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fsv01\共有フォルダ$\420-建設課\426-施設営繕担当\井上謙（H23～H26）(R6～）\R7年度\00工事・委託\01猿橋中学校校舎改修工事設計業務委託\★公告資料\質問\"/>
    </mc:Choice>
  </mc:AlternateContent>
  <bookViews>
    <workbookView xWindow="-120" yWindow="-120" windowWidth="29040" windowHeight="15720" tabRatio="808"/>
  </bookViews>
  <sheets>
    <sheet name="表紙" sheetId="39" r:id="rId1"/>
    <sheet name="大項目" sheetId="4" r:id="rId2"/>
    <sheet name="A中項目" sheetId="6" r:id="rId3"/>
    <sheet name="仮設" sheetId="7" r:id="rId4"/>
    <sheet name="防水" sheetId="16" r:id="rId5"/>
    <sheet name="金属" sheetId="25" r:id="rId6"/>
    <sheet name="左官" sheetId="26" r:id="rId7"/>
    <sheet name="金建" sheetId="33" r:id="rId8"/>
    <sheet name="硝子" sheetId="34" r:id="rId9"/>
    <sheet name="塗装" sheetId="28" r:id="rId10"/>
    <sheet name="外装" sheetId="24" r:id="rId11"/>
    <sheet name="内装" sheetId="29" r:id="rId12"/>
    <sheet name="雑" sheetId="8" r:id="rId13"/>
    <sheet name="撤去" sheetId="30" r:id="rId14"/>
    <sheet name="処分" sheetId="35" r:id="rId15"/>
    <sheet name="E中項目" sheetId="36" r:id="rId16"/>
    <sheet name="E細目" sheetId="37" r:id="rId17"/>
    <sheet name="M中項目" sheetId="2" r:id="rId18"/>
    <sheet name="M細目" sheetId="5" r:id="rId19"/>
    <sheet name="共通" sheetId="10" r:id="rId20"/>
    <sheet name="代価" sheetId="38"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#N/A</definedName>
    <definedName name="______TNK2" localSheetId="0">#REF!</definedName>
    <definedName name="______TNK2">#REF!</definedName>
    <definedName name="_____TNK2" localSheetId="0">#REF!</definedName>
    <definedName name="_____TNK2">#REF!</definedName>
    <definedName name="____BAN1">#REF!</definedName>
    <definedName name="___BAN1">#REF!</definedName>
    <definedName name="___TNK2">#REF!</definedName>
    <definedName name="__123Graph_A" hidden="1">#REF!</definedName>
    <definedName name="__123Graph_LBL_A" hidden="1">#REF!</definedName>
    <definedName name="__123Graph_X" hidden="1">#REF!</definedName>
    <definedName name="__123graph5" hidden="1">#REF!</definedName>
    <definedName name="__6" hidden="1">#REF!</definedName>
    <definedName name="__b5" hidden="1">#REF!</definedName>
    <definedName name="__b6" hidden="1">#REF!</definedName>
    <definedName name="__BAN1">#REF!</definedName>
    <definedName name="__ｃ６" hidden="1">#REF!</definedName>
    <definedName name="__c62" hidden="1">#REF!</definedName>
    <definedName name="__x6" hidden="1">#REF!</definedName>
    <definedName name="_1">#REF!</definedName>
    <definedName name="_11_負荷">#N/A</definedName>
    <definedName name="_12_負荷">#N/A</definedName>
    <definedName name="_13_PAC">#N/A</definedName>
    <definedName name="_BAN1">#REF!</definedName>
    <definedName name="_db" hidden="1">#REF!</definedName>
    <definedName name="_Dist_Bin" hidden="1">#REF!</definedName>
    <definedName name="_Dist_Values" hidden="1">#REF!</definedName>
    <definedName name="_dv" hidden="1">#REF!</definedName>
    <definedName name="_Fill" hidden="1">#REF!</definedName>
    <definedName name="_Key1">#REF!</definedName>
    <definedName name="_Key2" hidden="1">#REF!</definedName>
    <definedName name="_ＭＢ１０">#REF!</definedName>
    <definedName name="_ＭＢ１１">#REF!</definedName>
    <definedName name="_Order1">255</definedName>
    <definedName name="_Order2" hidden="1">1</definedName>
    <definedName name="_Parse_Out" hidden="1">#REF!</definedName>
    <definedName name="_Sort">#REF!</definedName>
    <definedName name="_TNK2">#REF!</definedName>
    <definedName name="\0">#N/A</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o">#N/A</definedName>
    <definedName name="\p">#N/A</definedName>
    <definedName name="\q">#N/A</definedName>
    <definedName name="\r">#N/A</definedName>
    <definedName name="\s">#N/A</definedName>
    <definedName name="\t">#N/A</definedName>
    <definedName name="\u">#N/A</definedName>
    <definedName name="\v">#N/A</definedName>
    <definedName name="\w">#N/A</definedName>
    <definedName name="\x">#N/A</definedName>
    <definedName name="\y">#N/A</definedName>
    <definedName name="\z">#N/A</definedName>
    <definedName name="※">"室負荷計算ｼｰﾄ!$G$116"</definedName>
    <definedName name="a">#REF!</definedName>
    <definedName name="AA" hidden="1">#REF!</definedName>
    <definedName name="AB">[1]電気４!#REF!</definedName>
    <definedName name="abc">#REF!</definedName>
    <definedName name="AC">[1]電気２!#REF!</definedName>
    <definedName name="AD">[1]電気４!#REF!</definedName>
    <definedName name="AE">[1]電気２!#REF!</definedName>
    <definedName name="AF">[1]電気２!#REF!</definedName>
    <definedName name="AG">[1]電気２!#REF!</definedName>
    <definedName name="AH">[1]電気４!#REF!</definedName>
    <definedName name="AI">[1]電気３!#REF!</definedName>
    <definedName name="AJ">[1]電気２!#REF!</definedName>
    <definedName name="Anzen" localSheetId="10">[2]!Anzen</definedName>
    <definedName name="Anzen" localSheetId="7">[2]!Anzen</definedName>
    <definedName name="Anzen" localSheetId="5">[2]!Anzen</definedName>
    <definedName name="Anzen" localSheetId="6">[2]!Anzen</definedName>
    <definedName name="Anzen" localSheetId="14">[2]!Anzen</definedName>
    <definedName name="Anzen" localSheetId="8">[2]!Anzen</definedName>
    <definedName name="Anzen" localSheetId="20">[2]!Anzen</definedName>
    <definedName name="Anzen" localSheetId="13">[2]!Anzen</definedName>
    <definedName name="Anzen" localSheetId="9">[2]!Anzen</definedName>
    <definedName name="Anzen" localSheetId="11">[2]!Anzen</definedName>
    <definedName name="Anzen" localSheetId="4">[2]!Anzen</definedName>
    <definedName name="Anzen">[2]!Anzen</definedName>
    <definedName name="AnzenHyouji" localSheetId="10">[2]!AnzenHyouji</definedName>
    <definedName name="AnzenHyouji" localSheetId="7">[2]!AnzenHyouji</definedName>
    <definedName name="AnzenHyouji" localSheetId="5">[2]!AnzenHyouji</definedName>
    <definedName name="AnzenHyouji" localSheetId="6">[2]!AnzenHyouji</definedName>
    <definedName name="AnzenHyouji" localSheetId="14">[2]!AnzenHyouji</definedName>
    <definedName name="AnzenHyouji" localSheetId="8">[2]!AnzenHyouji</definedName>
    <definedName name="AnzenHyouji" localSheetId="20">[2]!AnzenHyouji</definedName>
    <definedName name="AnzenHyouji" localSheetId="13">[2]!AnzenHyouji</definedName>
    <definedName name="AnzenHyouji" localSheetId="9">[2]!AnzenHyouji</definedName>
    <definedName name="AnzenHyouji" localSheetId="11">[2]!AnzenHyouji</definedName>
    <definedName name="AnzenHyouji" localSheetId="4">[2]!AnzenHyouji</definedName>
    <definedName name="AnzenHyouji">[2]!AnzenHyouji</definedName>
    <definedName name="aq">#REF!</definedName>
    <definedName name="B">#REF!</definedName>
    <definedName name="BAN">#REF!</definedName>
    <definedName name="BAN_1">#REF!</definedName>
    <definedName name="BAN_2">#REF!</definedName>
    <definedName name="BAN_3">#REF!</definedName>
    <definedName name="BAN_4">#REF!</definedName>
    <definedName name="BAN_5">#REF!</definedName>
    <definedName name="BAN_6">#REF!</definedName>
    <definedName name="BAN_7">#REF!</definedName>
    <definedName name="BNAM2">#REF!</definedName>
    <definedName name="cfcu_c">#REF!</definedName>
    <definedName name="cfcu_c_ct">#REF!</definedName>
    <definedName name="cfcu_c_h">#REF!</definedName>
    <definedName name="COEFK">#REF!</definedName>
    <definedName name="CONETD">#REF!</definedName>
    <definedName name="CONETDOW1">#REF!</definedName>
    <definedName name="CONETDOW2">#REF!</definedName>
    <definedName name="D">#REF!</definedName>
    <definedName name="daika">[3]仮設代価!$B$4:$I$3066</definedName>
    <definedName name="daika1">[3]代価１!$B$4:$I$4753</definedName>
    <definedName name="DATA">#REF!</definedName>
    <definedName name="_xlnm.Database">#REF!</definedName>
    <definedName name="DCK">#REF!</definedName>
    <definedName name="ＤＤ">#REF!</definedName>
    <definedName name="DK">21000</definedName>
    <definedName name="DKT">19100</definedName>
    <definedName name="e_haikanv">#REF!</definedName>
    <definedName name="e_hitaiseki">#REF!</definedName>
    <definedName name="Eizen" localSheetId="10">[2]!Eizen</definedName>
    <definedName name="Eizen" localSheetId="7">[2]!Eizen</definedName>
    <definedName name="Eizen" localSheetId="5">[2]!Eizen</definedName>
    <definedName name="Eizen" localSheetId="6">[2]!Eizen</definedName>
    <definedName name="Eizen" localSheetId="14">[2]!Eizen</definedName>
    <definedName name="Eizen" localSheetId="8">[2]!Eizen</definedName>
    <definedName name="Eizen" localSheetId="20">[2]!Eizen</definedName>
    <definedName name="Eizen" localSheetId="13">[2]!Eizen</definedName>
    <definedName name="Eizen" localSheetId="9">[2]!Eizen</definedName>
    <definedName name="Eizen" localSheetId="11">[2]!Eizen</definedName>
    <definedName name="Eizen" localSheetId="4">[2]!Eizen</definedName>
    <definedName name="Eizen">[2]!Eizen</definedName>
    <definedName name="EizenHyouji" localSheetId="10">[2]!EizenHyouji</definedName>
    <definedName name="EizenHyouji" localSheetId="7">[2]!EizenHyouji</definedName>
    <definedName name="EizenHyouji" localSheetId="5">[2]!EizenHyouji</definedName>
    <definedName name="EizenHyouji" localSheetId="6">[2]!EizenHyouji</definedName>
    <definedName name="EizenHyouji" localSheetId="14">[2]!EizenHyouji</definedName>
    <definedName name="EizenHyouji" localSheetId="8">[2]!EizenHyouji</definedName>
    <definedName name="EizenHyouji" localSheetId="20">[2]!EizenHyouji</definedName>
    <definedName name="EizenHyouji" localSheetId="13">[2]!EizenHyouji</definedName>
    <definedName name="EizenHyouji" localSheetId="9">[2]!EizenHyouji</definedName>
    <definedName name="EizenHyouji" localSheetId="11">[2]!EizenHyouji</definedName>
    <definedName name="EizenHyouji" localSheetId="4">[2]!EizenHyouji</definedName>
    <definedName name="EizenHyouji">[2]!EizenHyouji</definedName>
    <definedName name="END">#N/A</definedName>
    <definedName name="ETDDATA">#REF!</definedName>
    <definedName name="fan_cf1">#REF!</definedName>
    <definedName name="fan_cf2">#REF!</definedName>
    <definedName name="fan_hexc1">#REF!</definedName>
    <definedName name="fan_hexc2">#REF!</definedName>
    <definedName name="fan_hexd1">#REF!</definedName>
    <definedName name="fan_hexd2">#REF!</definedName>
    <definedName name="fan_ss1">#REF!</definedName>
    <definedName name="fan_ss2">#REF!</definedName>
    <definedName name="fanlist">#REF!</definedName>
    <definedName name="fcu">#REF!</definedName>
    <definedName name="fcu_c">#REF!</definedName>
    <definedName name="fcu_c_cs">#REF!</definedName>
    <definedName name="fcu_c_ct">#REF!</definedName>
    <definedName name="fcu_c_h">#REF!</definedName>
    <definedName name="fcu_d">#REF!</definedName>
    <definedName name="fcu_d_cs">#REF!</definedName>
    <definedName name="fcu_d_ct">#REF!</definedName>
    <definedName name="fcu_d_h">#REF!</definedName>
    <definedName name="FILE_READ">#N/A</definedName>
    <definedName name="FK">#REF!</definedName>
    <definedName name="FS">17200</definedName>
    <definedName name="fuka">#REF!</definedName>
    <definedName name="fukutan">[4]AP020501!$A$1:$E$3000</definedName>
    <definedName name="GenbaKanri" localSheetId="10">[2]!GenbaKanri</definedName>
    <definedName name="GenbaKanri" localSheetId="7">[2]!GenbaKanri</definedName>
    <definedName name="GenbaKanri" localSheetId="5">[2]!GenbaKanri</definedName>
    <definedName name="GenbaKanri" localSheetId="6">[2]!GenbaKanri</definedName>
    <definedName name="GenbaKanri" localSheetId="14">[2]!GenbaKanri</definedName>
    <definedName name="GenbaKanri" localSheetId="8">[2]!GenbaKanri</definedName>
    <definedName name="GenbaKanri" localSheetId="20">[2]!GenbaKanri</definedName>
    <definedName name="GenbaKanri" localSheetId="13">[2]!GenbaKanri</definedName>
    <definedName name="GenbaKanri" localSheetId="9">[2]!GenbaKanri</definedName>
    <definedName name="GenbaKanri" localSheetId="11">[2]!GenbaKanri</definedName>
    <definedName name="GenbaKanri" localSheetId="4">[2]!GenbaKanri</definedName>
    <definedName name="GenbaKanri">[2]!GenbaKanri</definedName>
    <definedName name="GenbaKanriHyouji" localSheetId="10">[2]!GenbaKanriHyouji</definedName>
    <definedName name="GenbaKanriHyouji" localSheetId="7">[2]!GenbaKanriHyouji</definedName>
    <definedName name="GenbaKanriHyouji" localSheetId="5">[2]!GenbaKanriHyouji</definedName>
    <definedName name="GenbaKanriHyouji" localSheetId="6">[2]!GenbaKanriHyouji</definedName>
    <definedName name="GenbaKanriHyouji" localSheetId="14">[2]!GenbaKanriHyouji</definedName>
    <definedName name="GenbaKanriHyouji" localSheetId="8">[2]!GenbaKanriHyouji</definedName>
    <definedName name="GenbaKanriHyouji" localSheetId="20">[2]!GenbaKanriHyouji</definedName>
    <definedName name="GenbaKanriHyouji" localSheetId="13">[2]!GenbaKanriHyouji</definedName>
    <definedName name="GenbaKanriHyouji" localSheetId="9">[2]!GenbaKanriHyouji</definedName>
    <definedName name="GenbaKanriHyouji" localSheetId="11">[2]!GenbaKanriHyouji</definedName>
    <definedName name="GenbaKanriHyouji" localSheetId="4">[2]!GenbaKanriHyouji</definedName>
    <definedName name="GenbaKanriHyouji">[2]!GenbaKanriHyouji</definedName>
    <definedName name="GLASS">#REF!</definedName>
    <definedName name="GV">#N/A</definedName>
    <definedName name="HCK">#REF!</definedName>
    <definedName name="HK">#REF!</definedName>
    <definedName name="HKK">#REF!</definedName>
    <definedName name="ipacdata">#REF!</definedName>
    <definedName name="IppanKanri" localSheetId="10">[2]!IppanKanri</definedName>
    <definedName name="IppanKanri" localSheetId="7">[2]!IppanKanri</definedName>
    <definedName name="IppanKanri" localSheetId="5">[2]!IppanKanri</definedName>
    <definedName name="IppanKanri" localSheetId="6">[2]!IppanKanri</definedName>
    <definedName name="IppanKanri" localSheetId="14">[2]!IppanKanri</definedName>
    <definedName name="IppanKanri" localSheetId="8">[2]!IppanKanri</definedName>
    <definedName name="IppanKanri" localSheetId="20">[2]!IppanKanri</definedName>
    <definedName name="IppanKanri" localSheetId="13">[2]!IppanKanri</definedName>
    <definedName name="IppanKanri" localSheetId="9">[2]!IppanKanri</definedName>
    <definedName name="IppanKanri" localSheetId="11">[2]!IppanKanri</definedName>
    <definedName name="IppanKanri" localSheetId="4">[2]!IppanKanri</definedName>
    <definedName name="IppanKanri">[2]!IppanKanri</definedName>
    <definedName name="IppanKanriHyouji" localSheetId="10">[2]!IppanKanriHyouji</definedName>
    <definedName name="IppanKanriHyouji" localSheetId="7">[2]!IppanKanriHyouji</definedName>
    <definedName name="IppanKanriHyouji" localSheetId="5">[2]!IppanKanriHyouji</definedName>
    <definedName name="IppanKanriHyouji" localSheetId="6">[2]!IppanKanriHyouji</definedName>
    <definedName name="IppanKanriHyouji" localSheetId="14">[2]!IppanKanriHyouji</definedName>
    <definedName name="IppanKanriHyouji" localSheetId="8">[2]!IppanKanriHyouji</definedName>
    <definedName name="IppanKanriHyouji" localSheetId="20">[2]!IppanKanriHyouji</definedName>
    <definedName name="IppanKanriHyouji" localSheetId="13">[2]!IppanKanriHyouji</definedName>
    <definedName name="IppanKanriHyouji" localSheetId="9">[2]!IppanKanriHyouji</definedName>
    <definedName name="IppanKanriHyouji" localSheetId="11">[2]!IppanKanriHyouji</definedName>
    <definedName name="IppanKanriHyouji" localSheetId="4">[2]!IppanKanriHyouji</definedName>
    <definedName name="IppanKanriHyouji">[2]!IppanKanriHyouji</definedName>
    <definedName name="Junbi" localSheetId="10">[2]!Junbi</definedName>
    <definedName name="Junbi" localSheetId="7">[2]!Junbi</definedName>
    <definedName name="Junbi" localSheetId="5">[2]!Junbi</definedName>
    <definedName name="Junbi" localSheetId="6">[2]!Junbi</definedName>
    <definedName name="Junbi" localSheetId="14">[2]!Junbi</definedName>
    <definedName name="Junbi" localSheetId="8">[2]!Junbi</definedName>
    <definedName name="Junbi" localSheetId="20">[2]!Junbi</definedName>
    <definedName name="Junbi" localSheetId="13">[2]!Junbi</definedName>
    <definedName name="Junbi" localSheetId="9">[2]!Junbi</definedName>
    <definedName name="Junbi" localSheetId="11">[2]!Junbi</definedName>
    <definedName name="Junbi" localSheetId="4">[2]!Junbi</definedName>
    <definedName name="Junbi">[2]!Junbi</definedName>
    <definedName name="JunbiHyouji" localSheetId="10">[2]!JunbiHyouji</definedName>
    <definedName name="JunbiHyouji" localSheetId="7">[2]!JunbiHyouji</definedName>
    <definedName name="JunbiHyouji" localSheetId="5">[2]!JunbiHyouji</definedName>
    <definedName name="JunbiHyouji" localSheetId="6">[2]!JunbiHyouji</definedName>
    <definedName name="JunbiHyouji" localSheetId="14">[2]!JunbiHyouji</definedName>
    <definedName name="JunbiHyouji" localSheetId="8">[2]!JunbiHyouji</definedName>
    <definedName name="JunbiHyouji" localSheetId="20">[2]!JunbiHyouji</definedName>
    <definedName name="JunbiHyouji" localSheetId="13">[2]!JunbiHyouji</definedName>
    <definedName name="JunbiHyouji" localSheetId="9">[2]!JunbiHyouji</definedName>
    <definedName name="JunbiHyouji" localSheetId="11">[2]!JunbiHyouji</definedName>
    <definedName name="JunbiHyouji" localSheetId="4">[2]!JunbiHyouji</definedName>
    <definedName name="JunbiHyouji">[2]!JunbiHyouji</definedName>
    <definedName name="Ｋ">#REF!</definedName>
    <definedName name="K_SYU2">#REF!</definedName>
    <definedName name="KA">#REF!</definedName>
    <definedName name="kakaka">#REF!</definedName>
    <definedName name="kanki">#REF!</definedName>
    <definedName name="kanko">[5]刊行物H14!$A$36:$E$3880</definedName>
    <definedName name="KH">22720</definedName>
    <definedName name="kin">#REF!</definedName>
    <definedName name="KK">#REF!</definedName>
    <definedName name="kkk">#REF!</definedName>
    <definedName name="KO">#REF!</definedName>
    <definedName name="ＭＢ計">#REF!</definedName>
    <definedName name="MENU_FILE">#N/A</definedName>
    <definedName name="mitumori">[6]見積!$A$2:$R$3724</definedName>
    <definedName name="NAME">#REF!</definedName>
    <definedName name="NAME_AZX">#N/A</definedName>
    <definedName name="NK">#REF!</definedName>
    <definedName name="ohu_cp">#REF!</definedName>
    <definedName name="ohu_cp_v">#REF!</definedName>
    <definedName name="ohulist">#REF!</definedName>
    <definedName name="onshitsudo">#REF!</definedName>
    <definedName name="P_1">#REF!</definedName>
    <definedName name="P_1_39">#N/A</definedName>
    <definedName name="P_10">#REF!</definedName>
    <definedName name="P_11">#REF!</definedName>
    <definedName name="P_12">#REF!</definedName>
    <definedName name="P_13">#REF!</definedName>
    <definedName name="P_14">#REF!</definedName>
    <definedName name="P_15">#REF!</definedName>
    <definedName name="P_16">#REF!</definedName>
    <definedName name="P_17">#REF!</definedName>
    <definedName name="P_18">#REF!</definedName>
    <definedName name="P_2">#REF!</definedName>
    <definedName name="P_3">#REF!</definedName>
    <definedName name="P_4">#REF!</definedName>
    <definedName name="P_5">#N/A</definedName>
    <definedName name="P_6">#N/A</definedName>
    <definedName name="P_7">#REF!</definedName>
    <definedName name="P_8">#REF!</definedName>
    <definedName name="P_9">#REF!</definedName>
    <definedName name="Ｐ３８・最後">#REF!</definedName>
    <definedName name="pacdai">#REF!</definedName>
    <definedName name="paci">#REF!</definedName>
    <definedName name="paci_bt">#REF!</definedName>
    <definedName name="paci_bt_c">#REF!</definedName>
    <definedName name="paci_bt_h">#REF!</definedName>
    <definedName name="paci_c1">#REF!</definedName>
    <definedName name="paci_c1_c">#REF!</definedName>
    <definedName name="paci_c1_h">#REF!</definedName>
    <definedName name="paci_c2">#REF!</definedName>
    <definedName name="paci_c2_c">#REF!</definedName>
    <definedName name="paci_c2_h">#REF!</definedName>
    <definedName name="paci_c4">#REF!</definedName>
    <definedName name="paci_c4_c">#REF!</definedName>
    <definedName name="paci_c4_h">#REF!</definedName>
    <definedName name="paci_cc">#REF!</definedName>
    <definedName name="paci_cc_c">#REF!</definedName>
    <definedName name="paci_cc_h">#REF!</definedName>
    <definedName name="paci_d">#REF!</definedName>
    <definedName name="paci_d_c">#REF!</definedName>
    <definedName name="paci_d_h">#REF!</definedName>
    <definedName name="paci_k">#REF!</definedName>
    <definedName name="paci_k_c">#REF!</definedName>
    <definedName name="paci_k_h">#REF!</definedName>
    <definedName name="paci_oa">#REF!</definedName>
    <definedName name="paci_oa_c">#REF!</definedName>
    <definedName name="paci_oa_h">#REF!</definedName>
    <definedName name="paci_t">#REF!</definedName>
    <definedName name="paci_t_c">#REF!</definedName>
    <definedName name="paci_t_h">#REF!</definedName>
    <definedName name="paci_tc">#REF!</definedName>
    <definedName name="paci_tc_c">#REF!</definedName>
    <definedName name="paci_tc_h">#REF!</definedName>
    <definedName name="paci_y">#REF!</definedName>
    <definedName name="paci_y_c">#REF!</definedName>
    <definedName name="paci_y_h">#REF!</definedName>
    <definedName name="packiban">#REF!</definedName>
    <definedName name="paclist">#REF!</definedName>
    <definedName name="paclist_size">#REF!</definedName>
    <definedName name="paclist2">#REF!</definedName>
    <definedName name="paco">#REF!</definedName>
    <definedName name="paco_fr">#REF!</definedName>
    <definedName name="paco_fr_c">#REF!</definedName>
    <definedName name="paco_fr_h">#REF!</definedName>
    <definedName name="paco_ic">#REF!</definedName>
    <definedName name="paco_ic_c">#REF!</definedName>
    <definedName name="paco_ic_h">#REF!</definedName>
    <definedName name="paco_no">#REF!</definedName>
    <definedName name="paco_no_c">#REF!</definedName>
    <definedName name="paco_no_h">#REF!</definedName>
    <definedName name="page">#REF!</definedName>
    <definedName name="PAGE1">#REF!</definedName>
    <definedName name="PAGE2">#REF!</definedName>
    <definedName name="PK">#REF!</definedName>
    <definedName name="PR">#N/A</definedName>
    <definedName name="_xlnm.Print_Area" localSheetId="2">A中項目!$A$1:$K$48</definedName>
    <definedName name="_xlnm.Print_Area" localSheetId="16">E細目!$A$1:$K$186</definedName>
    <definedName name="_xlnm.Print_Area" localSheetId="15">E中項目!$A$1:$K$48</definedName>
    <definedName name="_xlnm.Print_Area" localSheetId="18">M細目!$A$1:$K$232</definedName>
    <definedName name="_xlnm.Print_Area" localSheetId="17">M中項目!$A$1:$K$48</definedName>
    <definedName name="_xlnm.Print_Area" localSheetId="3">仮設!$A$1:$K$48</definedName>
    <definedName name="_xlnm.Print_Area" localSheetId="10">外装!$A$1:$K$48</definedName>
    <definedName name="_xlnm.Print_Area" localSheetId="19">共通!$A$1:$K$48</definedName>
    <definedName name="_xlnm.Print_Area" localSheetId="7">金建!$A$1:$K$48</definedName>
    <definedName name="_xlnm.Print_Area" localSheetId="5">金属!$A$1:$K$48</definedName>
    <definedName name="_xlnm.Print_Area" localSheetId="6">左官!$A$1:$K$48</definedName>
    <definedName name="_xlnm.Print_Area" localSheetId="12">雑!$A$1:$K$48</definedName>
    <definedName name="_xlnm.Print_Area" localSheetId="14">処分!$A$1:$K$48</definedName>
    <definedName name="_xlnm.Print_Area" localSheetId="8">硝子!$A$1:$K$48</definedName>
    <definedName name="_xlnm.Print_Area" localSheetId="20">代価!$A$1:$K$48</definedName>
    <definedName name="_xlnm.Print_Area" localSheetId="1">大項目!$A$1:$K$49</definedName>
    <definedName name="_xlnm.Print_Area" localSheetId="13">撤去!$A$1:$K$48</definedName>
    <definedName name="_xlnm.Print_Area" localSheetId="9">塗装!$A$1:$K$48</definedName>
    <definedName name="_xlnm.Print_Area" localSheetId="11">内装!$A$1:$K$48</definedName>
    <definedName name="_xlnm.Print_Area" localSheetId="0">表紙!$A$1:$N$29</definedName>
    <definedName name="_xlnm.Print_Area" localSheetId="4">防水!$A$1:$K$140</definedName>
    <definedName name="_xlnm.Print_Area">#REF!</definedName>
    <definedName name="Print_Area_MI" localSheetId="0">#REF!</definedName>
    <definedName name="Print_Area_MI">#REF!</definedName>
    <definedName name="print_aria" localSheetId="0">#REF!</definedName>
    <definedName name="print_aria">#REF!</definedName>
    <definedName name="print_taitls">#REF!</definedName>
    <definedName name="_xlnm.Print_Titles" localSheetId="2">A中項目!$2:$2</definedName>
    <definedName name="_xlnm.Print_Titles" localSheetId="16">E細目!$2:$2</definedName>
    <definedName name="_xlnm.Print_Titles" localSheetId="15">E中項目!$2:$2</definedName>
    <definedName name="_xlnm.Print_Titles" localSheetId="18">M細目!$2:$2</definedName>
    <definedName name="_xlnm.Print_Titles" localSheetId="17">M中項目!$2:$2</definedName>
    <definedName name="_xlnm.Print_Titles" localSheetId="3">仮設!$2:$2</definedName>
    <definedName name="_xlnm.Print_Titles" localSheetId="10">外装!$2:$2</definedName>
    <definedName name="_xlnm.Print_Titles" localSheetId="19">共通!$2:$2</definedName>
    <definedName name="_xlnm.Print_Titles" localSheetId="7">金建!$2:$2</definedName>
    <definedName name="_xlnm.Print_Titles" localSheetId="5">金属!$2:$2</definedName>
    <definedName name="_xlnm.Print_Titles" localSheetId="6">左官!$2:$2</definedName>
    <definedName name="_xlnm.Print_Titles" localSheetId="12">雑!$2:$2</definedName>
    <definedName name="_xlnm.Print_Titles" localSheetId="14">処分!$2:$2</definedName>
    <definedName name="_xlnm.Print_Titles" localSheetId="8">硝子!$2:$2</definedName>
    <definedName name="_xlnm.Print_Titles" localSheetId="20">代価!$2:$2</definedName>
    <definedName name="_xlnm.Print_Titles" localSheetId="13">撤去!$2:$2</definedName>
    <definedName name="_xlnm.Print_Titles" localSheetId="9">塗装!$2:$2</definedName>
    <definedName name="_xlnm.Print_Titles" localSheetId="11">内装!$2:$2</definedName>
    <definedName name="_xlnm.Print_Titles" localSheetId="4">防水!$2:$2</definedName>
    <definedName name="_xlnm.Print_Titles">#N/A</definedName>
    <definedName name="print_Titlse">#REF!</definedName>
    <definedName name="Print_タイトル">#REF!</definedName>
    <definedName name="pump">#REF!</definedName>
    <definedName name="pump2">#REF!</definedName>
    <definedName name="ｑ">#REF!</definedName>
    <definedName name="RN_AZX">#N/A</definedName>
    <definedName name="s">#N/A</definedName>
    <definedName name="seikikou_blcl">#REF!</definedName>
    <definedName name="seikikou_c2e2">#REF!</definedName>
    <definedName name="seikikou_kamdg">#REF!</definedName>
    <definedName name="seikikou_keitou">#REF!</definedName>
    <definedName name="seikikou_num">#REF!</definedName>
    <definedName name="seikikou_vhshs">#REF!</definedName>
    <definedName name="shogen">#REF!</definedName>
    <definedName name="SK">#REF!</definedName>
    <definedName name="SUN">#REF!</definedName>
    <definedName name="syuzai">[5]主要材料H14!$A$3:$E$2422</definedName>
    <definedName name="TK" localSheetId="0">#REF!</definedName>
    <definedName name="TK">#REF!</definedName>
    <definedName name="TS">20800</definedName>
    <definedName name="tumiage">[7]積上!$A$4:$K$5176</definedName>
    <definedName name="U_検索条件" localSheetId="0">#REF!</definedName>
    <definedName name="U_検索条件">#REF!</definedName>
    <definedName name="Unnpan" localSheetId="10">[2]!Unnpan</definedName>
    <definedName name="Unnpan" localSheetId="7">[2]!Unnpan</definedName>
    <definedName name="Unnpan" localSheetId="5">[2]!Unnpan</definedName>
    <definedName name="Unnpan" localSheetId="6">[2]!Unnpan</definedName>
    <definedName name="Unnpan" localSheetId="14">[2]!Unnpan</definedName>
    <definedName name="Unnpan" localSheetId="8">[2]!Unnpan</definedName>
    <definedName name="Unnpan" localSheetId="20">[2]!Unnpan</definedName>
    <definedName name="Unnpan" localSheetId="13">[2]!Unnpan</definedName>
    <definedName name="Unnpan" localSheetId="9">[2]!Unnpan</definedName>
    <definedName name="Unnpan" localSheetId="11">[2]!Unnpan</definedName>
    <definedName name="Unnpan" localSheetId="4">[2]!Unnpan</definedName>
    <definedName name="Unnpan">[2]!Unnpan</definedName>
    <definedName name="unpan">[7]土砂運搬!$A$4:$L$2383</definedName>
    <definedName name="WALLINDX" localSheetId="0">#REF!</definedName>
    <definedName name="WALLINDX">#REF!</definedName>
    <definedName name="Yusou" localSheetId="10">[2]!Yusou</definedName>
    <definedName name="Yusou" localSheetId="7">[2]!Yusou</definedName>
    <definedName name="Yusou" localSheetId="5">[2]!Yusou</definedName>
    <definedName name="Yusou" localSheetId="6">[2]!Yusou</definedName>
    <definedName name="Yusou" localSheetId="14">[2]!Yusou</definedName>
    <definedName name="Yusou" localSheetId="8">[2]!Yusou</definedName>
    <definedName name="Yusou" localSheetId="20">[2]!Yusou</definedName>
    <definedName name="Yusou" localSheetId="13">[2]!Yusou</definedName>
    <definedName name="Yusou" localSheetId="9">[2]!Yusou</definedName>
    <definedName name="Yusou" localSheetId="11">[2]!Yusou</definedName>
    <definedName name="Yusou" localSheetId="4">[2]!Yusou</definedName>
    <definedName name="Yusou">[2]!Yusou</definedName>
    <definedName name="YusouHyouji" localSheetId="10">[2]!YusouHyouji</definedName>
    <definedName name="YusouHyouji" localSheetId="7">[2]!YusouHyouji</definedName>
    <definedName name="YusouHyouji" localSheetId="5">[2]!YusouHyouji</definedName>
    <definedName name="YusouHyouji" localSheetId="6">[2]!YusouHyouji</definedName>
    <definedName name="YusouHyouji" localSheetId="14">[2]!YusouHyouji</definedName>
    <definedName name="YusouHyouji" localSheetId="8">[2]!YusouHyouji</definedName>
    <definedName name="YusouHyouji" localSheetId="20">[2]!YusouHyouji</definedName>
    <definedName name="YusouHyouji" localSheetId="13">[2]!YusouHyouji</definedName>
    <definedName name="YusouHyouji" localSheetId="9">[2]!YusouHyouji</definedName>
    <definedName name="YusouHyouji" localSheetId="11">[2]!YusouHyouji</definedName>
    <definedName name="YusouHyouji" localSheetId="4">[2]!YusouHyouji</definedName>
    <definedName name="YusouHyouji">[2]!YusouHyouji</definedName>
    <definedName name="ア">#REF!</definedName>
    <definedName name="あ" localSheetId="0">#REF!</definedName>
    <definedName name="あ">#REF!</definedName>
    <definedName name="あ4" localSheetId="0">#REF!</definedName>
    <definedName name="あ4">#REF!</definedName>
    <definedName name="ｱﾙﾐ計" localSheetId="0">[8]金建!#REF!</definedName>
    <definedName name="ｱﾙﾐ計">[8]金建!#REF!</definedName>
    <definedName name="イ" localSheetId="0">#REF!</definedName>
    <definedName name="イ">#REF!</definedName>
    <definedName name="い" localSheetId="0">#REF!</definedName>
    <definedName name="い">#REF!</definedName>
    <definedName name="いろは" localSheetId="0">#REF!</definedName>
    <definedName name="いろは">#REF!</definedName>
    <definedName name="ウ">#REF!</definedName>
    <definedName name="エ">#REF!</definedName>
    <definedName name="ｴﾝｼﾞﾝ計">[8]金建!#REF!</definedName>
    <definedName name="オ" localSheetId="0">#REF!</definedName>
    <definedName name="オ">#REF!</definedName>
    <definedName name="カ" localSheetId="0">#REF!</definedName>
    <definedName name="カ">#REF!</definedName>
    <definedName name="キ" localSheetId="0">#REF!</definedName>
    <definedName name="キ">#REF!</definedName>
    <definedName name="ｷｰﾎﾞｰﾄﾞﾏｸﾛ">#REF!</definedName>
    <definedName name="ク">#REF!</definedName>
    <definedName name="ケ">#REF!</definedName>
    <definedName name="ケーブル単価１">#REF!</definedName>
    <definedName name="コ">#REF!</definedName>
    <definedName name="こがね荘屋根１">#REF!</definedName>
    <definedName name="こがね荘屋根２">#REF!</definedName>
    <definedName name="こがね荘屋上２">#REF!</definedName>
    <definedName name="こがね荘仮設１">#REF!</definedName>
    <definedName name="こがね荘仮設２">#REF!</definedName>
    <definedName name="こがね荘外壁１">#REF!</definedName>
    <definedName name="こがね荘外壁２">#REF!</definedName>
    <definedName name="コンセント">[9]電気３!#REF!</definedName>
    <definedName name="サ" localSheetId="0">#REF!</definedName>
    <definedName name="サ">#REF!</definedName>
    <definedName name="シ" localSheetId="0">#REF!</definedName>
    <definedName name="シ">#REF!</definedName>
    <definedName name="ス" localSheetId="0">#REF!</definedName>
    <definedName name="ス">#REF!</definedName>
    <definedName name="セ">#REF!</definedName>
    <definedName name="そ">#REF!</definedName>
    <definedName name="その他率">#REF!</definedName>
    <definedName name="タ">#REF!</definedName>
    <definedName name="た">#REF!</definedName>
    <definedName name="たた">#REF!</definedName>
    <definedName name="チ">#REF!</definedName>
    <definedName name="ち1">'[10]内訳 (病棟) '!#REF!</definedName>
    <definedName name="ツ" localSheetId="0">#REF!</definedName>
    <definedName name="ツ">#REF!</definedName>
    <definedName name="テ" localSheetId="0">#REF!</definedName>
    <definedName name="テ">#REF!</definedName>
    <definedName name="てｓｙ" localSheetId="0">#REF!</definedName>
    <definedName name="てｓｙ">#REF!</definedName>
    <definedName name="データエリア">#REF!</definedName>
    <definedName name="テレビ共同受信">#REF!</definedName>
    <definedName name="ト">#REF!</definedName>
    <definedName name="ﾄｲﾚ呼出">[9]電気４!#REF!</definedName>
    <definedName name="ナ" localSheetId="0">#REF!</definedName>
    <definedName name="ナ">#REF!</definedName>
    <definedName name="ニ" localSheetId="0">#REF!</definedName>
    <definedName name="ニ">#REF!</definedName>
    <definedName name="ヌ" localSheetId="0">#REF!</definedName>
    <definedName name="ヌ">#REF!</definedName>
    <definedName name="ぬ">#REF!</definedName>
    <definedName name="ネ">#REF!</definedName>
    <definedName name="ノ">#REF!</definedName>
    <definedName name="ハ">#REF!</definedName>
    <definedName name="はつり">#REF!</definedName>
    <definedName name="ヒ">#REF!</definedName>
    <definedName name="フ">#REF!</definedName>
    <definedName name="ヘ">#REF!</definedName>
    <definedName name="ページ０２１">#REF!</definedName>
    <definedName name="ページ０５１">#REF!</definedName>
    <definedName name="ページ０５２">#REF!</definedName>
    <definedName name="ページ０５３">#REF!</definedName>
    <definedName name="ページ０５４">#REF!</definedName>
    <definedName name="ページ０５５">#REF!</definedName>
    <definedName name="ページ０５６">#REF!</definedName>
    <definedName name="ページ０５７">#REF!</definedName>
    <definedName name="ページ０５８">#REF!</definedName>
    <definedName name="ページ０５９">#REF!</definedName>
    <definedName name="ページ０６０">#REF!</definedName>
    <definedName name="ページ０６１">#REF!</definedName>
    <definedName name="ページ０６２">#REF!</definedName>
    <definedName name="ページ０６３">#REF!</definedName>
    <definedName name="ページ０６４">#REF!</definedName>
    <definedName name="ページ０６５">#REF!</definedName>
    <definedName name="ページ０６６">#REF!</definedName>
    <definedName name="ページ０６７">#REF!</definedName>
    <definedName name="ページ０６８">#REF!</definedName>
    <definedName name="ページ０６９">#REF!</definedName>
    <definedName name="ページ０７０">#REF!</definedName>
    <definedName name="ページ０７１">#REF!</definedName>
    <definedName name="ページ０７２">#REF!</definedName>
    <definedName name="ページ０７３">#REF!</definedName>
    <definedName name="ページ０７４">#REF!</definedName>
    <definedName name="ページ０７５">#REF!</definedName>
    <definedName name="ページ０７６">#REF!</definedName>
    <definedName name="ページ０７７">#REF!</definedName>
    <definedName name="ページ０７８">#REF!</definedName>
    <definedName name="ページ０７９">#REF!</definedName>
    <definedName name="ページ０８０">#REF!</definedName>
    <definedName name="ページ０８１">#REF!</definedName>
    <definedName name="ページ０８２">#REF!</definedName>
    <definedName name="ページ０８３">#REF!</definedName>
    <definedName name="ページ０８４">#REF!</definedName>
    <definedName name="ページ０８５">#REF!</definedName>
    <definedName name="ページ０８６">#REF!</definedName>
    <definedName name="ページ０８７">#REF!</definedName>
    <definedName name="ページ０８８">#REF!</definedName>
    <definedName name="ページ０８９">#REF!</definedName>
    <definedName name="ページ０９０">#REF!</definedName>
    <definedName name="ページ０９１">#REF!</definedName>
    <definedName name="ページ０９２">#REF!</definedName>
    <definedName name="ページ０９３">#REF!</definedName>
    <definedName name="ページ０９４">#REF!</definedName>
    <definedName name="ページ０９５">#REF!</definedName>
    <definedName name="ページ０９６">#REF!</definedName>
    <definedName name="ページ０９７">#REF!</definedName>
    <definedName name="ページ０９８">#REF!</definedName>
    <definedName name="ページ０９９">#REF!</definedName>
    <definedName name="ページ１００">#REF!</definedName>
    <definedName name="ホ">#REF!</definedName>
    <definedName name="ホール１Ｆ">#REF!</definedName>
    <definedName name="ホール２Ｆ">#REF!</definedName>
    <definedName name="マ">#REF!</definedName>
    <definedName name="ミ">#REF!</definedName>
    <definedName name="ム">#REF!</definedName>
    <definedName name="メ">#REF!</definedName>
    <definedName name="モ">#REF!</definedName>
    <definedName name="ﾓﾙﾀﾙ充填">#REF!</definedName>
    <definedName name="ﾘﾓｺﾝ">#REF!</definedName>
    <definedName name="委員会室">[9]電気２!#REF!</definedName>
    <definedName name="委員会室単価根拠" localSheetId="0">#REF!</definedName>
    <definedName name="委員会室単価根拠">#REF!</definedName>
    <definedName name="一位代価" localSheetId="0">#REF!</definedName>
    <definedName name="一位代価">#REF!</definedName>
    <definedName name="一位代価表" localSheetId="0">#REF!</definedName>
    <definedName name="一位代価表">#REF!</definedName>
    <definedName name="一位単価３">#REF!</definedName>
    <definedName name="一般管理費">#REF!</definedName>
    <definedName name="印刷範囲">#REF!</definedName>
    <definedName name="運送費表示">#REF!</definedName>
    <definedName name="屋根">#REF!</definedName>
    <definedName name="仮タイル">#REF!</definedName>
    <definedName name="仮設率">#REF!</definedName>
    <definedName name="火災報知">#REF!</definedName>
    <definedName name="階高ｍ">"室負荷計算ｼｰﾄ!$G$113"</definedName>
    <definedName name="外構工事">#REF!</definedName>
    <definedName name="外装" localSheetId="10">[2]!Anzen</definedName>
    <definedName name="外装" localSheetId="7">[2]!Anzen</definedName>
    <definedName name="外装" localSheetId="5">[2]!Anzen</definedName>
    <definedName name="外装" localSheetId="6">[2]!Anzen</definedName>
    <definedName name="外装" localSheetId="14">[2]!Anzen</definedName>
    <definedName name="外装" localSheetId="8">[2]!Anzen</definedName>
    <definedName name="外装" localSheetId="20">[2]!Anzen</definedName>
    <definedName name="外装" localSheetId="13">[2]!Anzen</definedName>
    <definedName name="外装" localSheetId="9">[2]!Anzen</definedName>
    <definedName name="外装" localSheetId="11">[2]!Anzen</definedName>
    <definedName name="外装">[2]!Anzen</definedName>
    <definedName name="拡声">#REF!</definedName>
    <definedName name="換気口">#REF!</definedName>
    <definedName name="環A">#REF!</definedName>
    <definedName name="管単価">#REF!</definedName>
    <definedName name="管理内訳">#REF!</definedName>
    <definedName name="基礎">#REF!</definedName>
    <definedName name="既設管接続費">#REF!</definedName>
    <definedName name="機器単価比較表">#REF!</definedName>
    <definedName name="機器名称">#REF!</definedName>
    <definedName name="議場ｶﾒﾗ単価根拠">#REF!</definedName>
    <definedName name="議場音響単価根拠">#REF!</definedName>
    <definedName name="共通仮設工事">#REF!</definedName>
    <definedName name="共通仮設費">#REF!</definedName>
    <definedName name="強">#REF!</definedName>
    <definedName name="金__額">#REF!</definedName>
    <definedName name="金入り">#REF!</definedName>
    <definedName name="空気の状態">#REF!</definedName>
    <definedName name="型式1">#REF!</definedName>
    <definedName name="型式2">#REF!</definedName>
    <definedName name="型式3">#REF!</definedName>
    <definedName name="型枠工事計">#REF!</definedName>
    <definedName name="経費">#REF!</definedName>
    <definedName name="経費計算">#REF!</definedName>
    <definedName name="桁処理">[11]共通!$A$6:$B$13</definedName>
    <definedName name="件名" localSheetId="0">#REF!</definedName>
    <definedName name="件名">#REF!</definedName>
    <definedName name="件名2">[12]数量表!$I$1</definedName>
    <definedName name="建て" localSheetId="0">#REF!</definedName>
    <definedName name="建て">#REF!</definedName>
    <definedName name="建具" localSheetId="0">#REF!</definedName>
    <definedName name="建具">#REF!</definedName>
    <definedName name="建築" localSheetId="0">#REF!</definedName>
    <definedName name="建築">#REF!</definedName>
    <definedName name="建築２">#REF!</definedName>
    <definedName name="建築本工事">#REF!</definedName>
    <definedName name="建築本工事２">#REF!</definedName>
    <definedName name="建築本体工事">#REF!</definedName>
    <definedName name="県単９６">#REF!</definedName>
    <definedName name="見積乗率">#REF!</definedName>
    <definedName name="現場経費">#REF!</definedName>
    <definedName name="呼び出し">#REF!</definedName>
    <definedName name="厚鋼電線管">#REF!</definedName>
    <definedName name="口径">#REF!</definedName>
    <definedName name="工事名">[12]表紙!$E$7</definedName>
    <definedName name="更衣室１Ｆ" localSheetId="0">#REF!</definedName>
    <definedName name="更衣室１Ｆ">#REF!</definedName>
    <definedName name="杭打工事計" localSheetId="0">#REF!</definedName>
    <definedName name="杭打工事計">#REF!</definedName>
    <definedName name="構内交換" localSheetId="0">#REF!</definedName>
    <definedName name="構内交換">#REF!</definedName>
    <definedName name="構内情報通信網">#REF!</definedName>
    <definedName name="構内通信線路">#REF!</definedName>
    <definedName name="構内配電線路">#REF!</definedName>
    <definedName name="鋼建計">[8]金建!#REF!</definedName>
    <definedName name="高圧A" localSheetId="0">#REF!</definedName>
    <definedName name="高圧A">#REF!</definedName>
    <definedName name="合計" localSheetId="0">#REF!</definedName>
    <definedName name="合計">#REF!</definedName>
    <definedName name="合計金額" localSheetId="0">#REF!</definedName>
    <definedName name="合計金額">#REF!</definedName>
    <definedName name="査定率表">#REF!</definedName>
    <definedName name="最後">#REF!</definedName>
    <definedName name="材料コード">#REF!</definedName>
    <definedName name="仕上げ">#REF!</definedName>
    <definedName name="子育て">#REF!</definedName>
    <definedName name="自家発電単価根拠">#REF!</definedName>
    <definedName name="自動火災">[9]電気４!#REF!</definedName>
    <definedName name="自動火災報知設備" localSheetId="0">#REF!</definedName>
    <definedName name="自動火災報知設備">#REF!</definedName>
    <definedName name="七尾消防" localSheetId="0">#REF!</definedName>
    <definedName name="七尾消防">#REF!</definedName>
    <definedName name="七尾消防１" localSheetId="0">#REF!</definedName>
    <definedName name="七尾消防１">#REF!</definedName>
    <definedName name="七尾消防２">#REF!</definedName>
    <definedName name="七尾消防３">#REF!</definedName>
    <definedName name="七尾消防４">#REF!</definedName>
    <definedName name="七尾消防５">#REF!</definedName>
    <definedName name="七尾消防６">#REF!</definedName>
    <definedName name="七尾消防７">#REF!</definedName>
    <definedName name="七尾消防８">#REF!</definedName>
    <definedName name="室名称">"室負荷計算ｼｰﾄ!$G$112"</definedName>
    <definedName name="受変電">#REF!</definedName>
    <definedName name="修正表1">#REF!</definedName>
    <definedName name="純工事費">#REF!</definedName>
    <definedName name="諸経費">#REF!</definedName>
    <definedName name="諸経費率">#REF!</definedName>
    <definedName name="商品C">#REF!</definedName>
    <definedName name="商品C1">#REF!</definedName>
    <definedName name="商品C2">#REF!</definedName>
    <definedName name="商品C3">#REF!</definedName>
    <definedName name="商品C4">#REF!</definedName>
    <definedName name="商品N">#REF!</definedName>
    <definedName name="商品N1">#REF!</definedName>
    <definedName name="商品N2">#REF!</definedName>
    <definedName name="商品N3">#REF!</definedName>
    <definedName name="商品N4">#REF!</definedName>
    <definedName name="商品R">#REF!</definedName>
    <definedName name="小計1">#REF!</definedName>
    <definedName name="小計2">#REF!</definedName>
    <definedName name="小計3">#REF!</definedName>
    <definedName name="小計4">#REF!</definedName>
    <definedName name="小計5">#REF!</definedName>
    <definedName name="小計6">#REF!</definedName>
    <definedName name="小計7">#REF!</definedName>
    <definedName name="小物単価">#REF!</definedName>
    <definedName name="昇降">#REF!</definedName>
    <definedName name="昇降機工事">#REF!</definedName>
    <definedName name="消費税">#REF!</definedName>
    <definedName name="数__量">#REF!</definedName>
    <definedName name="数量">#REF!</definedName>
    <definedName name="清掃人控室">#REF!</definedName>
    <definedName name="西面">#REF!</definedName>
    <definedName name="請求先C">#REF!</definedName>
    <definedName name="静圧">#N/A</definedName>
    <definedName name="静圧定義">#REF!</definedName>
    <definedName name="石計">#REF!</definedName>
    <definedName name="前回請求先C">#REF!</definedName>
    <definedName name="前回入金額">#REF!</definedName>
    <definedName name="前回入金元R">#REF!</definedName>
    <definedName name="前回入金日">#REF!</definedName>
    <definedName name="前回売上額">#REF!</definedName>
    <definedName name="前回売上先R">#REF!</definedName>
    <definedName name="前回売上日">#REF!</definedName>
    <definedName name="前払金上限">#REF!</definedName>
    <definedName name="全員協議会単価根拠">#REF!</definedName>
    <definedName name="総括">#REF!</definedName>
    <definedName name="総括表">#REF!</definedName>
    <definedName name="総計">#REF!</definedName>
    <definedName name="多目的">[9]電気２!#REF!</definedName>
    <definedName name="多目的単価根拠" localSheetId="0">#REF!</definedName>
    <definedName name="多目的単価根拠">#REF!</definedName>
    <definedName name="単_価" localSheetId="0">#REF!</definedName>
    <definedName name="単_価">#REF!</definedName>
    <definedName name="単位" localSheetId="0">#REF!</definedName>
    <definedName name="単位">#REF!</definedName>
    <definedName name="単価">#REF!</definedName>
    <definedName name="単価1">#REF!</definedName>
    <definedName name="単価2">#REF!</definedName>
    <definedName name="単価3">#REF!</definedName>
    <definedName name="単価4">#REF!</definedName>
    <definedName name="単価基礎資料">#REF!</definedName>
    <definedName name="単価根拠">#REF!</definedName>
    <definedName name="単価根拠資料表紙">#REF!</definedName>
    <definedName name="端数">#REF!</definedName>
    <definedName name="段階別工事_設備">#REF!</definedName>
    <definedName name="直">#REF!</definedName>
    <definedName name="直仮">#REF!</definedName>
    <definedName name="直接仮設計">#REF!</definedName>
    <definedName name="直接工事費">#REF!</definedName>
    <definedName name="直流電源">[9]電気２!#REF!</definedName>
    <definedName name="直流電源単価根拠" localSheetId="0">#REF!</definedName>
    <definedName name="直流電源単価根拠">#REF!</definedName>
    <definedName name="撤去" localSheetId="0">#REF!</definedName>
    <definedName name="撤去">#REF!</definedName>
    <definedName name="撤去計" localSheetId="0">#REF!</definedName>
    <definedName name="撤去計">#REF!</definedName>
    <definedName name="撤去工事">#REF!</definedName>
    <definedName name="伝票No">#REF!</definedName>
    <definedName name="電気時計">[9]電気４!#REF!</definedName>
    <definedName name="電工費" localSheetId="0">#REF!</definedName>
    <definedName name="電工費">#REF!</definedName>
    <definedName name="電灯コンセント" localSheetId="0">#REF!</definedName>
    <definedName name="電灯コンセント">#REF!</definedName>
    <definedName name="電灯幹線" localSheetId="0">#REF!</definedName>
    <definedName name="電灯幹線">#REF!</definedName>
    <definedName name="電話配管" localSheetId="0">[9]電気３!#REF!</definedName>
    <definedName name="電話配管">[9]電気３!#REF!</definedName>
    <definedName name="土一般管理費等率" localSheetId="0">#REF!</definedName>
    <definedName name="土一般管理費等率">#REF!</definedName>
    <definedName name="土基本共通仮設費率" localSheetId="0">#REF!</definedName>
    <definedName name="土基本共通仮設費率">#REF!</definedName>
    <definedName name="土現場管理費率" localSheetId="0">#REF!</definedName>
    <definedName name="土現場管理費率">#REF!</definedName>
    <definedName name="土工事計">#REF!</definedName>
    <definedName name="頭１">#REF!</definedName>
    <definedName name="頭２">#REF!</definedName>
    <definedName name="動力">#REF!</definedName>
    <definedName name="動力幹線">#REF!</definedName>
    <definedName name="読込商品C">#REF!</definedName>
    <definedName name="読込商品N">#REF!</definedName>
    <definedName name="読込数量">#REF!</definedName>
    <definedName name="読込単価">#REF!</definedName>
    <definedName name="読込伝票No">#REF!</definedName>
    <definedName name="読込入金No">#REF!</definedName>
    <definedName name="読込入金額">#REF!</definedName>
    <definedName name="読込入金元C">#REF!</definedName>
    <definedName name="読込入金日">#REF!</definedName>
    <definedName name="読込入台帳">#REF!</definedName>
    <definedName name="読込入備考">#REF!</definedName>
    <definedName name="読込売上先C">#REF!</definedName>
    <definedName name="読込売上日">#REF!</definedName>
    <definedName name="読込売台帳">#REF!</definedName>
    <definedName name="読込売備考">#REF!</definedName>
    <definedName name="内_____容">#REF!</definedName>
    <definedName name="内訳・Ｐ３８・最後">#REF!</definedName>
    <definedName name="南面">#REF!</definedName>
    <definedName name="日_付">#REF!</definedName>
    <definedName name="入モード">#REF!</definedName>
    <definedName name="入金No">#REF!</definedName>
    <definedName name="入金クリア" localSheetId="0">#REF!,#REF!,#REF!,#REF!,#REF!,#REF!,#REF!,#REF!,#REF!,#REF!</definedName>
    <definedName name="入金クリア">#REF!,#REF!,#REF!,#REF!,#REF!,#REF!,#REF!,#REF!,#REF!,#REF!</definedName>
    <definedName name="入金額">#REF!</definedName>
    <definedName name="入金元C">#REF!</definedName>
    <definedName name="入金元R">#REF!</definedName>
    <definedName name="入金日">#REF!</definedName>
    <definedName name="入台帳転記">#REF!</definedName>
    <definedName name="入入力範囲">#REF!</definedName>
    <definedName name="入備考">#REF!</definedName>
    <definedName name="入力欄">#REF!</definedName>
    <definedName name="熱源まわりの流">#REF!</definedName>
    <definedName name="配管工">#REF!</definedName>
    <definedName name="売モード">#REF!</definedName>
    <definedName name="売上クリア" localSheetId="0">#REF!,#REF!,#REF!,#REF!,#REF!,#REF!,#REF!</definedName>
    <definedName name="売上クリア">#REF!,#REF!,#REF!,#REF!,#REF!,#REF!,#REF!</definedName>
    <definedName name="売上金額">#REF!</definedName>
    <definedName name="売上先C">#REF!</definedName>
    <definedName name="売上先R">#REF!</definedName>
    <definedName name="売上日">#REF!</definedName>
    <definedName name="売台帳転記">#REF!</definedName>
    <definedName name="売入力範囲">#REF!</definedName>
    <definedName name="売備考">#REF!</definedName>
    <definedName name="発電機">#REF!</definedName>
    <definedName name="搬入基準単価">#REF!</definedName>
    <definedName name="範囲名">#N/A</definedName>
    <definedName name="番号">#REF!</definedName>
    <definedName name="番手｡型番･動力">#REF!</definedName>
    <definedName name="比較" localSheetId="0">#REF!</definedName>
    <definedName name="比較">#REF!</definedName>
    <definedName name="比較２">#REF!</definedName>
    <definedName name="比較表">#REF!</definedName>
    <definedName name="比較表」">#REF!</definedName>
    <definedName name="備_________考">#REF!</definedName>
    <definedName name="標準気象ﾃﾞｰﾀｰ">#REF!</definedName>
    <definedName name="負_荷_集_計_表_">#REF!</definedName>
    <definedName name="複合一次単価">#REF!</definedName>
    <definedName name="複合単価表">#REF!</definedName>
    <definedName name="物件名">#REF!</definedName>
    <definedName name="壁厚">#REF!</definedName>
    <definedName name="片面">#REF!</definedName>
    <definedName name="保温">#REF!</definedName>
    <definedName name="防">#REF!</definedName>
    <definedName name="防災会議室単価根拠">#REF!</definedName>
    <definedName name="防水">#REF!</definedName>
    <definedName name="北面">#REF!</definedName>
    <definedName name="無停電">[9]電気２!#REF!</definedName>
    <definedName name="無停電単価根拠" localSheetId="0">#REF!</definedName>
    <definedName name="無停電単価根拠">#REF!</definedName>
    <definedName name="名____称" localSheetId="0">#REF!</definedName>
    <definedName name="名____称">#REF!</definedName>
    <definedName name="名__称">"="</definedName>
    <definedName name="予算額" localSheetId="0">#REF!</definedName>
    <definedName name="予算額">#REF!</definedName>
    <definedName name="連続">#REF!</definedName>
    <definedName name="労務単価表">#REF!</definedName>
    <definedName name="廊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39" l="1"/>
  <c r="M25" i="39"/>
  <c r="F25" i="39"/>
  <c r="L23" i="39"/>
  <c r="L21" i="39"/>
  <c r="L19" i="39"/>
  <c r="L17" i="39"/>
  <c r="L15" i="39"/>
  <c r="L13" i="39"/>
  <c r="D6" i="30" l="1"/>
  <c r="D70" i="16" l="1"/>
  <c r="D20" i="38"/>
  <c r="D24" i="38"/>
  <c r="D26" i="38"/>
  <c r="D30" i="38"/>
  <c r="D32" i="38"/>
  <c r="D12" i="38"/>
  <c r="D18" i="38" s="1"/>
  <c r="D16" i="38" s="1"/>
  <c r="D14" i="38"/>
  <c r="D8" i="38"/>
  <c r="D6" i="38"/>
  <c r="D74" i="16" l="1"/>
  <c r="D72" i="16"/>
  <c r="D76" i="16"/>
  <c r="D64" i="16" l="1"/>
  <c r="D62" i="16"/>
  <c r="D58" i="16"/>
  <c r="D56" i="16"/>
  <c r="D60" i="16" l="1"/>
  <c r="D52" i="16"/>
  <c r="D54" i="16" l="1"/>
</calcChain>
</file>

<file path=xl/sharedStrings.xml><?xml version="1.0" encoding="utf-8"?>
<sst xmlns="http://schemas.openxmlformats.org/spreadsheetml/2006/main" count="1132" uniqueCount="563">
  <si>
    <t>番号</t>
    <rPh sb="0" eb="2">
      <t>バンゴウ</t>
    </rPh>
    <phoneticPr fontId="4"/>
  </si>
  <si>
    <t>名称</t>
    <rPh sb="0" eb="2">
      <t>メイショウ</t>
    </rPh>
    <phoneticPr fontId="4"/>
  </si>
  <si>
    <t>形状寸法</t>
    <rPh sb="0" eb="2">
      <t>ケイジョウ</t>
    </rPh>
    <rPh sb="2" eb="4">
      <t>スンポウ</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</si>
  <si>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</si>
  <si>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</si>
  <si>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</si>
  <si>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</si>
  <si>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適用</t>
    <rPh sb="0" eb="2">
      <t>テキヨウ</t>
    </rPh>
    <phoneticPr fontId="4"/>
  </si>
  <si>
    <t>B</t>
    <phoneticPr fontId="4"/>
  </si>
  <si>
    <t>工事価格</t>
    <rPh sb="0" eb="2">
      <t>コウジ</t>
    </rPh>
    <rPh sb="2" eb="4">
      <t>カカク</t>
    </rPh>
    <phoneticPr fontId="4"/>
  </si>
  <si>
    <t>A</t>
    <phoneticPr fontId="4"/>
  </si>
  <si>
    <t>Ⅰ</t>
    <phoneticPr fontId="4"/>
  </si>
  <si>
    <t>直接工事費総括表</t>
    <rPh sb="0" eb="2">
      <t>チョクセツ</t>
    </rPh>
    <rPh sb="2" eb="5">
      <t>コウジヒ</t>
    </rPh>
    <rPh sb="5" eb="7">
      <t>ソウカツ</t>
    </rPh>
    <rPh sb="7" eb="8">
      <t>ヒョウ</t>
    </rPh>
    <phoneticPr fontId="4"/>
  </si>
  <si>
    <t>a</t>
    <phoneticPr fontId="4"/>
  </si>
  <si>
    <t>直接工事費　建築</t>
    <rPh sb="0" eb="2">
      <t>チョクセツ</t>
    </rPh>
    <rPh sb="2" eb="5">
      <t>コウジヒ</t>
    </rPh>
    <rPh sb="6" eb="8">
      <t>ケンチク</t>
    </rPh>
    <phoneticPr fontId="4"/>
  </si>
  <si>
    <t>式</t>
    <rPh sb="0" eb="1">
      <t>シキ</t>
    </rPh>
    <phoneticPr fontId="4"/>
  </si>
  <si>
    <t>直接工事費　電気設備</t>
    <rPh sb="6" eb="8">
      <t>デンキ</t>
    </rPh>
    <rPh sb="8" eb="10">
      <t>セツビ</t>
    </rPh>
    <phoneticPr fontId="4"/>
  </si>
  <si>
    <t>直接工事費　機械設備</t>
    <rPh sb="6" eb="8">
      <t>キカイ</t>
    </rPh>
    <rPh sb="8" eb="10">
      <t>セツビ</t>
    </rPh>
    <phoneticPr fontId="4"/>
  </si>
  <si>
    <t>直接工事費　計</t>
    <rPh sb="0" eb="2">
      <t>チョクセツ</t>
    </rPh>
    <rPh sb="2" eb="5">
      <t>コウジヒ</t>
    </rPh>
    <rPh sb="6" eb="7">
      <t>ケイ</t>
    </rPh>
    <phoneticPr fontId="4"/>
  </si>
  <si>
    <t>Ⅱ</t>
    <phoneticPr fontId="4"/>
  </si>
  <si>
    <t>共通費</t>
    <rPh sb="0" eb="2">
      <t>キョウツウ</t>
    </rPh>
    <rPh sb="2" eb="3">
      <t>ヒ</t>
    </rPh>
    <phoneticPr fontId="4"/>
  </si>
  <si>
    <t>　共通仮設費計</t>
    <rPh sb="1" eb="3">
      <t>キョウツウ</t>
    </rPh>
    <rPh sb="3" eb="5">
      <t>カセツ</t>
    </rPh>
    <rPh sb="5" eb="7">
      <t>ヒケイ</t>
    </rPh>
    <phoneticPr fontId="4"/>
  </si>
  <si>
    <t xml:space="preserve">  現場管理費</t>
    <rPh sb="2" eb="4">
      <t>ゲンバ</t>
    </rPh>
    <rPh sb="4" eb="7">
      <t>カンリヒ</t>
    </rPh>
    <phoneticPr fontId="4"/>
  </si>
  <si>
    <t xml:space="preserve">  一般管理費</t>
    <rPh sb="2" eb="4">
      <t>イッパン</t>
    </rPh>
    <rPh sb="4" eb="7">
      <t>カンリヒ</t>
    </rPh>
    <phoneticPr fontId="4"/>
  </si>
  <si>
    <t>共通費計</t>
    <rPh sb="0" eb="2">
      <t>キョウツウ</t>
    </rPh>
    <rPh sb="2" eb="3">
      <t>ヒ</t>
    </rPh>
    <rPh sb="3" eb="4">
      <t>ケイ</t>
    </rPh>
    <phoneticPr fontId="4"/>
  </si>
  <si>
    <t>消費税相当額</t>
    <rPh sb="0" eb="3">
      <t>ショウヒゼイ</t>
    </rPh>
    <rPh sb="3" eb="5">
      <t>ソウトウ</t>
    </rPh>
    <rPh sb="5" eb="6">
      <t>ガク</t>
    </rPh>
    <phoneticPr fontId="4"/>
  </si>
  <si>
    <t>工事請負額</t>
    <rPh sb="0" eb="2">
      <t>コウジ</t>
    </rPh>
    <rPh sb="2" eb="4">
      <t>ウケオイ</t>
    </rPh>
    <rPh sb="4" eb="5">
      <t>ガク</t>
    </rPh>
    <phoneticPr fontId="4"/>
  </si>
  <si>
    <t>　</t>
  </si>
  <si>
    <t>小計</t>
    <rPh sb="0" eb="2">
      <t>ショウケイ</t>
    </rPh>
    <phoneticPr fontId="4"/>
  </si>
  <si>
    <t>撤去工事</t>
  </si>
  <si>
    <t>ｍ</t>
  </si>
  <si>
    <t>台</t>
    <rPh sb="0" eb="1">
      <t>ダイ</t>
    </rPh>
    <phoneticPr fontId="4"/>
  </si>
  <si>
    <t>直接仮設工事</t>
    <phoneticPr fontId="4"/>
  </si>
  <si>
    <t>式</t>
  </si>
  <si>
    <t>整理、清掃、片付</t>
  </si>
  <si>
    <t>箇所</t>
  </si>
  <si>
    <t>直接仮設工事　計</t>
    <phoneticPr fontId="4"/>
  </si>
  <si>
    <t>直接工事費　建築　計</t>
    <rPh sb="0" eb="2">
      <t>チョクセツ</t>
    </rPh>
    <rPh sb="2" eb="5">
      <t>コウジヒ</t>
    </rPh>
    <rPh sb="6" eb="8">
      <t>ケンチク</t>
    </rPh>
    <phoneticPr fontId="4"/>
  </si>
  <si>
    <t>直接工事費　機械設備　計</t>
    <rPh sb="0" eb="2">
      <t>チョクセツ</t>
    </rPh>
    <rPh sb="2" eb="5">
      <t>コウジヒ</t>
    </rPh>
    <rPh sb="6" eb="8">
      <t>キカイ</t>
    </rPh>
    <rPh sb="8" eb="10">
      <t>セツビ</t>
    </rPh>
    <phoneticPr fontId="4"/>
  </si>
  <si>
    <t>交通誘導員</t>
  </si>
  <si>
    <t>Ⅱ</t>
  </si>
  <si>
    <t>共通費</t>
  </si>
  <si>
    <t>　共通仮設費計</t>
  </si>
  <si>
    <t xml:space="preserve">  現場管理費</t>
  </si>
  <si>
    <t xml:space="preserve">  現場管理費（率分）</t>
  </si>
  <si>
    <t xml:space="preserve">  現場管理費計</t>
  </si>
  <si>
    <t xml:space="preserve">  一般管理費</t>
  </si>
  <si>
    <t xml:space="preserve">  一般管理費（率分）</t>
  </si>
  <si>
    <t xml:space="preserve">  一般管理費計</t>
  </si>
  <si>
    <t>共通費計</t>
  </si>
  <si>
    <t>契約保証費（率）</t>
  </si>
  <si>
    <t>雑工事</t>
    <rPh sb="0" eb="1">
      <t>ザツ</t>
    </rPh>
    <phoneticPr fontId="4"/>
  </si>
  <si>
    <t>m2</t>
  </si>
  <si>
    <t>m</t>
  </si>
  <si>
    <t>直接工事費　機械設備</t>
    <rPh sb="0" eb="2">
      <t>チョクセツ</t>
    </rPh>
    <rPh sb="2" eb="5">
      <t>コウジヒ</t>
    </rPh>
    <rPh sb="6" eb="8">
      <t>キカイ</t>
    </rPh>
    <rPh sb="8" eb="10">
      <t>セツビ</t>
    </rPh>
    <phoneticPr fontId="4"/>
  </si>
  <si>
    <t>塗装工事</t>
  </si>
  <si>
    <t>防水工事</t>
    <rPh sb="2" eb="4">
      <t>コウジ</t>
    </rPh>
    <phoneticPr fontId="4"/>
  </si>
  <si>
    <t>MS-2</t>
  </si>
  <si>
    <t>PU-2</t>
  </si>
  <si>
    <t>硬質ウレタンフォームt25</t>
  </si>
  <si>
    <t>ヶ所</t>
  </si>
  <si>
    <t>防水工事　計</t>
    <phoneticPr fontId="4"/>
  </si>
  <si>
    <t>耐水合板t12</t>
  </si>
  <si>
    <t>外装工事</t>
  </si>
  <si>
    <t>金属工事</t>
    <rPh sb="0" eb="2">
      <t>キンゾク</t>
    </rPh>
    <phoneticPr fontId="4"/>
  </si>
  <si>
    <t>アルミ折上げ天井</t>
    <phoneticPr fontId="4"/>
  </si>
  <si>
    <t>左官工事</t>
    <rPh sb="0" eb="2">
      <t>サカン</t>
    </rPh>
    <phoneticPr fontId="4"/>
  </si>
  <si>
    <t>トラスグローブ</t>
  </si>
  <si>
    <t>内装工事</t>
  </si>
  <si>
    <t>メラミン化粧合板</t>
  </si>
  <si>
    <t>ソフト巾木</t>
  </si>
  <si>
    <t>グラスウールt50(24k)</t>
  </si>
  <si>
    <t>内装薄塗材E</t>
  </si>
  <si>
    <t>内装薄塗材Eモルタル</t>
  </si>
  <si>
    <t>雑工事　計</t>
    <rPh sb="0" eb="1">
      <t>ザツ</t>
    </rPh>
    <phoneticPr fontId="4"/>
  </si>
  <si>
    <t>床タイル 撤去</t>
  </si>
  <si>
    <t>既存硝子 撤去</t>
  </si>
  <si>
    <t>鋼製建具 撤去</t>
  </si>
  <si>
    <t>トイレブース 撤去</t>
  </si>
  <si>
    <t>壁 タイル 撤去</t>
  </si>
  <si>
    <t>天井 LGS 撤去</t>
  </si>
  <si>
    <t>天井 ボード 撤去</t>
  </si>
  <si>
    <t>m3</t>
  </si>
  <si>
    <t>既存床シート 撤去</t>
  </si>
  <si>
    <t>撤去工事　計</t>
    <rPh sb="0" eb="2">
      <t>テッキョ</t>
    </rPh>
    <phoneticPr fontId="4"/>
  </si>
  <si>
    <t>内装工事　計</t>
    <rPh sb="0" eb="2">
      <t>ナイソウ</t>
    </rPh>
    <phoneticPr fontId="4"/>
  </si>
  <si>
    <t>塗装工事　計</t>
    <rPh sb="0" eb="2">
      <t>トソウ</t>
    </rPh>
    <phoneticPr fontId="4"/>
  </si>
  <si>
    <t>左官工事　計</t>
    <rPh sb="0" eb="2">
      <t>サカン</t>
    </rPh>
    <phoneticPr fontId="4"/>
  </si>
  <si>
    <t>金属工事　計</t>
    <rPh sb="0" eb="2">
      <t>キンゾク</t>
    </rPh>
    <rPh sb="2" eb="4">
      <t>コウジ</t>
    </rPh>
    <phoneticPr fontId="4"/>
  </si>
  <si>
    <t>外装工事　計</t>
    <rPh sb="0" eb="2">
      <t>ガイソウ</t>
    </rPh>
    <rPh sb="2" eb="4">
      <t>コウジ</t>
    </rPh>
    <phoneticPr fontId="4"/>
  </si>
  <si>
    <t>直接仮設工事</t>
  </si>
  <si>
    <t>外部足場　枠組本足場</t>
    <rPh sb="5" eb="7">
      <t>ワクグ</t>
    </rPh>
    <rPh sb="7" eb="10">
      <t>ホンアシバ</t>
    </rPh>
    <phoneticPr fontId="4"/>
  </si>
  <si>
    <t>手すり先行足場　建地巾900</t>
    <rPh sb="0" eb="1">
      <t>テ</t>
    </rPh>
    <rPh sb="3" eb="5">
      <t>センコウ</t>
    </rPh>
    <rPh sb="5" eb="7">
      <t>アシバ</t>
    </rPh>
    <rPh sb="8" eb="9">
      <t>タテ</t>
    </rPh>
    <rPh sb="9" eb="10">
      <t>チ</t>
    </rPh>
    <rPh sb="10" eb="11">
      <t>ハバ</t>
    </rPh>
    <phoneticPr fontId="4"/>
  </si>
  <si>
    <t>損料架払い共</t>
    <rPh sb="0" eb="2">
      <t>ソンリョウ</t>
    </rPh>
    <rPh sb="2" eb="3">
      <t>カ</t>
    </rPh>
    <rPh sb="3" eb="4">
      <t>ハラ</t>
    </rPh>
    <rPh sb="5" eb="6">
      <t>トモ</t>
    </rPh>
    <phoneticPr fontId="4"/>
  </si>
  <si>
    <t>枠組本足場用</t>
    <rPh sb="0" eb="2">
      <t>ワクグミ</t>
    </rPh>
    <rPh sb="2" eb="3">
      <t>ホン</t>
    </rPh>
    <rPh sb="3" eb="5">
      <t>アシバ</t>
    </rPh>
    <rPh sb="5" eb="6">
      <t>ヨウ</t>
    </rPh>
    <phoneticPr fontId="4"/>
  </si>
  <si>
    <t>安全手すり　</t>
    <rPh sb="0" eb="2">
      <t>アンゼン</t>
    </rPh>
    <rPh sb="2" eb="3">
      <t>テ</t>
    </rPh>
    <phoneticPr fontId="4"/>
  </si>
  <si>
    <t>　〃</t>
  </si>
  <si>
    <t>災害防止</t>
  </si>
  <si>
    <t>防炎シート</t>
    <rPh sb="0" eb="2">
      <t>ボウエン</t>
    </rPh>
    <phoneticPr fontId="4"/>
  </si>
  <si>
    <t>墨出し</t>
    <phoneticPr fontId="4"/>
  </si>
  <si>
    <t>仕上げ</t>
    <rPh sb="0" eb="2">
      <t>シア</t>
    </rPh>
    <phoneticPr fontId="4"/>
  </si>
  <si>
    <t>内部仕上足場</t>
    <rPh sb="2" eb="4">
      <t>シアゲ</t>
    </rPh>
    <phoneticPr fontId="4"/>
  </si>
  <si>
    <t>脚立足場</t>
  </si>
  <si>
    <t>竣工時清掃</t>
    <rPh sb="0" eb="2">
      <t>シュンコウ</t>
    </rPh>
    <rPh sb="2" eb="3">
      <t>ジ</t>
    </rPh>
    <rPh sb="3" eb="5">
      <t>セイソウ</t>
    </rPh>
    <phoneticPr fontId="10"/>
  </si>
  <si>
    <t>建物内部建物周囲</t>
    <phoneticPr fontId="4"/>
  </si>
  <si>
    <t>養生費</t>
  </si>
  <si>
    <t>0.15mm二重</t>
    <rPh sb="6" eb="7">
      <t>2</t>
    </rPh>
    <rPh sb="7" eb="8">
      <t>ジュウ</t>
    </rPh>
    <phoneticPr fontId="4"/>
  </si>
  <si>
    <t>目視・打診による確認</t>
  </si>
  <si>
    <t>マーキング、計測、図面記入</t>
  </si>
  <si>
    <t>浸透拡散型亜硝酸リチウム併用断面防錆処理 50x50x30㎜</t>
    <rPh sb="0" eb="2">
      <t>シントウ</t>
    </rPh>
    <rPh sb="2" eb="4">
      <t>カクサン</t>
    </rPh>
    <rPh sb="4" eb="5">
      <t>ガタ</t>
    </rPh>
    <rPh sb="5" eb="8">
      <t>アショウサン</t>
    </rPh>
    <rPh sb="12" eb="14">
      <t>ヘイヨウ</t>
    </rPh>
    <rPh sb="14" eb="16">
      <t>ダンメン</t>
    </rPh>
    <rPh sb="16" eb="18">
      <t>ボウセイ</t>
    </rPh>
    <rPh sb="18" eb="20">
      <t>ショリ</t>
    </rPh>
    <phoneticPr fontId="4"/>
  </si>
  <si>
    <t>部分エポキシ樹脂注入工法</t>
  </si>
  <si>
    <t>内圧充填接合補強（IPH工法同等）</t>
  </si>
  <si>
    <t>個所</t>
    <rPh sb="0" eb="2">
      <t>カショ</t>
    </rPh>
    <phoneticPr fontId="4"/>
  </si>
  <si>
    <t>既存笠木・機械基礎取外し再設置</t>
    <rPh sb="0" eb="2">
      <t>キゾン</t>
    </rPh>
    <rPh sb="2" eb="4">
      <t>カサギ</t>
    </rPh>
    <rPh sb="5" eb="9">
      <t>キカイキソ</t>
    </rPh>
    <rPh sb="9" eb="11">
      <t>トリハズ</t>
    </rPh>
    <rPh sb="12" eb="15">
      <t>サイセッチ</t>
    </rPh>
    <phoneticPr fontId="4"/>
  </si>
  <si>
    <t>DP塗装  糸巾</t>
    <rPh sb="6" eb="8">
      <t>イトハバ</t>
    </rPh>
    <phoneticPr fontId="4"/>
  </si>
  <si>
    <t>1級C種　フッ素</t>
    <rPh sb="1" eb="2">
      <t>キュウ</t>
    </rPh>
    <rPh sb="3" eb="4">
      <t>シュ</t>
    </rPh>
    <rPh sb="7" eb="8">
      <t>ソ</t>
    </rPh>
    <phoneticPr fontId="4"/>
  </si>
  <si>
    <t>下地調整RB種共</t>
  </si>
  <si>
    <t>当初</t>
    <rPh sb="0" eb="2">
      <t>トウショ</t>
    </rPh>
    <phoneticPr fontId="23"/>
  </si>
  <si>
    <t>変更による増減額</t>
    <rPh sb="0" eb="2">
      <t>ヘンコウ</t>
    </rPh>
    <rPh sb="5" eb="8">
      <t>ゾウゲンガク</t>
    </rPh>
    <phoneticPr fontId="23"/>
  </si>
  <si>
    <t>変更</t>
    <rPh sb="0" eb="2">
      <t>ヘンコウ</t>
    </rPh>
    <phoneticPr fontId="23"/>
  </si>
  <si>
    <t>請負工事価格</t>
    <rPh sb="0" eb="2">
      <t>ウケオイ</t>
    </rPh>
    <rPh sb="2" eb="4">
      <t>コウジ</t>
    </rPh>
    <rPh sb="4" eb="6">
      <t>カカク</t>
    </rPh>
    <phoneticPr fontId="23"/>
  </si>
  <si>
    <t>消費税額</t>
    <rPh sb="0" eb="3">
      <t>ショウヒゼイ</t>
    </rPh>
    <rPh sb="3" eb="4">
      <t>ガク</t>
    </rPh>
    <phoneticPr fontId="23"/>
  </si>
  <si>
    <t>請負代金額
（消費税込み）</t>
    <rPh sb="0" eb="2">
      <t>ウケオイ</t>
    </rPh>
    <rPh sb="2" eb="4">
      <t>ダイキン</t>
    </rPh>
    <rPh sb="4" eb="5">
      <t>ガク</t>
    </rPh>
    <rPh sb="7" eb="10">
      <t>ショウヒゼイ</t>
    </rPh>
    <rPh sb="10" eb="11">
      <t>コ</t>
    </rPh>
    <phoneticPr fontId="23"/>
  </si>
  <si>
    <t>工事価格</t>
    <rPh sb="0" eb="2">
      <t>コウジ</t>
    </rPh>
    <rPh sb="2" eb="4">
      <t>カカク</t>
    </rPh>
    <phoneticPr fontId="23"/>
  </si>
  <si>
    <t>消費税相当額</t>
    <rPh sb="0" eb="3">
      <t>ショウヒゼイ</t>
    </rPh>
    <rPh sb="3" eb="5">
      <t>ソウトウ</t>
    </rPh>
    <rPh sb="5" eb="6">
      <t>ガク</t>
    </rPh>
    <phoneticPr fontId="23"/>
  </si>
  <si>
    <t>請負工事費
（消費税込み）</t>
    <rPh sb="0" eb="2">
      <t>ウケオイ</t>
    </rPh>
    <rPh sb="2" eb="4">
      <t>コウジ</t>
    </rPh>
    <rPh sb="4" eb="5">
      <t>ヒ</t>
    </rPh>
    <rPh sb="7" eb="10">
      <t>ショウヒゼイ</t>
    </rPh>
    <rPh sb="10" eb="11">
      <t>コ</t>
    </rPh>
    <phoneticPr fontId="23"/>
  </si>
  <si>
    <t>工 事 概 要</t>
    <rPh sb="0" eb="1">
      <t>コウ</t>
    </rPh>
    <rPh sb="2" eb="3">
      <t>コト</t>
    </rPh>
    <rPh sb="4" eb="5">
      <t>ガイ</t>
    </rPh>
    <rPh sb="6" eb="7">
      <t>ヨウ</t>
    </rPh>
    <phoneticPr fontId="23"/>
  </si>
  <si>
    <t>工 事 場 所</t>
    <rPh sb="0" eb="1">
      <t>コウ</t>
    </rPh>
    <rPh sb="2" eb="3">
      <t>コト</t>
    </rPh>
    <rPh sb="4" eb="5">
      <t>バ</t>
    </rPh>
    <rPh sb="6" eb="7">
      <t>ショ</t>
    </rPh>
    <phoneticPr fontId="23"/>
  </si>
  <si>
    <t>対象工事</t>
    <rPh sb="0" eb="2">
      <t>タイショウ</t>
    </rPh>
    <rPh sb="2" eb="4">
      <t>コウジ</t>
    </rPh>
    <phoneticPr fontId="23"/>
  </si>
  <si>
    <t>建設リサイクル法</t>
    <rPh sb="0" eb="2">
      <t>ケンセツ</t>
    </rPh>
    <rPh sb="7" eb="8">
      <t>ホウ</t>
    </rPh>
    <phoneticPr fontId="23"/>
  </si>
  <si>
    <t>工　事　名</t>
    <rPh sb="0" eb="1">
      <t>コウ</t>
    </rPh>
    <rPh sb="2" eb="3">
      <t>コト</t>
    </rPh>
    <rPh sb="4" eb="5">
      <t>メイ</t>
    </rPh>
    <phoneticPr fontId="23"/>
  </si>
  <si>
    <t>工　事　数　量　総　括　表</t>
    <rPh sb="0" eb="1">
      <t>コウ</t>
    </rPh>
    <rPh sb="2" eb="3">
      <t>コト</t>
    </rPh>
    <rPh sb="4" eb="5">
      <t>カズ</t>
    </rPh>
    <rPh sb="6" eb="7">
      <t>リョウ</t>
    </rPh>
    <rPh sb="8" eb="9">
      <t>ソウ</t>
    </rPh>
    <rPh sb="10" eb="11">
      <t>カツ</t>
    </rPh>
    <rPh sb="12" eb="13">
      <t>ヒョウ</t>
    </rPh>
    <phoneticPr fontId="23"/>
  </si>
  <si>
    <t xml:space="preserve">(外部) </t>
    <rPh sb="1" eb="3">
      <t>ガイブ</t>
    </rPh>
    <phoneticPr fontId="4"/>
  </si>
  <si>
    <t>吹付 フッ素　劣化部下地補修補修共</t>
    <rPh sb="0" eb="2">
      <t>フキツケ</t>
    </rPh>
    <rPh sb="5" eb="6">
      <t>ソ</t>
    </rPh>
    <rPh sb="7" eb="10">
      <t>レッカブ</t>
    </rPh>
    <rPh sb="10" eb="14">
      <t>シタジホシュウ</t>
    </rPh>
    <rPh sb="14" eb="16">
      <t>ホシュウ</t>
    </rPh>
    <rPh sb="16" eb="17">
      <t>トモ</t>
    </rPh>
    <phoneticPr fontId="4"/>
  </si>
  <si>
    <t>高圧ポンプ</t>
  </si>
  <si>
    <t>水洗い　軒天井・壁　</t>
    <rPh sb="4" eb="5">
      <t>ノキ</t>
    </rPh>
    <rPh sb="5" eb="7">
      <t>テンジョウ</t>
    </rPh>
    <rPh sb="8" eb="9">
      <t>カベ</t>
    </rPh>
    <phoneticPr fontId="4"/>
  </si>
  <si>
    <t>水洗い 　タイル　</t>
    <phoneticPr fontId="4"/>
  </si>
  <si>
    <t>外装薄塗材Ｅ　軒天井</t>
    <phoneticPr fontId="4"/>
  </si>
  <si>
    <t>DP(1級C種)塗装</t>
    <phoneticPr fontId="4"/>
  </si>
  <si>
    <t>可とう形改修塗材RE(吹付)　壁</t>
    <rPh sb="0" eb="1">
      <t>カ</t>
    </rPh>
    <rPh sb="3" eb="4">
      <t>カタチ</t>
    </rPh>
    <rPh sb="4" eb="6">
      <t>カイシュウ</t>
    </rPh>
    <rPh sb="6" eb="8">
      <t>トザイ</t>
    </rPh>
    <rPh sb="11" eb="13">
      <t>フキツケ</t>
    </rPh>
    <rPh sb="15" eb="16">
      <t>カベ</t>
    </rPh>
    <phoneticPr fontId="4"/>
  </si>
  <si>
    <t>既存防水層撤去</t>
    <rPh sb="0" eb="2">
      <t>キゾン</t>
    </rPh>
    <rPh sb="2" eb="4">
      <t>ボウスイ</t>
    </rPh>
    <rPh sb="4" eb="5">
      <t>ソウ</t>
    </rPh>
    <rPh sb="5" eb="7">
      <t>テッキョ</t>
    </rPh>
    <phoneticPr fontId="3"/>
  </si>
  <si>
    <t>既存断熱材撤去</t>
    <rPh sb="0" eb="2">
      <t>キゾン</t>
    </rPh>
    <phoneticPr fontId="4"/>
  </si>
  <si>
    <t>アルミ水切り・コーナー材共</t>
    <rPh sb="3" eb="5">
      <t>ミズキ</t>
    </rPh>
    <rPh sb="11" eb="12">
      <t>ザイ</t>
    </rPh>
    <rPh sb="12" eb="13">
      <t>トモ</t>
    </rPh>
    <phoneticPr fontId="4"/>
  </si>
  <si>
    <t>防水押え金物　撤去</t>
    <rPh sb="0" eb="2">
      <t>ボウスイ</t>
    </rPh>
    <phoneticPr fontId="4"/>
  </si>
  <si>
    <t>パラペットガード撤去</t>
    <phoneticPr fontId="4"/>
  </si>
  <si>
    <t>塩ビ鋼板80×50　捨てシール共</t>
    <rPh sb="10" eb="11">
      <t>ス</t>
    </rPh>
    <rPh sb="15" eb="16">
      <t>トモ</t>
    </rPh>
    <phoneticPr fontId="4"/>
  </si>
  <si>
    <t>排水溝端部押え</t>
    <rPh sb="5" eb="6">
      <t>オサ</t>
    </rPh>
    <phoneticPr fontId="4"/>
  </si>
  <si>
    <t>超速硬化ウレタン塗膜防水</t>
    <rPh sb="10" eb="12">
      <t>ボウスイ</t>
    </rPh>
    <phoneticPr fontId="4"/>
  </si>
  <si>
    <t>X-2H</t>
    <phoneticPr fontId="4"/>
  </si>
  <si>
    <t>超速硬化ウレタン塗膜防水 立上り</t>
    <phoneticPr fontId="4"/>
  </si>
  <si>
    <t>下地調整塗材</t>
    <rPh sb="4" eb="6">
      <t>トザイ</t>
    </rPh>
    <phoneticPr fontId="4"/>
  </si>
  <si>
    <t>C-1</t>
    <phoneticPr fontId="4"/>
  </si>
  <si>
    <t>サンダー　RB種</t>
    <rPh sb="7" eb="8">
      <t>シュ</t>
    </rPh>
    <phoneticPr fontId="4"/>
  </si>
  <si>
    <t>改修用縦引きドレン</t>
    <rPh sb="0" eb="2">
      <t>カイシュウ</t>
    </rPh>
    <rPh sb="2" eb="3">
      <t>ヨウ</t>
    </rPh>
    <rPh sb="3" eb="4">
      <t>タテ</t>
    </rPh>
    <rPh sb="4" eb="5">
      <t>ビ</t>
    </rPh>
    <phoneticPr fontId="3"/>
  </si>
  <si>
    <t>100φ</t>
  </si>
  <si>
    <t>改修用横引きドレン</t>
    <rPh sb="0" eb="2">
      <t>カイシュウ</t>
    </rPh>
    <rPh sb="2" eb="3">
      <t>ヨウ</t>
    </rPh>
    <rPh sb="3" eb="4">
      <t>ヨコ</t>
    </rPh>
    <rPh sb="4" eb="5">
      <t>ビ</t>
    </rPh>
    <phoneticPr fontId="3"/>
  </si>
  <si>
    <t>施工数量　吹付部</t>
    <rPh sb="5" eb="8">
      <t>フキツケブ</t>
    </rPh>
    <phoneticPr fontId="4"/>
  </si>
  <si>
    <t>施工数量 タイル</t>
    <phoneticPr fontId="4"/>
  </si>
  <si>
    <t>壁・軒天　クラック補修　＜1㎜ タイル</t>
    <rPh sb="0" eb="1">
      <t>カベ</t>
    </rPh>
    <rPh sb="2" eb="4">
      <t>ノキテン</t>
    </rPh>
    <rPh sb="9" eb="11">
      <t>ホシュウ</t>
    </rPh>
    <phoneticPr fontId="4"/>
  </si>
  <si>
    <t>壁・軒天　クラック補修　≧1㎜ タイル</t>
    <rPh sb="0" eb="1">
      <t>カベ</t>
    </rPh>
    <rPh sb="2" eb="4">
      <t>ノキテン</t>
    </rPh>
    <rPh sb="9" eb="11">
      <t>ホシュウ</t>
    </rPh>
    <phoneticPr fontId="4"/>
  </si>
  <si>
    <t>壁・軒天　浮き部改修　吹付部</t>
    <rPh sb="0" eb="1">
      <t>カベ</t>
    </rPh>
    <rPh sb="2" eb="4">
      <t>ノキテン</t>
    </rPh>
    <phoneticPr fontId="4"/>
  </si>
  <si>
    <t>壁・軒天　クラック補修　＜1㎜　吹付部</t>
    <rPh sb="0" eb="1">
      <t>カベ</t>
    </rPh>
    <rPh sb="2" eb="4">
      <t>ノキテン</t>
    </rPh>
    <rPh sb="9" eb="11">
      <t>ホシュウ</t>
    </rPh>
    <phoneticPr fontId="4"/>
  </si>
  <si>
    <t>壁・軒天　クラック補修　≧1㎜　吹付部</t>
    <rPh sb="0" eb="1">
      <t>カベ</t>
    </rPh>
    <rPh sb="2" eb="4">
      <t>ノキテン</t>
    </rPh>
    <rPh sb="9" eb="11">
      <t>ホシュウ</t>
    </rPh>
    <phoneticPr fontId="4"/>
  </si>
  <si>
    <t>壁・軒天　防錆断面処理　吹付部</t>
    <rPh sb="0" eb="1">
      <t>カベ</t>
    </rPh>
    <rPh sb="2" eb="4">
      <t>ノキテン</t>
    </rPh>
    <rPh sb="5" eb="7">
      <t>ボウセイ</t>
    </rPh>
    <rPh sb="7" eb="9">
      <t>ダンメン</t>
    </rPh>
    <rPh sb="9" eb="11">
      <t>ショリ</t>
    </rPh>
    <phoneticPr fontId="4"/>
  </si>
  <si>
    <t>既存シール撤去 外壁アスベスト含有材</t>
    <rPh sb="0" eb="2">
      <t>キゾン</t>
    </rPh>
    <phoneticPr fontId="4"/>
  </si>
  <si>
    <t>既存シール撤去</t>
    <phoneticPr fontId="4"/>
  </si>
  <si>
    <t>外壁サッシ他取合い部</t>
    <rPh sb="0" eb="2">
      <t>ガイヘキ</t>
    </rPh>
    <rPh sb="5" eb="6">
      <t>ホカ</t>
    </rPh>
    <rPh sb="6" eb="8">
      <t>トリア</t>
    </rPh>
    <rPh sb="9" eb="10">
      <t>ブ</t>
    </rPh>
    <phoneticPr fontId="4"/>
  </si>
  <si>
    <t xml:space="preserve">MS-2 </t>
    <phoneticPr fontId="4"/>
  </si>
  <si>
    <t>金属屋根取合い部</t>
    <rPh sb="2" eb="4">
      <t>ヤネ</t>
    </rPh>
    <rPh sb="4" eb="6">
      <t>トリア</t>
    </rPh>
    <rPh sb="7" eb="8">
      <t>ブ</t>
    </rPh>
    <phoneticPr fontId="4"/>
  </si>
  <si>
    <t>タイル目地他</t>
    <rPh sb="3" eb="5">
      <t>メジ</t>
    </rPh>
    <rPh sb="5" eb="6">
      <t>ホカ</t>
    </rPh>
    <phoneticPr fontId="4"/>
  </si>
  <si>
    <t>防水端部押え他</t>
    <rPh sb="0" eb="2">
      <t>ボウスイ</t>
    </rPh>
    <rPh sb="2" eb="4">
      <t>タンブ</t>
    </rPh>
    <rPh sb="4" eb="5">
      <t>オサ</t>
    </rPh>
    <rPh sb="6" eb="7">
      <t>ホカ</t>
    </rPh>
    <phoneticPr fontId="4"/>
  </si>
  <si>
    <t>水洗い 高圧ポンプ</t>
  </si>
  <si>
    <t>　　</t>
    <phoneticPr fontId="4"/>
  </si>
  <si>
    <t>既存塗装除去 外壁アスベスト含有材</t>
    <rPh sb="0" eb="2">
      <t>キゾン</t>
    </rPh>
    <rPh sb="2" eb="4">
      <t>トソウ</t>
    </rPh>
    <rPh sb="4" eb="6">
      <t>ジョキョ</t>
    </rPh>
    <phoneticPr fontId="4"/>
  </si>
  <si>
    <t>足場つなぎ設置個所　850カ所程度</t>
    <rPh sb="0" eb="2">
      <t>アシバ</t>
    </rPh>
    <rPh sb="5" eb="9">
      <t>セッチカショ</t>
    </rPh>
    <rPh sb="14" eb="15">
      <t>ショ</t>
    </rPh>
    <rPh sb="15" eb="17">
      <t>テイド</t>
    </rPh>
    <phoneticPr fontId="4"/>
  </si>
  <si>
    <t>壁　LGS間仕切</t>
  </si>
  <si>
    <t>W65</t>
  </si>
  <si>
    <t>W90</t>
    <phoneticPr fontId="4"/>
  </si>
  <si>
    <t>天井　LGS天井下地組</t>
  </si>
  <si>
    <t>床　モルタル　下地調整</t>
    <rPh sb="0" eb="1">
      <t>ユカ</t>
    </rPh>
    <rPh sb="7" eb="8">
      <t>シタ</t>
    </rPh>
    <rPh sb="8" eb="9">
      <t>チ</t>
    </rPh>
    <rPh sb="9" eb="11">
      <t>チョウセイ</t>
    </rPh>
    <phoneticPr fontId="3"/>
  </si>
  <si>
    <t>インサート共</t>
    <rPh sb="5" eb="6">
      <t>トモ</t>
    </rPh>
    <phoneticPr fontId="3"/>
  </si>
  <si>
    <t>W19　</t>
  </si>
  <si>
    <t>壁　LGS開口補強</t>
  </si>
  <si>
    <t>額縁</t>
    <rPh sb="0" eb="2">
      <t>ガクブチ</t>
    </rPh>
    <phoneticPr fontId="4"/>
  </si>
  <si>
    <t>アルミ</t>
    <phoneticPr fontId="4"/>
  </si>
  <si>
    <t>方立見切縁</t>
    <phoneticPr fontId="4"/>
  </si>
  <si>
    <t>SUS製</t>
    <rPh sb="3" eb="4">
      <t>セイ</t>
    </rPh>
    <phoneticPr fontId="4"/>
  </si>
  <si>
    <t>シート床下地</t>
    <rPh sb="3" eb="4">
      <t>ユカ</t>
    </rPh>
    <rPh sb="4" eb="6">
      <t>シタジ</t>
    </rPh>
    <phoneticPr fontId="4"/>
  </si>
  <si>
    <t xml:space="preserve">(内部) </t>
    <rPh sb="1" eb="3">
      <t>ナイブ</t>
    </rPh>
    <phoneticPr fontId="4"/>
  </si>
  <si>
    <t>壁　EP-G　塗り</t>
    <phoneticPr fontId="4"/>
  </si>
  <si>
    <t>壁　EP-G　塗り　</t>
    <phoneticPr fontId="4"/>
  </si>
  <si>
    <t>素地ごしらえ共</t>
    <rPh sb="0" eb="2">
      <t>ソジ</t>
    </rPh>
    <phoneticPr fontId="4"/>
  </si>
  <si>
    <t>RB種　下地調整共　</t>
    <phoneticPr fontId="4"/>
  </si>
  <si>
    <t>モルタル面</t>
    <phoneticPr fontId="4"/>
  </si>
  <si>
    <t>ボード面</t>
    <rPh sb="3" eb="4">
      <t>メン</t>
    </rPh>
    <phoneticPr fontId="4"/>
  </si>
  <si>
    <t>A種ケイカル面　</t>
    <rPh sb="1" eb="2">
      <t>シュ</t>
    </rPh>
    <phoneticPr fontId="4"/>
  </si>
  <si>
    <t>C種モルタル面</t>
    <phoneticPr fontId="4"/>
  </si>
  <si>
    <t>ベンドキャップ</t>
    <phoneticPr fontId="4"/>
  </si>
  <si>
    <t>(内部)</t>
    <phoneticPr fontId="4"/>
  </si>
  <si>
    <t>(外部)</t>
    <rPh sb="1" eb="2">
      <t>ガイ</t>
    </rPh>
    <phoneticPr fontId="4"/>
  </si>
  <si>
    <t>外部スパンドレル天井更新</t>
    <rPh sb="0" eb="2">
      <t>ガイブ</t>
    </rPh>
    <rPh sb="8" eb="10">
      <t>テンジョウ</t>
    </rPh>
    <rPh sb="10" eb="12">
      <t>コウシン</t>
    </rPh>
    <phoneticPr fontId="4"/>
  </si>
  <si>
    <t>ピロティ　2.0m2程度</t>
    <rPh sb="10" eb="12">
      <t>テイド</t>
    </rPh>
    <phoneticPr fontId="4"/>
  </si>
  <si>
    <t>同上　廻り縁</t>
    <rPh sb="0" eb="2">
      <t>ドウジョウ</t>
    </rPh>
    <rPh sb="3" eb="4">
      <t>マワ</t>
    </rPh>
    <rPh sb="5" eb="6">
      <t>ブチ</t>
    </rPh>
    <phoneticPr fontId="4"/>
  </si>
  <si>
    <t>同上　既存撤去</t>
    <rPh sb="0" eb="2">
      <t>ドウジョウ</t>
    </rPh>
    <rPh sb="3" eb="5">
      <t>キゾン</t>
    </rPh>
    <rPh sb="5" eb="7">
      <t>テッキョ</t>
    </rPh>
    <phoneticPr fontId="4"/>
  </si>
  <si>
    <t>カラーアルミ　リブ型　</t>
    <rPh sb="9" eb="10">
      <t>ガタ</t>
    </rPh>
    <phoneticPr fontId="4"/>
  </si>
  <si>
    <t>ピロティ　5.0m程度</t>
    <rPh sb="9" eb="11">
      <t>テイド</t>
    </rPh>
    <phoneticPr fontId="4"/>
  </si>
  <si>
    <t>ケレン・目荒し</t>
    <phoneticPr fontId="4"/>
  </si>
  <si>
    <t>打ち放し面</t>
    <rPh sb="0" eb="1">
      <t>ウ</t>
    </rPh>
    <rPh sb="2" eb="3">
      <t>ハナ</t>
    </rPh>
    <rPh sb="4" eb="5">
      <t>メン</t>
    </rPh>
    <phoneticPr fontId="4"/>
  </si>
  <si>
    <t>金属製建具工事</t>
    <rPh sb="0" eb="3">
      <t>キンゾクセイ</t>
    </rPh>
    <rPh sb="3" eb="5">
      <t>タテグ</t>
    </rPh>
    <phoneticPr fontId="4"/>
  </si>
  <si>
    <t>金属製建具工事</t>
    <rPh sb="0" eb="3">
      <t>キンゾクセイ</t>
    </rPh>
    <rPh sb="3" eb="5">
      <t>タテグ</t>
    </rPh>
    <rPh sb="5" eb="7">
      <t>コウジ</t>
    </rPh>
    <phoneticPr fontId="4"/>
  </si>
  <si>
    <t>金属製建具工事　計</t>
    <rPh sb="0" eb="3">
      <t>キンゾクセイ</t>
    </rPh>
    <rPh sb="3" eb="5">
      <t>タテグ</t>
    </rPh>
    <rPh sb="5" eb="7">
      <t>コウジ</t>
    </rPh>
    <phoneticPr fontId="4"/>
  </si>
  <si>
    <t>床　防滑性ビニル床シート</t>
    <rPh sb="2" eb="5">
      <t>ボウカツセイ</t>
    </rPh>
    <rPh sb="8" eb="9">
      <t>ユカ</t>
    </rPh>
    <phoneticPr fontId="4"/>
  </si>
  <si>
    <t>t=2.5</t>
    <phoneticPr fontId="4"/>
  </si>
  <si>
    <t>H50</t>
    <phoneticPr fontId="4"/>
  </si>
  <si>
    <t>床　乾式2重</t>
    <phoneticPr fontId="4"/>
  </si>
  <si>
    <t>継ぎ目処理共</t>
    <phoneticPr fontId="4"/>
  </si>
  <si>
    <t>グラスウールt50(24k) 天井</t>
    <phoneticPr fontId="4"/>
  </si>
  <si>
    <t>m</t>
    <phoneticPr fontId="4"/>
  </si>
  <si>
    <t>衛生器具設備工事</t>
    <rPh sb="0" eb="2">
      <t>エイセイ</t>
    </rPh>
    <rPh sb="2" eb="4">
      <t>キグ</t>
    </rPh>
    <rPh sb="4" eb="6">
      <t>セツビ</t>
    </rPh>
    <rPh sb="6" eb="8">
      <t>コウジ</t>
    </rPh>
    <phoneticPr fontId="3"/>
  </si>
  <si>
    <t>給水設備工事</t>
    <rPh sb="0" eb="2">
      <t>キュウスイ</t>
    </rPh>
    <rPh sb="2" eb="4">
      <t>セツビ</t>
    </rPh>
    <rPh sb="4" eb="6">
      <t>コウジ</t>
    </rPh>
    <phoneticPr fontId="3"/>
  </si>
  <si>
    <t>排水設備工事</t>
    <rPh sb="0" eb="2">
      <t>ハイスイ</t>
    </rPh>
    <rPh sb="2" eb="4">
      <t>セツビ</t>
    </rPh>
    <rPh sb="4" eb="6">
      <t>コウジ</t>
    </rPh>
    <phoneticPr fontId="3"/>
  </si>
  <si>
    <t>換気設備工事</t>
    <rPh sb="0" eb="2">
      <t>カンキ</t>
    </rPh>
    <rPh sb="2" eb="4">
      <t>セツビ</t>
    </rPh>
    <rPh sb="4" eb="6">
      <t>コウジ</t>
    </rPh>
    <phoneticPr fontId="3"/>
  </si>
  <si>
    <t>撤去設備工事</t>
    <rPh sb="0" eb="2">
      <t>テッキョ</t>
    </rPh>
    <rPh sb="2" eb="4">
      <t>セツビ</t>
    </rPh>
    <rPh sb="4" eb="6">
      <t>コウジ</t>
    </rPh>
    <phoneticPr fontId="3"/>
  </si>
  <si>
    <t>e</t>
    <phoneticPr fontId="4"/>
  </si>
  <si>
    <t>㎡</t>
  </si>
  <si>
    <t>花こう岩　水磨き</t>
    <rPh sb="0" eb="1">
      <t>カ</t>
    </rPh>
    <rPh sb="3" eb="4">
      <t>ガン</t>
    </rPh>
    <rPh sb="5" eb="6">
      <t>ミズ</t>
    </rPh>
    <rPh sb="6" eb="7">
      <t>ミガ</t>
    </rPh>
    <phoneticPr fontId="4"/>
  </si>
  <si>
    <t>床　既存スラブ・ケレン</t>
    <phoneticPr fontId="4"/>
  </si>
  <si>
    <t>H100</t>
    <phoneticPr fontId="4"/>
  </si>
  <si>
    <t>壁　ケイ酸カルシウム板t9　</t>
    <rPh sb="0" eb="1">
      <t>カベ</t>
    </rPh>
    <rPh sb="4" eb="5">
      <t>サン</t>
    </rPh>
    <rPh sb="10" eb="11">
      <t>イタ</t>
    </rPh>
    <phoneticPr fontId="4"/>
  </si>
  <si>
    <t>壁　GB-S　t12.5</t>
    <phoneticPr fontId="4"/>
  </si>
  <si>
    <t>壁　GB-Rt12.5</t>
    <phoneticPr fontId="4"/>
  </si>
  <si>
    <t>壁　GB-Rt12.5（GL工法）</t>
    <phoneticPr fontId="4"/>
  </si>
  <si>
    <t>壁　GB-St12.5（GL工法）</t>
    <phoneticPr fontId="4"/>
  </si>
  <si>
    <t>床　汚垂れ石</t>
    <rPh sb="2" eb="3">
      <t>オ</t>
    </rPh>
    <rPh sb="3" eb="4">
      <t>タ</t>
    </rPh>
    <rPh sb="5" eb="6">
      <t>イシ</t>
    </rPh>
    <phoneticPr fontId="4"/>
  </si>
  <si>
    <t>天井廻り縁</t>
    <rPh sb="2" eb="3">
      <t>マワ</t>
    </rPh>
    <rPh sb="4" eb="5">
      <t>ブチ</t>
    </rPh>
    <phoneticPr fontId="4"/>
  </si>
  <si>
    <t>塩ビ　目透し</t>
    <rPh sb="3" eb="5">
      <t>メス</t>
    </rPh>
    <phoneticPr fontId="4"/>
  </si>
  <si>
    <t>天井　GB-Dt9.5</t>
    <phoneticPr fontId="4"/>
  </si>
  <si>
    <t>SR-1 5*6</t>
    <phoneticPr fontId="4"/>
  </si>
  <si>
    <t>硝子シーリング</t>
    <rPh sb="0" eb="2">
      <t>ガラス</t>
    </rPh>
    <phoneticPr fontId="4"/>
  </si>
  <si>
    <t>下地モルタル共</t>
    <rPh sb="0" eb="2">
      <t>シタジ</t>
    </rPh>
    <rPh sb="6" eb="7">
      <t>トモ</t>
    </rPh>
    <phoneticPr fontId="4"/>
  </si>
  <si>
    <t>コンクリートCB 撤去</t>
    <phoneticPr fontId="4"/>
  </si>
  <si>
    <t>建具周囲斫り</t>
    <rPh sb="0" eb="2">
      <t>タテグ</t>
    </rPh>
    <rPh sb="2" eb="4">
      <t>シュウイ</t>
    </rPh>
    <rPh sb="4" eb="5">
      <t>ハツ</t>
    </rPh>
    <phoneticPr fontId="4"/>
  </si>
  <si>
    <t>床下点検口　撤去</t>
    <rPh sb="0" eb="2">
      <t>ユカシタ</t>
    </rPh>
    <rPh sb="2" eb="5">
      <t>テンケンコウ</t>
    </rPh>
    <rPh sb="6" eb="8">
      <t>テッキョ</t>
    </rPh>
    <phoneticPr fontId="4"/>
  </si>
  <si>
    <t>ヶ所</t>
    <rPh sb="1" eb="2">
      <t>ショ</t>
    </rPh>
    <phoneticPr fontId="4"/>
  </si>
  <si>
    <t>床下点検口</t>
    <rPh sb="0" eb="2">
      <t>ユカシタ</t>
    </rPh>
    <rPh sb="2" eb="5">
      <t>テンケンコウ</t>
    </rPh>
    <phoneticPr fontId="4"/>
  </si>
  <si>
    <t>SUS製　600x600</t>
    <rPh sb="3" eb="4">
      <t>セイ</t>
    </rPh>
    <phoneticPr fontId="4"/>
  </si>
  <si>
    <t>窓用フィルム</t>
    <rPh sb="0" eb="2">
      <t>マドヨウ</t>
    </rPh>
    <phoneticPr fontId="4"/>
  </si>
  <si>
    <t>目隠しフィルム</t>
    <rPh sb="0" eb="2">
      <t>メカク</t>
    </rPh>
    <phoneticPr fontId="4"/>
  </si>
  <si>
    <t>ガラス工事</t>
    <rPh sb="3" eb="5">
      <t>コウジ</t>
    </rPh>
    <phoneticPr fontId="4"/>
  </si>
  <si>
    <t>強化ガラス</t>
    <rPh sb="0" eb="2">
      <t>キョウカ</t>
    </rPh>
    <phoneticPr fontId="4"/>
  </si>
  <si>
    <t>SP4　2m2以下　設置手間共</t>
    <rPh sb="7" eb="9">
      <t>イカ</t>
    </rPh>
    <phoneticPr fontId="4"/>
  </si>
  <si>
    <t>室名表示</t>
    <rPh sb="0" eb="4">
      <t>シツメイヒョウジ</t>
    </rPh>
    <phoneticPr fontId="4"/>
  </si>
  <si>
    <t>突出し型　既存取外し共</t>
    <phoneticPr fontId="4"/>
  </si>
  <si>
    <t>ガラス工事</t>
    <phoneticPr fontId="4"/>
  </si>
  <si>
    <t>発生材処分</t>
    <phoneticPr fontId="4"/>
  </si>
  <si>
    <t>アスベスト</t>
    <phoneticPr fontId="4"/>
  </si>
  <si>
    <t>足場垂直の隔離養生</t>
    <rPh sb="0" eb="2">
      <t>アシバ</t>
    </rPh>
    <rPh sb="2" eb="4">
      <t>スイチョク</t>
    </rPh>
    <rPh sb="5" eb="9">
      <t>カクリヨウジョウ</t>
    </rPh>
    <phoneticPr fontId="4"/>
  </si>
  <si>
    <t>0.08mm一重</t>
    <rPh sb="6" eb="8">
      <t>ヒトエ</t>
    </rPh>
    <phoneticPr fontId="4"/>
  </si>
  <si>
    <t>足場清掃費</t>
    <rPh sb="0" eb="2">
      <t>アシバ</t>
    </rPh>
    <rPh sb="2" eb="5">
      <t>セイソウヒ</t>
    </rPh>
    <phoneticPr fontId="4"/>
  </si>
  <si>
    <t>足場水平下部の隔離養生</t>
    <rPh sb="0" eb="2">
      <t>アシバ</t>
    </rPh>
    <rPh sb="2" eb="4">
      <t>スイヘイ</t>
    </rPh>
    <rPh sb="4" eb="6">
      <t>カブ</t>
    </rPh>
    <rPh sb="7" eb="11">
      <t>カクリヨウジョウ</t>
    </rPh>
    <phoneticPr fontId="4"/>
  </si>
  <si>
    <t>足場水平上部の隔離養生</t>
    <rPh sb="0" eb="2">
      <t>アシバ</t>
    </rPh>
    <rPh sb="4" eb="6">
      <t>ジョウブ</t>
    </rPh>
    <rPh sb="7" eb="11">
      <t>カクリヨウジョウ</t>
    </rPh>
    <phoneticPr fontId="4"/>
  </si>
  <si>
    <t>仮設・養生　</t>
    <rPh sb="0" eb="2">
      <t>カセツ</t>
    </rPh>
    <rPh sb="3" eb="5">
      <t>ヨウジョウ</t>
    </rPh>
    <phoneticPr fontId="4"/>
  </si>
  <si>
    <t>とりこわし発生材搬出費</t>
    <phoneticPr fontId="4"/>
  </si>
  <si>
    <t>コンクリート・モルタル　人力</t>
    <phoneticPr fontId="4"/>
  </si>
  <si>
    <t>m3</t>
    <phoneticPr fontId="4"/>
  </si>
  <si>
    <t>ボード類他　人力</t>
    <rPh sb="4" eb="5">
      <t>ホカ</t>
    </rPh>
    <phoneticPr fontId="4"/>
  </si>
  <si>
    <t xml:space="preserve">とりこわし発生材運搬 </t>
    <phoneticPr fontId="4"/>
  </si>
  <si>
    <t>10t　コンクリート・アスファルト</t>
    <phoneticPr fontId="4"/>
  </si>
  <si>
    <t xml:space="preserve">10t　 </t>
    <phoneticPr fontId="4"/>
  </si>
  <si>
    <t>産業廃棄物　運搬費</t>
    <phoneticPr fontId="4"/>
  </si>
  <si>
    <t>アスベスト含有材　2t</t>
    <phoneticPr fontId="4"/>
  </si>
  <si>
    <t>発生材処分　計</t>
    <rPh sb="0" eb="2">
      <t>ハッセイ</t>
    </rPh>
    <rPh sb="2" eb="3">
      <t>ザイ</t>
    </rPh>
    <rPh sb="3" eb="5">
      <t>ショブン</t>
    </rPh>
    <phoneticPr fontId="4"/>
  </si>
  <si>
    <t>建物解体産廃処理費</t>
    <phoneticPr fontId="4"/>
  </si>
  <si>
    <t>コンクリートガラ</t>
    <phoneticPr fontId="4"/>
  </si>
  <si>
    <t>ｔ</t>
    <phoneticPr fontId="4"/>
  </si>
  <si>
    <t xml:space="preserve">ｶﾞﾗｽ・陶磁器 </t>
    <phoneticPr fontId="4"/>
  </si>
  <si>
    <t xml:space="preserve">廃ﾌﾟﾗｽﾁｯｸ </t>
    <phoneticPr fontId="4"/>
  </si>
  <si>
    <t xml:space="preserve">金属くず  </t>
    <phoneticPr fontId="4"/>
  </si>
  <si>
    <t xml:space="preserve">木くず   </t>
    <phoneticPr fontId="4"/>
  </si>
  <si>
    <t xml:space="preserve">石膏ﾎﾞｰﾄﾞ </t>
    <phoneticPr fontId="4"/>
  </si>
  <si>
    <t xml:space="preserve">軽量鉄骨 </t>
    <phoneticPr fontId="4"/>
  </si>
  <si>
    <t>混合</t>
    <rPh sb="0" eb="2">
      <t>コンゴウ</t>
    </rPh>
    <phoneticPr fontId="4"/>
  </si>
  <si>
    <t>産業廃棄物処分費</t>
    <rPh sb="0" eb="2">
      <t>サンギョウ</t>
    </rPh>
    <rPh sb="2" eb="5">
      <t>ハイキブツ</t>
    </rPh>
    <rPh sb="5" eb="7">
      <t>ショブン</t>
    </rPh>
    <rPh sb="7" eb="8">
      <t>ヒ</t>
    </rPh>
    <phoneticPr fontId="4"/>
  </si>
  <si>
    <t>アスベスト含有材</t>
    <phoneticPr fontId="4"/>
  </si>
  <si>
    <t>化学物質の濃度測定</t>
    <phoneticPr fontId="4"/>
  </si>
  <si>
    <t>仮囲い</t>
    <phoneticPr fontId="4"/>
  </si>
  <si>
    <t>キャスターゲート</t>
    <phoneticPr fontId="4"/>
  </si>
  <si>
    <t>シート張りH2.0</t>
    <rPh sb="3" eb="4">
      <t>バ</t>
    </rPh>
    <phoneticPr fontId="4"/>
  </si>
  <si>
    <t>W3.0H2.0</t>
    <phoneticPr fontId="4"/>
  </si>
  <si>
    <t>共通仮設費（率分）</t>
    <phoneticPr fontId="4"/>
  </si>
  <si>
    <t>（積上げ）</t>
    <rPh sb="1" eb="3">
      <t>ツミア</t>
    </rPh>
    <phoneticPr fontId="4"/>
  </si>
  <si>
    <t>8か所x6検体</t>
    <rPh sb="2" eb="3">
      <t>ショ</t>
    </rPh>
    <rPh sb="5" eb="7">
      <t>ケンタイ</t>
    </rPh>
    <phoneticPr fontId="4"/>
  </si>
  <si>
    <t>内部造作解体</t>
    <rPh sb="0" eb="2">
      <t>ナイブ</t>
    </rPh>
    <rPh sb="2" eb="4">
      <t>ゾウサク</t>
    </rPh>
    <rPh sb="4" eb="6">
      <t>カイタイ</t>
    </rPh>
    <phoneticPr fontId="4"/>
  </si>
  <si>
    <t>框、ライニング、額縁他</t>
    <rPh sb="0" eb="1">
      <t>カマチ</t>
    </rPh>
    <rPh sb="8" eb="10">
      <t>ガクブチ</t>
    </rPh>
    <rPh sb="10" eb="11">
      <t>ホカ</t>
    </rPh>
    <phoneticPr fontId="4"/>
  </si>
  <si>
    <t>モルタル面</t>
    <rPh sb="4" eb="5">
      <t>メン</t>
    </rPh>
    <phoneticPr fontId="4"/>
  </si>
  <si>
    <t>鉄鋼面</t>
    <rPh sb="0" eb="2">
      <t>テッコウ</t>
    </rPh>
    <rPh sb="2" eb="3">
      <t>メン</t>
    </rPh>
    <phoneticPr fontId="4"/>
  </si>
  <si>
    <t>下地調整　RB種</t>
    <rPh sb="0" eb="4">
      <t>シタジチョウセイ</t>
    </rPh>
    <rPh sb="7" eb="8">
      <t>シュ</t>
    </rPh>
    <phoneticPr fontId="4"/>
  </si>
  <si>
    <t>内装取り合い部</t>
    <rPh sb="2" eb="3">
      <t>ト</t>
    </rPh>
    <rPh sb="4" eb="5">
      <t>ア</t>
    </rPh>
    <rPh sb="6" eb="7">
      <t>ブ</t>
    </rPh>
    <phoneticPr fontId="4"/>
  </si>
  <si>
    <t>湿式吸引機ドリル５Φ</t>
    <rPh sb="0" eb="2">
      <t>シツシキ</t>
    </rPh>
    <rPh sb="2" eb="5">
      <t>キュウインキ</t>
    </rPh>
    <phoneticPr fontId="4"/>
  </si>
  <si>
    <t>湿式吸引機ドリル14.5Φ</t>
    <phoneticPr fontId="4"/>
  </si>
  <si>
    <t>幹線設備改修工事</t>
    <rPh sb="0" eb="4">
      <t>カンセンセツビ</t>
    </rPh>
    <rPh sb="4" eb="8">
      <t>カイシュウコウジ</t>
    </rPh>
    <phoneticPr fontId="4"/>
  </si>
  <si>
    <t>電灯ｺﾝｾﾝﾄ設備改修工事</t>
    <rPh sb="0" eb="2">
      <t>デントウ</t>
    </rPh>
    <rPh sb="7" eb="9">
      <t>セツビ</t>
    </rPh>
    <rPh sb="9" eb="13">
      <t>カイシュウコウジ</t>
    </rPh>
    <phoneticPr fontId="4"/>
  </si>
  <si>
    <t>既設撤去工事含</t>
    <rPh sb="0" eb="4">
      <t>キセツテッキョ</t>
    </rPh>
    <rPh sb="4" eb="6">
      <t>コウジ</t>
    </rPh>
    <rPh sb="6" eb="7">
      <t>フク</t>
    </rPh>
    <phoneticPr fontId="4"/>
  </si>
  <si>
    <t>弱電設備改修工事</t>
    <rPh sb="0" eb="4">
      <t>ジャクデンセツビ</t>
    </rPh>
    <rPh sb="4" eb="8">
      <t>カイシュウコウジ</t>
    </rPh>
    <phoneticPr fontId="4"/>
  </si>
  <si>
    <t>（ﾄｲﾚ呼出表示・自火報）</t>
    <rPh sb="4" eb="6">
      <t>ヨビダシ</t>
    </rPh>
    <rPh sb="6" eb="8">
      <t>ヒョウジ</t>
    </rPh>
    <rPh sb="9" eb="12">
      <t>ジカホウ</t>
    </rPh>
    <phoneticPr fontId="4"/>
  </si>
  <si>
    <t>合計</t>
    <rPh sb="0" eb="2">
      <t>ゴウケイ</t>
    </rPh>
    <phoneticPr fontId="4"/>
  </si>
  <si>
    <t>浸透拡散型亜硝酸リチウム併用断面防錆処理 300x300x30㎜</t>
    <rPh sb="0" eb="2">
      <t>シントウ</t>
    </rPh>
    <rPh sb="2" eb="4">
      <t>カクサン</t>
    </rPh>
    <rPh sb="4" eb="5">
      <t>ガタ</t>
    </rPh>
    <rPh sb="5" eb="8">
      <t>アショウサン</t>
    </rPh>
    <rPh sb="12" eb="14">
      <t>ヘイヨウ</t>
    </rPh>
    <rPh sb="14" eb="16">
      <t>ダンメン</t>
    </rPh>
    <rPh sb="16" eb="18">
      <t>ボウセイ</t>
    </rPh>
    <rPh sb="18" eb="20">
      <t>ショリ</t>
    </rPh>
    <phoneticPr fontId="4"/>
  </si>
  <si>
    <t>X-1H　脱気筒共</t>
    <rPh sb="5" eb="8">
      <t>ダッキトウ</t>
    </rPh>
    <rPh sb="8" eb="9">
      <t>トモ</t>
    </rPh>
    <phoneticPr fontId="4"/>
  </si>
  <si>
    <t xml:space="preserve">浸透拡散型亜硝酸リチウム併用断面防錆処理 </t>
    <rPh sb="0" eb="2">
      <t>シントウ</t>
    </rPh>
    <rPh sb="2" eb="4">
      <t>カクサン</t>
    </rPh>
    <rPh sb="4" eb="5">
      <t>ガタ</t>
    </rPh>
    <rPh sb="5" eb="8">
      <t>アショウサン</t>
    </rPh>
    <rPh sb="12" eb="14">
      <t>ヘイヨウ</t>
    </rPh>
    <rPh sb="14" eb="16">
      <t>ダンメン</t>
    </rPh>
    <rPh sb="16" eb="18">
      <t>ボウセイ</t>
    </rPh>
    <rPh sb="18" eb="20">
      <t>ショリ</t>
    </rPh>
    <phoneticPr fontId="4"/>
  </si>
  <si>
    <t>300x300x30㎜</t>
    <phoneticPr fontId="4"/>
  </si>
  <si>
    <t>50x50x30㎜</t>
    <phoneticPr fontId="4"/>
  </si>
  <si>
    <t>浸透拡散型亜硝酸リチウム併用断面防錆処理</t>
    <rPh sb="0" eb="2">
      <t>シントウ</t>
    </rPh>
    <rPh sb="2" eb="4">
      <t>カクサン</t>
    </rPh>
    <rPh sb="4" eb="5">
      <t>ガタ</t>
    </rPh>
    <rPh sb="5" eb="8">
      <t>アショウサン</t>
    </rPh>
    <rPh sb="12" eb="14">
      <t>ヘイヨウ</t>
    </rPh>
    <rPh sb="14" eb="16">
      <t>ダンメン</t>
    </rPh>
    <rPh sb="16" eb="18">
      <t>ボウセイ</t>
    </rPh>
    <rPh sb="18" eb="20">
      <t>ショリ</t>
    </rPh>
    <phoneticPr fontId="4"/>
  </si>
  <si>
    <t>直接工事費　電気設備</t>
    <rPh sb="0" eb="2">
      <t>チョクセツ</t>
    </rPh>
    <rPh sb="2" eb="5">
      <t>コウジヒ</t>
    </rPh>
    <rPh sb="6" eb="8">
      <t>デンキ</t>
    </rPh>
    <rPh sb="8" eb="10">
      <t>セツビ</t>
    </rPh>
    <phoneticPr fontId="4"/>
  </si>
  <si>
    <t>直接工事費　電気設備　計</t>
    <rPh sb="0" eb="2">
      <t>チョクセツ</t>
    </rPh>
    <rPh sb="2" eb="5">
      <t>コウジヒ</t>
    </rPh>
    <rPh sb="6" eb="8">
      <t>デンキ</t>
    </rPh>
    <rPh sb="8" eb="10">
      <t>セツビ</t>
    </rPh>
    <phoneticPr fontId="4"/>
  </si>
  <si>
    <t>猿橋中学校校舎改修工事</t>
    <phoneticPr fontId="4"/>
  </si>
  <si>
    <t>本工事は、猿橋中学校校舎の改修工事である。</t>
    <phoneticPr fontId="4"/>
  </si>
  <si>
    <t>　規　　　模　延面積計 5422.77　㎡　　建築面積　1716.03　㎡　</t>
    <phoneticPr fontId="4"/>
  </si>
  <si>
    <t>　　屋上防水、外壁改修、各階トイレ改修に伴う</t>
    <rPh sb="2" eb="6">
      <t>オクジョウボウスイ</t>
    </rPh>
    <rPh sb="7" eb="11">
      <t>ガイヘキカイシュウ</t>
    </rPh>
    <rPh sb="12" eb="14">
      <t>カクカイ</t>
    </rPh>
    <rPh sb="17" eb="19">
      <t>カイシュウ</t>
    </rPh>
    <rPh sb="20" eb="21">
      <t>トモナ</t>
    </rPh>
    <phoneticPr fontId="4"/>
  </si>
  <si>
    <t>　　建築工事・電気設備工事・機械設備工事</t>
    <phoneticPr fontId="4"/>
  </si>
  <si>
    <t>備考</t>
    <rPh sb="0" eb="2">
      <t>ビコウ</t>
    </rPh>
    <phoneticPr fontId="4"/>
  </si>
  <si>
    <t>代価1</t>
    <rPh sb="0" eb="2">
      <t>ダイカ</t>
    </rPh>
    <phoneticPr fontId="4"/>
  </si>
  <si>
    <t>コンクリートカッター</t>
    <phoneticPr fontId="4"/>
  </si>
  <si>
    <t>D-10</t>
    <phoneticPr fontId="4"/>
  </si>
  <si>
    <t>SD-295A</t>
    <phoneticPr fontId="10"/>
  </si>
  <si>
    <t>ｔ</t>
  </si>
  <si>
    <t>D-13</t>
    <phoneticPr fontId="4"/>
  </si>
  <si>
    <t>鉄筋工場加工組立費</t>
    <phoneticPr fontId="4"/>
  </si>
  <si>
    <t>工場加工鉄筋運搬</t>
    <rPh sb="0" eb="2">
      <t>コウジョウ</t>
    </rPh>
    <rPh sb="2" eb="4">
      <t>カコウ</t>
    </rPh>
    <rPh sb="4" eb="6">
      <t>テッキン</t>
    </rPh>
    <rPh sb="6" eb="8">
      <t>ウンパン</t>
    </rPh>
    <phoneticPr fontId="4"/>
  </si>
  <si>
    <t>4t車  30km程度</t>
    <rPh sb="2" eb="3">
      <t>シャ</t>
    </rPh>
    <rPh sb="9" eb="11">
      <t>テイド</t>
    </rPh>
    <phoneticPr fontId="4"/>
  </si>
  <si>
    <t>生コンクリート</t>
    <rPh sb="0" eb="1">
      <t>ナマ</t>
    </rPh>
    <phoneticPr fontId="4"/>
  </si>
  <si>
    <r>
      <t>ｍ</t>
    </r>
    <r>
      <rPr>
        <vertAlign val="superscript"/>
        <sz val="10"/>
        <rFont val="ＭＳ ゴシック"/>
        <family val="3"/>
        <charset val="128"/>
      </rPr>
      <t>３</t>
    </r>
    <phoneticPr fontId="4"/>
  </si>
  <si>
    <t>コンクリート打設手間</t>
    <phoneticPr fontId="4"/>
  </si>
  <si>
    <t>人力</t>
    <rPh sb="0" eb="2">
      <t>ジンリキ</t>
    </rPh>
    <phoneticPr fontId="4"/>
  </si>
  <si>
    <t>FC=21N/mm2</t>
    <phoneticPr fontId="4"/>
  </si>
  <si>
    <t>普通合板型枠</t>
    <phoneticPr fontId="4"/>
  </si>
  <si>
    <t>型枠運搬費</t>
    <phoneticPr fontId="4"/>
  </si>
  <si>
    <t>4t</t>
    <phoneticPr fontId="4"/>
  </si>
  <si>
    <t>コンクリート 撤去</t>
    <phoneticPr fontId="4"/>
  </si>
  <si>
    <t>溶接費</t>
    <rPh sb="0" eb="2">
      <t>ヨウセツ</t>
    </rPh>
    <rPh sb="2" eb="3">
      <t>ヒ</t>
    </rPh>
    <phoneticPr fontId="4"/>
  </si>
  <si>
    <t>箇所</t>
    <rPh sb="0" eb="2">
      <t>カショ</t>
    </rPh>
    <phoneticPr fontId="4"/>
  </si>
  <si>
    <t>（地上軸部）</t>
    <rPh sb="1" eb="3">
      <t>チジョウ</t>
    </rPh>
    <rPh sb="3" eb="4">
      <t>ジク</t>
    </rPh>
    <rPh sb="4" eb="5">
      <t>ブ</t>
    </rPh>
    <phoneticPr fontId="4"/>
  </si>
  <si>
    <t>10か所あたり</t>
    <phoneticPr fontId="4"/>
  </si>
  <si>
    <t>1か所あたり</t>
    <phoneticPr fontId="4"/>
  </si>
  <si>
    <t>和便開口閉塞</t>
    <phoneticPr fontId="4"/>
  </si>
  <si>
    <t>斫り、鉄筋、コンクリート</t>
    <rPh sb="0" eb="1">
      <t>ハツ</t>
    </rPh>
    <rPh sb="3" eb="5">
      <t>テッキン</t>
    </rPh>
    <phoneticPr fontId="4"/>
  </si>
  <si>
    <t>鉄鋼面A種</t>
    <rPh sb="0" eb="3">
      <t>テッコウメン</t>
    </rPh>
    <rPh sb="4" eb="5">
      <t>シュ</t>
    </rPh>
    <phoneticPr fontId="4"/>
  </si>
  <si>
    <t>SOP塗装</t>
    <rPh sb="3" eb="5">
      <t>トソウ</t>
    </rPh>
    <phoneticPr fontId="4"/>
  </si>
  <si>
    <t>下地調整素地ごしらえ共　</t>
    <rPh sb="0" eb="2">
      <t>シタジ</t>
    </rPh>
    <rPh sb="2" eb="4">
      <t>チョウセイ</t>
    </rPh>
    <rPh sb="4" eb="6">
      <t>ソジ</t>
    </rPh>
    <phoneticPr fontId="4"/>
  </si>
  <si>
    <t>壁　防錆断面処理 タイル</t>
    <rPh sb="0" eb="1">
      <t>カベ</t>
    </rPh>
    <rPh sb="2" eb="4">
      <t>ボウセイ</t>
    </rPh>
    <rPh sb="4" eb="6">
      <t>ダンメン</t>
    </rPh>
    <rPh sb="6" eb="8">
      <t>ショリ</t>
    </rPh>
    <phoneticPr fontId="4"/>
  </si>
  <si>
    <t>壁　陶片浮き部改修 タイル張替え</t>
    <rPh sb="0" eb="1">
      <t>カベ</t>
    </rPh>
    <rPh sb="2" eb="4">
      <t>トウヘン</t>
    </rPh>
    <rPh sb="13" eb="15">
      <t>ハリカ</t>
    </rPh>
    <phoneticPr fontId="4"/>
  </si>
  <si>
    <t>壁　下地浮き部改修 タイル　ピンニング</t>
    <rPh sb="0" eb="1">
      <t>カベ</t>
    </rPh>
    <rPh sb="2" eb="4">
      <t>シタジ</t>
    </rPh>
    <phoneticPr fontId="4"/>
  </si>
  <si>
    <t>磁器質タイル50x50</t>
    <rPh sb="0" eb="3">
      <t>ジキシツ</t>
    </rPh>
    <phoneticPr fontId="4"/>
  </si>
  <si>
    <t>ボンドOGS工法同等</t>
    <rPh sb="6" eb="8">
      <t>コウホウ</t>
    </rPh>
    <rPh sb="8" eb="10">
      <t>ドウトウ</t>
    </rPh>
    <phoneticPr fontId="4"/>
  </si>
  <si>
    <t>ノンカットフィルム工法同等</t>
    <rPh sb="11" eb="13">
      <t>ドウトウ</t>
    </rPh>
    <phoneticPr fontId="4"/>
  </si>
  <si>
    <t>外壁 タイル 撤去</t>
    <rPh sb="0" eb="1">
      <t>ガイ</t>
    </rPh>
    <phoneticPr fontId="4"/>
  </si>
  <si>
    <t>W900H2575</t>
    <phoneticPr fontId="4"/>
  </si>
  <si>
    <t>W800H2000</t>
    <phoneticPr fontId="4"/>
  </si>
  <si>
    <t>SF01</t>
    <phoneticPr fontId="4"/>
  </si>
  <si>
    <t>LSD02</t>
    <phoneticPr fontId="4"/>
  </si>
  <si>
    <t>LSD01</t>
    <phoneticPr fontId="4"/>
  </si>
  <si>
    <t>H2600</t>
    <phoneticPr fontId="4"/>
  </si>
  <si>
    <t>SF02</t>
    <phoneticPr fontId="4"/>
  </si>
  <si>
    <t>TB01</t>
    <phoneticPr fontId="4"/>
  </si>
  <si>
    <t>W6780H6780</t>
    <phoneticPr fontId="4"/>
  </si>
  <si>
    <t>TB02</t>
    <phoneticPr fontId="4"/>
  </si>
  <si>
    <t>W1284H2000</t>
    <phoneticPr fontId="4"/>
  </si>
  <si>
    <t>TB03</t>
    <phoneticPr fontId="4"/>
  </si>
  <si>
    <t>W4362H2000</t>
    <phoneticPr fontId="4"/>
  </si>
  <si>
    <t>TB04</t>
    <phoneticPr fontId="4"/>
  </si>
  <si>
    <t>W10140H2000</t>
    <phoneticPr fontId="4"/>
  </si>
  <si>
    <t>TB05</t>
    <phoneticPr fontId="4"/>
  </si>
  <si>
    <t>TB06</t>
  </si>
  <si>
    <t>TB07</t>
  </si>
  <si>
    <t>TB08</t>
  </si>
  <si>
    <t>W9860H2000</t>
    <phoneticPr fontId="4"/>
  </si>
  <si>
    <t>W750H2000</t>
    <phoneticPr fontId="4"/>
  </si>
  <si>
    <t>W760H2000</t>
    <phoneticPr fontId="4"/>
  </si>
  <si>
    <t>W2800H2000</t>
    <phoneticPr fontId="4"/>
  </si>
  <si>
    <t>1,2F用</t>
    <rPh sb="4" eb="5">
      <t>ヨウ</t>
    </rPh>
    <phoneticPr fontId="3"/>
  </si>
  <si>
    <t>組</t>
    <rPh sb="0" eb="1">
      <t>クミ</t>
    </rPh>
    <phoneticPr fontId="3"/>
  </si>
  <si>
    <t>腰掛式大便器</t>
  </si>
  <si>
    <t>CFS497B</t>
  </si>
  <si>
    <t>ウォシュレット</t>
  </si>
  <si>
    <t>TCF587</t>
  </si>
  <si>
    <t>暖房便座</t>
  </si>
  <si>
    <t>エロンゲート　脱臭　ソフト閉止</t>
  </si>
  <si>
    <t>TCF226</t>
  </si>
  <si>
    <t>紙巻器</t>
  </si>
  <si>
    <t>YH181 R/L</t>
  </si>
  <si>
    <t>YH116</t>
  </si>
  <si>
    <t>壁掛小便器</t>
  </si>
  <si>
    <t>UFS900R</t>
  </si>
  <si>
    <t>壁掛洗面器</t>
  </si>
  <si>
    <t>化粧鏡</t>
  </si>
  <si>
    <t>耐食タイプ　350*600H</t>
  </si>
  <si>
    <t>YM3560F</t>
  </si>
  <si>
    <t>耐食タイプ　350*800H</t>
  </si>
  <si>
    <t>マルチシンク</t>
  </si>
  <si>
    <t>大形　横水栓</t>
  </si>
  <si>
    <t>SK510 T200SNR23C</t>
  </si>
  <si>
    <t>手すり</t>
  </si>
  <si>
    <t>T112CP23</t>
  </si>
  <si>
    <t>配管用ステンレス鋼管</t>
    <rPh sb="0" eb="3">
      <t>ハイカンヨウ</t>
    </rPh>
    <rPh sb="8" eb="10">
      <t>コウカン</t>
    </rPh>
    <phoneticPr fontId="3"/>
  </si>
  <si>
    <t>拡管式</t>
    <rPh sb="0" eb="2">
      <t>カクカン</t>
    </rPh>
    <rPh sb="2" eb="3">
      <t>シキ</t>
    </rPh>
    <phoneticPr fontId="20"/>
  </si>
  <si>
    <t>便所</t>
    <rPh sb="0" eb="2">
      <t>ベンジョ</t>
    </rPh>
    <phoneticPr fontId="20"/>
  </si>
  <si>
    <t>保温工事</t>
    <rPh sb="0" eb="2">
      <t>ホオン</t>
    </rPh>
    <rPh sb="2" eb="4">
      <t>コウジ</t>
    </rPh>
    <phoneticPr fontId="3"/>
  </si>
  <si>
    <t>式</t>
    <rPh sb="0" eb="1">
      <t>シキ</t>
    </rPh>
    <phoneticPr fontId="3"/>
  </si>
  <si>
    <t>斫り・穴明け補修費</t>
    <rPh sb="0" eb="1">
      <t>ハツ</t>
    </rPh>
    <rPh sb="3" eb="5">
      <t>アナア</t>
    </rPh>
    <rPh sb="6" eb="8">
      <t>ホシュウ</t>
    </rPh>
    <rPh sb="8" eb="9">
      <t>ヒ</t>
    </rPh>
    <phoneticPr fontId="3"/>
  </si>
  <si>
    <t>既存配管切断接続</t>
    <rPh sb="0" eb="2">
      <t>キゾン</t>
    </rPh>
    <rPh sb="2" eb="4">
      <t>ハイカン</t>
    </rPh>
    <rPh sb="4" eb="6">
      <t>セツダン</t>
    </rPh>
    <rPh sb="6" eb="8">
      <t>セツゾク</t>
    </rPh>
    <phoneticPr fontId="25"/>
  </si>
  <si>
    <t>40A</t>
  </si>
  <si>
    <t>30A</t>
  </si>
  <si>
    <t>25A</t>
  </si>
  <si>
    <t>20A</t>
  </si>
  <si>
    <t>耐火二層管</t>
    <rPh sb="0" eb="2">
      <t>タイカ</t>
    </rPh>
    <rPh sb="2" eb="5">
      <t>ニソウカン</t>
    </rPh>
    <phoneticPr fontId="9"/>
  </si>
  <si>
    <t>便所</t>
    <rPh sb="0" eb="2">
      <t>ベンジョ</t>
    </rPh>
    <phoneticPr fontId="9"/>
  </si>
  <si>
    <t>硬質塩化ビニル管</t>
    <rPh sb="0" eb="2">
      <t>コウシツ</t>
    </rPh>
    <rPh sb="2" eb="4">
      <t>エンカ</t>
    </rPh>
    <rPh sb="7" eb="8">
      <t>カン</t>
    </rPh>
    <phoneticPr fontId="9"/>
  </si>
  <si>
    <t>床上掃除口</t>
    <rPh sb="0" eb="2">
      <t>ユカウエ</t>
    </rPh>
    <rPh sb="2" eb="5">
      <t>ソウジコウ</t>
    </rPh>
    <phoneticPr fontId="3"/>
  </si>
  <si>
    <t>個</t>
    <rPh sb="0" eb="1">
      <t>コ</t>
    </rPh>
    <phoneticPr fontId="3"/>
  </si>
  <si>
    <t>斫り・穴明補修</t>
    <rPh sb="0" eb="1">
      <t>ハツ</t>
    </rPh>
    <rPh sb="3" eb="5">
      <t>アナアケ</t>
    </rPh>
    <rPh sb="5" eb="7">
      <t>ホシュウ</t>
    </rPh>
    <phoneticPr fontId="9"/>
  </si>
  <si>
    <t>既存配管切断</t>
    <rPh sb="0" eb="2">
      <t>キゾン</t>
    </rPh>
    <rPh sb="2" eb="4">
      <t>ハイカン</t>
    </rPh>
    <rPh sb="4" eb="6">
      <t>セツダン</t>
    </rPh>
    <phoneticPr fontId="25"/>
  </si>
  <si>
    <t>100A  FDPD</t>
  </si>
  <si>
    <t xml:space="preserve"> 75A  FDPD</t>
  </si>
  <si>
    <t xml:space="preserve"> 65A  FDPD</t>
  </si>
  <si>
    <t xml:space="preserve"> 50A  FDPD</t>
  </si>
  <si>
    <t xml:space="preserve"> 65A  VP</t>
  </si>
  <si>
    <t xml:space="preserve"> 50A  VP</t>
  </si>
  <si>
    <t xml:space="preserve"> 65A</t>
  </si>
  <si>
    <t>天井換気扇</t>
    <rPh sb="0" eb="2">
      <t>テンジョウ</t>
    </rPh>
    <rPh sb="2" eb="5">
      <t>カンキセン</t>
    </rPh>
    <phoneticPr fontId="3"/>
  </si>
  <si>
    <t>台</t>
    <rPh sb="0" eb="1">
      <t>ダイ</t>
    </rPh>
    <phoneticPr fontId="3"/>
  </si>
  <si>
    <t>ダクト接続替</t>
    <rPh sb="3" eb="5">
      <t>セツゾク</t>
    </rPh>
    <rPh sb="5" eb="6">
      <t>ガ</t>
    </rPh>
    <phoneticPr fontId="3"/>
  </si>
  <si>
    <t>EFC 1</t>
  </si>
  <si>
    <t>VD-20ZC14</t>
  </si>
  <si>
    <t>EFC 2</t>
  </si>
  <si>
    <t>VD-15ZPPC14</t>
  </si>
  <si>
    <t>150フレキ</t>
  </si>
  <si>
    <t>和風大便器</t>
    <rPh sb="0" eb="2">
      <t>ワフウ</t>
    </rPh>
    <rPh sb="2" eb="5">
      <t>ダイベンキ</t>
    </rPh>
    <phoneticPr fontId="3"/>
  </si>
  <si>
    <t>FV式</t>
    <rPh sb="2" eb="3">
      <t>シキ</t>
    </rPh>
    <phoneticPr fontId="3"/>
  </si>
  <si>
    <t>洋風便器</t>
    <rPh sb="0" eb="2">
      <t>ヨウフウ</t>
    </rPh>
    <rPh sb="2" eb="4">
      <t>ベンキ</t>
    </rPh>
    <phoneticPr fontId="3"/>
  </si>
  <si>
    <t>身障者用便器</t>
    <rPh sb="0" eb="3">
      <t>シンショウシャ</t>
    </rPh>
    <rPh sb="3" eb="4">
      <t>ヨウ</t>
    </rPh>
    <rPh sb="4" eb="6">
      <t>ベンキ</t>
    </rPh>
    <phoneticPr fontId="3"/>
  </si>
  <si>
    <t>身障者用洗面器</t>
    <rPh sb="0" eb="3">
      <t>シンショウシャ</t>
    </rPh>
    <rPh sb="3" eb="4">
      <t>ヨウ</t>
    </rPh>
    <rPh sb="4" eb="6">
      <t>センメン</t>
    </rPh>
    <rPh sb="6" eb="7">
      <t>キ</t>
    </rPh>
    <phoneticPr fontId="3"/>
  </si>
  <si>
    <t>傾斜鏡</t>
    <rPh sb="0" eb="2">
      <t>ケイシャ</t>
    </rPh>
    <rPh sb="2" eb="3">
      <t>カガミ</t>
    </rPh>
    <phoneticPr fontId="3"/>
  </si>
  <si>
    <t>小便器</t>
    <rPh sb="0" eb="1">
      <t>ショウ</t>
    </rPh>
    <rPh sb="1" eb="2">
      <t>ベン</t>
    </rPh>
    <rPh sb="2" eb="3">
      <t>キ</t>
    </rPh>
    <phoneticPr fontId="3"/>
  </si>
  <si>
    <t>洗面器</t>
    <rPh sb="0" eb="2">
      <t>センメン</t>
    </rPh>
    <rPh sb="2" eb="3">
      <t>キ</t>
    </rPh>
    <phoneticPr fontId="3"/>
  </si>
  <si>
    <t>掃除用流し</t>
    <rPh sb="0" eb="3">
      <t>ソウジヨウ</t>
    </rPh>
    <rPh sb="3" eb="4">
      <t>ナガ</t>
    </rPh>
    <phoneticPr fontId="3"/>
  </si>
  <si>
    <t>給水管</t>
    <rPh sb="0" eb="2">
      <t>キュウスイ</t>
    </rPh>
    <rPh sb="2" eb="3">
      <t>カン</t>
    </rPh>
    <phoneticPr fontId="9"/>
  </si>
  <si>
    <t>ライニング鋼管</t>
    <rPh sb="5" eb="7">
      <t>コウカン</t>
    </rPh>
    <phoneticPr fontId="3"/>
  </si>
  <si>
    <t>排水管</t>
    <rPh sb="0" eb="3">
      <t>ハイスイカン</t>
    </rPh>
    <phoneticPr fontId="3"/>
  </si>
  <si>
    <t>塩ビ管、耐火二層管、掃除口共</t>
    <rPh sb="0" eb="1">
      <t>エン</t>
    </rPh>
    <rPh sb="2" eb="3">
      <t>カン</t>
    </rPh>
    <rPh sb="4" eb="6">
      <t>タイカ</t>
    </rPh>
    <rPh sb="6" eb="9">
      <t>ニソウカン</t>
    </rPh>
    <rPh sb="10" eb="13">
      <t>ソウジコウ</t>
    </rPh>
    <rPh sb="13" eb="14">
      <t>トモ</t>
    </rPh>
    <phoneticPr fontId="3"/>
  </si>
  <si>
    <t>産廃処分</t>
    <rPh sb="0" eb="2">
      <t>サンパイ</t>
    </rPh>
    <rPh sb="2" eb="4">
      <t>ショブン</t>
    </rPh>
    <phoneticPr fontId="3"/>
  </si>
  <si>
    <t>フラッシュタンク式</t>
    <phoneticPr fontId="4"/>
  </si>
  <si>
    <t>バブリックコンパクト便器　</t>
    <phoneticPr fontId="4"/>
  </si>
  <si>
    <t>エロンゲート本体操作　暖房便座　脱臭</t>
    <phoneticPr fontId="4"/>
  </si>
  <si>
    <t>自動水栓　Pトラップ</t>
    <phoneticPr fontId="4"/>
  </si>
  <si>
    <t>カウンター一体形 壁掛形　</t>
    <phoneticPr fontId="4"/>
  </si>
  <si>
    <t>はねあげタイプ</t>
    <phoneticPr fontId="4"/>
  </si>
  <si>
    <t>パブリック用樹脂被覆タイプ　</t>
    <phoneticPr fontId="4"/>
  </si>
  <si>
    <t>車椅子・杖使用者用</t>
    <phoneticPr fontId="4"/>
  </si>
  <si>
    <t>水循環吸引機付研磨機　幅100㎜</t>
    <phoneticPr fontId="4"/>
  </si>
  <si>
    <t>W1100H2600</t>
    <phoneticPr fontId="4"/>
  </si>
  <si>
    <t>　用　　　途　中学校</t>
    <rPh sb="7" eb="8">
      <t>ナカ</t>
    </rPh>
    <phoneticPr fontId="4"/>
  </si>
  <si>
    <t>吹付部目地他</t>
    <rPh sb="0" eb="3">
      <t>フキツケブ</t>
    </rPh>
    <rPh sb="3" eb="5">
      <t>メジ</t>
    </rPh>
    <rPh sb="5" eb="6">
      <t>ホカ</t>
    </rPh>
    <phoneticPr fontId="4"/>
  </si>
  <si>
    <t>MVRS45P TLE28SS1A</t>
    <phoneticPr fontId="4"/>
  </si>
  <si>
    <t>L710C TLE26SS1A</t>
    <phoneticPr fontId="4"/>
  </si>
  <si>
    <t>壁掛形　低リップタイプ　自動洗浄</t>
    <phoneticPr fontId="4"/>
  </si>
  <si>
    <t>角形　壁給排水タイプ</t>
    <phoneticPr fontId="4"/>
  </si>
  <si>
    <t>YM3580FC</t>
  </si>
  <si>
    <t>内部軽量鋼製建具</t>
    <phoneticPr fontId="4"/>
  </si>
  <si>
    <t xml:space="preserve">(鋼製建具) </t>
    <rPh sb="1" eb="3">
      <t>コウセイ</t>
    </rPh>
    <rPh sb="3" eb="5">
      <t>タテグ</t>
    </rPh>
    <phoneticPr fontId="4"/>
  </si>
  <si>
    <t xml:space="preserve">(トイレブース) </t>
    <phoneticPr fontId="4"/>
  </si>
  <si>
    <t>鋼製建具　取付調整費等</t>
    <phoneticPr fontId="4"/>
  </si>
  <si>
    <t>トイレブース　取付調整費等</t>
    <phoneticPr fontId="4"/>
  </si>
  <si>
    <t>1，</t>
  </si>
  <si>
    <t>幹線設備改修工事</t>
  </si>
  <si>
    <t>絶縁電線</t>
  </si>
  <si>
    <t>IE2.0㎜</t>
  </si>
  <si>
    <t>ｹｰﾌﾞﾙ（ｹｰﾌﾞﾙﾗｯｸ）</t>
  </si>
  <si>
    <t>EM-CE8°-3C</t>
  </si>
  <si>
    <t>配線遮断器</t>
  </si>
  <si>
    <t>MCB50AF30AT</t>
  </si>
  <si>
    <t>個</t>
  </si>
  <si>
    <t>分電盤</t>
  </si>
  <si>
    <t>図示による</t>
  </si>
  <si>
    <t>面</t>
  </si>
  <si>
    <t>壁貫通</t>
  </si>
  <si>
    <t>30φ</t>
  </si>
  <si>
    <t>ヵ所</t>
  </si>
  <si>
    <t>50φ</t>
  </si>
  <si>
    <t>2，</t>
  </si>
  <si>
    <t>電灯ｺﾝｾﾝﾄ設備改修工事</t>
  </si>
  <si>
    <t>ｹｰﾌﾞﾙ（隠ぺい）</t>
  </si>
  <si>
    <t>EM-EEF1.6-2C</t>
  </si>
  <si>
    <t>EM-EEF1.6-3C</t>
  </si>
  <si>
    <t>EM-EEF2.0-2C</t>
  </si>
  <si>
    <t>EM-EEF2.0-3C</t>
  </si>
  <si>
    <t>電線管（隠ぺい）</t>
  </si>
  <si>
    <t>PFS22</t>
  </si>
  <si>
    <t>ｱｳﾄﾚｯﾄﾎﾞｯｸｽ</t>
  </si>
  <si>
    <t xml:space="preserve">中四角型 樹脂製 </t>
  </si>
  <si>
    <t>一種金属線ぴ</t>
  </si>
  <si>
    <t>A型</t>
  </si>
  <si>
    <t>露出ｽｲｯﾁﾎﾞｯｸｽ</t>
  </si>
  <si>
    <t>一種金属線ぴ用1個用</t>
  </si>
  <si>
    <t>一種金属線ぴ用3個用</t>
  </si>
  <si>
    <t>一種金属線ぴ付属品</t>
  </si>
  <si>
    <t>埋込ｺﾝｾﾝﾄ</t>
  </si>
  <si>
    <t>2P15A*1+EET 新金属ﾌﾟﾚｰﾄ</t>
  </si>
  <si>
    <t>2P15A*2+EET 新金属ﾌﾟﾚｰﾄ</t>
  </si>
  <si>
    <t>露出ｺﾝｾﾝﾄ</t>
  </si>
  <si>
    <t>2P15A*2</t>
  </si>
  <si>
    <t>電話線ﾁｯﾌﾟﾌﾟﾚｰﾄ</t>
  </si>
  <si>
    <t>新金属ﾌﾟﾚｰﾄ</t>
  </si>
  <si>
    <t>ｾﾝｻｰ手動操作ｽｲｯﾁ</t>
  </si>
  <si>
    <t>ｶﾊﾞｰﾌﾟﾚｰﾄ</t>
  </si>
  <si>
    <t>埋込人感ｾﾝｻｰ　親機</t>
  </si>
  <si>
    <t>RAS1</t>
  </si>
  <si>
    <t>RAS2</t>
  </si>
  <si>
    <t>埋込人感ｾﾝｻｰ　子機</t>
  </si>
  <si>
    <t>RC1</t>
  </si>
  <si>
    <t>RC2</t>
  </si>
  <si>
    <t>RC3</t>
  </si>
  <si>
    <t>照明器具</t>
  </si>
  <si>
    <t>A1</t>
  </si>
  <si>
    <t>台</t>
  </si>
  <si>
    <t>A2</t>
  </si>
  <si>
    <t>B</t>
  </si>
  <si>
    <t>C1</t>
  </si>
  <si>
    <t>C2</t>
  </si>
  <si>
    <t>D</t>
  </si>
  <si>
    <t>既設撤去</t>
  </si>
  <si>
    <t>3，</t>
  </si>
  <si>
    <t>弱電設備改修工事</t>
  </si>
  <si>
    <t>（ﾄｲﾚ呼出表示・自火報）</t>
  </si>
  <si>
    <t>EM-AE0.9-4C</t>
  </si>
  <si>
    <t>EM-AE1.2-2C</t>
  </si>
  <si>
    <t>EM-AE1.2-3C</t>
  </si>
  <si>
    <t>PFS16</t>
  </si>
  <si>
    <t>呼出押しﾎﾞﾀﾝ</t>
  </si>
  <si>
    <t>復旧ﾎﾞﾀﾝ</t>
  </si>
  <si>
    <t>表示灯</t>
  </si>
  <si>
    <t>呼出表示器</t>
  </si>
  <si>
    <t>差動式ｽﾎﾟｯﾄ型感知器</t>
  </si>
  <si>
    <t>2種　露出型</t>
  </si>
  <si>
    <t>自動水栓</t>
    <phoneticPr fontId="4"/>
  </si>
  <si>
    <t>パブリック用樹脂被覆タイプ　L型</t>
    <phoneticPr fontId="4"/>
  </si>
  <si>
    <t>T112HK7R</t>
    <phoneticPr fontId="4"/>
  </si>
  <si>
    <t>T112CL9</t>
    <phoneticPr fontId="4"/>
  </si>
  <si>
    <t>大月市猿橋町猿橋567</t>
    <phoneticPr fontId="4"/>
  </si>
  <si>
    <t>　構造・階数　鉄筋コンクリート造　地上4階建+PH</t>
    <phoneticPr fontId="4"/>
  </si>
  <si>
    <t>DP 糸幅 トラス</t>
    <phoneticPr fontId="4"/>
  </si>
  <si>
    <t>請負工事価格
計算式</t>
    <rPh sb="0" eb="2">
      <t>ウケオイ</t>
    </rPh>
    <rPh sb="2" eb="4">
      <t>コウジ</t>
    </rPh>
    <rPh sb="4" eb="6">
      <t>カカク</t>
    </rPh>
    <rPh sb="7" eb="10">
      <t>ケイサンシキ</t>
    </rPh>
    <phoneticPr fontId="23"/>
  </si>
  <si>
    <t>［当初請負工事価格］</t>
    <rPh sb="1" eb="3">
      <t>トウショ</t>
    </rPh>
    <rPh sb="3" eb="5">
      <t>ウケオイ</t>
    </rPh>
    <rPh sb="5" eb="7">
      <t>コウジ</t>
    </rPh>
    <rPh sb="7" eb="9">
      <t>カカク</t>
    </rPh>
    <phoneticPr fontId="23"/>
  </si>
  <si>
    <t>円</t>
    <rPh sb="0" eb="1">
      <t>エン</t>
    </rPh>
    <phoneticPr fontId="23"/>
  </si>
  <si>
    <t>÷</t>
    <phoneticPr fontId="23"/>
  </si>
  <si>
    <t>［当初工事価格］</t>
    <rPh sb="1" eb="3">
      <t>トウショ</t>
    </rPh>
    <rPh sb="3" eb="5">
      <t>コウジ</t>
    </rPh>
    <rPh sb="5" eb="7">
      <t>カカク</t>
    </rPh>
    <phoneticPr fontId="23"/>
  </si>
  <si>
    <t>＝</t>
    <phoneticPr fontId="23"/>
  </si>
  <si>
    <t>［請負契約率］</t>
    <phoneticPr fontId="23"/>
  </si>
  <si>
    <t>％</t>
    <phoneticPr fontId="23"/>
  </si>
  <si>
    <t>（小数点以下5位まで）</t>
    <rPh sb="1" eb="4">
      <t>ショウスウテン</t>
    </rPh>
    <rPh sb="4" eb="6">
      <t>イカ</t>
    </rPh>
    <rPh sb="7" eb="8">
      <t>イ</t>
    </rPh>
    <phoneticPr fontId="23"/>
  </si>
  <si>
    <t>［変更工事価格］</t>
    <rPh sb="1" eb="2">
      <t>ヘン</t>
    </rPh>
    <rPh sb="2" eb="3">
      <t>サラ</t>
    </rPh>
    <rPh sb="3" eb="4">
      <t>コウ</t>
    </rPh>
    <rPh sb="4" eb="5">
      <t>コト</t>
    </rPh>
    <rPh sb="5" eb="6">
      <t>アタイ</t>
    </rPh>
    <rPh sb="6" eb="7">
      <t>カク</t>
    </rPh>
    <phoneticPr fontId="23"/>
  </si>
  <si>
    <t>×</t>
    <phoneticPr fontId="23"/>
  </si>
  <si>
    <t>［請負契約率］</t>
    <rPh sb="1" eb="3">
      <t>ウケオイ</t>
    </rPh>
    <rPh sb="3" eb="5">
      <t>ケイヤク</t>
    </rPh>
    <rPh sb="5" eb="6">
      <t>リツ</t>
    </rPh>
    <phoneticPr fontId="23"/>
  </si>
  <si>
    <t>［変更請負工事価格］</t>
    <rPh sb="1" eb="3">
      <t>ヘンコウ</t>
    </rPh>
    <rPh sb="5" eb="7">
      <t>コウジ</t>
    </rPh>
    <rPh sb="7" eb="9">
      <t>カカク</t>
    </rPh>
    <phoneticPr fontId="23"/>
  </si>
  <si>
    <t>（千円未満切り捨て）</t>
    <rPh sb="1" eb="3">
      <t>センエン</t>
    </rPh>
    <rPh sb="3" eb="5">
      <t>ミマン</t>
    </rPh>
    <rPh sb="5" eb="6">
      <t>キ</t>
    </rPh>
    <rPh sb="7" eb="8">
      <t>ス</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</si>
</sst>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5" formatCode="&quot;¥&quot;#,##0;&quot;¥&quot;\-#,##0"/>
    <numFmt numFmtId="6" formatCode="&quot;¥&quot;#,##0;[Red]&quot;¥&quot;\-#,##0"/>
    <numFmt numFmtId="41" formatCode="_ * #,##0_ ;_ * \-#,##0_ ;_ * &quot;-&quot;_ ;_ @_ "/>
    <numFmt numFmtId="176" formatCode="#,##0.0_);[Red]\(#,##0.0\)"/>
    <numFmt numFmtId="177" formatCode="#,##0_);[Red]\(#,##0\)"/>
    <numFmt numFmtId="178" formatCode="&quot;×&quot;0.00"/>
    <numFmt numFmtId="179" formatCode="#,##0.0;&quot;▲ &quot;#,##0.0"/>
    <numFmt numFmtId="180" formatCode="&quot;×&quot;0.0"/>
    <numFmt numFmtId="181" formatCode="&quot;×&quot;0"/>
    <numFmt numFmtId="182" formatCode="0.00&quot;m2&quot;"/>
    <numFmt numFmtId="183" formatCode="0.0_ "/>
    <numFmt numFmtId="184" formatCode="0.00&quot;㎡&quot;"/>
    <numFmt numFmtId="185" formatCode="&quot;¥&quot;#,##0_);[Red]\(&quot;¥&quot;#,##0\)"/>
    <numFmt numFmtId="186" formatCode="_(* #,##0_);_(* \(#,##0\);_(* &quot;-&quot;_);_(@_)"/>
    <numFmt numFmtId="187" formatCode="0&quot;日&quot;"/>
    <numFmt numFmtId="188" formatCode="0.0&quot;m&quot;"/>
    <numFmt numFmtId="189" formatCode="#,##0_ "/>
    <numFmt numFmtId="190" formatCode="#,##0.00_);[Red]\(#,##0.00\)"/>
    <numFmt numFmtId="191" formatCode="#,##0.0;[Red]\-#,##0.0"/>
    <numFmt numFmtId="192" formatCode="0.0&quot;m2&quot;"/>
    <numFmt numFmtId="193" formatCode="0.0&quot;人&quot;"/>
    <numFmt numFmtId="194" formatCode="0_ "/>
    <numFmt numFmtId="195" formatCode="#,##0.00000"/>
    <numFmt numFmtId="196" formatCode="&quot;令和&quot;0&quot;年度工事&quot;"/>
    <numFmt numFmtId="197" formatCode="0&quot;円&quot;"/>
    <numFmt numFmtId="198" formatCode="0.0&quot;検体&quot;"/>
    <numFmt numFmtId="199" formatCode="0.0&quot;ｍ&quot;"/>
    <numFmt numFmtId="200" formatCode="0.0&quot;個所&quot;"/>
    <numFmt numFmtId="201" formatCode="0.0_);[Red]\(0.0\)"/>
  </numFmts>
  <fonts count="36">
    <font>
      <sz val="11"/>
      <color theme="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indexed="8"/>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
      <sz val="11"/>
      <color indexed="8"/>
      <name val="ＭＳ Ｐゴシック"/>
      <family val="3"/>
      <charset val="128"/>
    </font>
    <font>
      <sz val="16"/>
      <color indexed="8"/>
      <name val="ＭＳ 明朝"/>
      <family val="1"/>
      <charset val="128"/>
    </font>
    <font>
      <sz val="6"/>
      <name val="ＭＳ Ｐ明朝"/>
      <family val="1"/>
      <charset val="128"/>
    </font>
    <font>
      <sz val="11"/>
      <name val="ＭＳ Ｐ明朝"/>
      <family val="1"/>
      <charset val="128"/>
    </font>
    <font>
      <sz val="10"/>
      <name val="ＭＳ ゴシック"/>
      <family val="3"/>
      <charset val="128"/>
    </font>
    <font>
      <sz val="9"/>
      <name val="ＭＳ ゴシック"/>
      <family val="3"/>
      <charset val="128"/>
    </font>
    <font>
      <sz val="9"/>
      <color indexed="8"/>
      <name val="ＭＳ ゴシック"/>
      <family val="3"/>
      <charset val="128"/>
    </font>
    <font>
      <sz val="11"/>
      <color indexed="8"/>
      <name val="ＭＳ ゴシック"/>
      <family val="3"/>
      <charset val="128"/>
    </font>
    <font>
      <sz val="11"/>
      <color theme="1"/>
      <name val="ＭＳ ゴシック"/>
      <family val="3"/>
      <charset val="128"/>
    </font>
    <font>
      <sz val="10"/>
      <color indexed="8"/>
      <name val="ＭＳ ゴシック"/>
      <family val="3"/>
      <charset val="128"/>
    </font>
    <font>
      <sz val="8"/>
      <color indexed="8"/>
      <name val="ＭＳ ゴシック"/>
      <family val="3"/>
      <charset val="128"/>
    </font>
    <font>
      <sz val="11"/>
      <name val="ＭＳ ゴシック"/>
      <family val="3"/>
      <charset val="128"/>
    </font>
    <font>
      <b/>
      <sz val="9"/>
      <color indexed="81"/>
      <name val="MS P ゴシック"/>
      <family val="3"/>
      <charset val="128"/>
    </font>
    <font>
      <sz val="9"/>
      <color theme="1"/>
      <name val="ＭＳ 明朝"/>
      <family val="1"/>
      <charset val="128"/>
    </font>
    <font>
      <sz val="10"/>
      <color theme="1"/>
      <name val="ＭＳ 明朝"/>
      <family val="1"/>
      <charset val="128"/>
    </font>
    <font>
      <sz val="6"/>
      <name val="游ゴシック"/>
      <family val="2"/>
      <charset val="128"/>
      <scheme val="minor"/>
    </font>
    <font>
      <sz val="10"/>
      <name val="ＭＳ 明朝"/>
      <family val="1"/>
      <charset val="128"/>
    </font>
    <font>
      <sz val="12"/>
      <name val="ＭＳ 明朝"/>
      <family val="1"/>
      <charset val="128"/>
    </font>
    <font>
      <sz val="12"/>
      <color theme="1"/>
      <name val="ＭＳ 明朝"/>
      <family val="1"/>
      <charset val="128"/>
    </font>
    <font>
      <sz val="16"/>
      <color theme="1"/>
      <name val="ＭＳ 明朝"/>
      <family val="1"/>
      <charset val="128"/>
    </font>
    <font>
      <sz val="10"/>
      <color rgb="FFFF0000"/>
      <name val="ＭＳ ゴシック"/>
      <family val="3"/>
      <charset val="128"/>
    </font>
    <font>
      <sz val="10"/>
      <color theme="1"/>
      <name val="ＭＳ ゴシック"/>
      <family val="3"/>
      <charset val="128"/>
    </font>
    <font>
      <vertAlign val="superscript"/>
      <sz val="10"/>
      <name val="ＭＳ ゴシック"/>
      <family val="3"/>
      <charset val="128"/>
    </font>
    <font>
      <sz val="6"/>
      <color indexed="8"/>
      <name val="ＭＳ ゴシック"/>
      <family val="3"/>
      <charset val="128"/>
    </font>
    <font>
      <sz val="10"/>
      <color rgb="FF000000"/>
      <name val="ＭＳ ゴシック"/>
      <family val="3"/>
      <charset val="128"/>
    </font>
    <font>
      <sz val="11"/>
      <color theme="5"/>
      <name val="ＭＳ ゴシック"/>
      <family val="3"/>
      <charset val="128"/>
    </font>
    <font>
      <sz val="10"/>
      <color theme="0"/>
      <name val="ＭＳ 明朝"/>
      <family val="1"/>
      <charset val="128"/>
    </font>
    <font>
      <sz val="9"/>
      <color theme="0"/>
      <name val="ＭＳ 明朝"/>
      <family val="1"/>
      <charset val="128"/>
    </font>
  </fonts>
  <fills count="3">
    <fill>
      <patternFill patternType="none"/>
    </fill>
    <fill>
      <patternFill patternType="gray125"/>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s>
  <cellStyleXfs count="17">
    <xf numFmtId="0" fontId="0" fillId="0" borderId="0"/>
    <xf numFmtId="38" fontId="8" fillId="0" borderId="0" applyFont="0" applyFill="0" applyBorder="0" applyAlignment="0" applyProtection="0">
      <alignment vertical="center"/>
    </xf>
    <xf numFmtId="38" fontId="5" fillId="0" borderId="0" applyFont="0" applyFill="0" applyBorder="0" applyAlignment="0" applyProtection="0"/>
    <xf numFmtId="0" fontId="6" fillId="0" borderId="0"/>
    <xf numFmtId="0" fontId="6" fillId="0" borderId="0"/>
    <xf numFmtId="185" fontId="8" fillId="0" borderId="0" applyFont="0" applyFill="0" applyBorder="0" applyAlignment="0" applyProtection="0">
      <alignment vertical="center"/>
    </xf>
    <xf numFmtId="0" fontId="5" fillId="0" borderId="0"/>
    <xf numFmtId="0" fontId="5" fillId="0" borderId="0"/>
    <xf numFmtId="38" fontId="5" fillId="0" borderId="0" applyFont="0" applyFill="0" applyBorder="0" applyAlignment="0" applyProtection="0"/>
    <xf numFmtId="0" fontId="7" fillId="0" borderId="0">
      <alignment vertical="center"/>
    </xf>
    <xf numFmtId="0" fontId="7" fillId="0" borderId="0">
      <alignment vertical="center"/>
    </xf>
    <xf numFmtId="0" fontId="2" fillId="0" borderId="0">
      <alignment vertical="center"/>
    </xf>
    <xf numFmtId="38" fontId="2" fillId="0" borderId="0" applyFont="0" applyFill="0" applyBorder="0" applyAlignment="0" applyProtection="0">
      <alignment vertical="center"/>
    </xf>
    <xf numFmtId="6" fontId="5" fillId="0" borderId="0" applyFont="0" applyFill="0" applyBorder="0" applyAlignment="0" applyProtection="0"/>
    <xf numFmtId="0" fontId="11" fillId="0" borderId="0"/>
    <xf numFmtId="0" fontId="1" fillId="0" borderId="0">
      <alignment vertical="center"/>
    </xf>
    <xf numFmtId="38" fontId="1" fillId="0" borderId="0" applyFont="0" applyFill="0" applyBorder="0" applyAlignment="0" applyProtection="0">
      <alignment vertical="center"/>
    </xf>
  </cellStyleXfs>
  <cellXfs count="615">
    <xf numFmtId="0" fontId="0" fillId="0" borderId="0" xfId="0"/>
    <xf numFmtId="0" fontId="14" fillId="0" borderId="10" xfId="0" applyFont="1" applyBorder="1" applyAlignment="1">
      <alignment vertical="center" shrinkToFit="1"/>
    </xf>
    <xf numFmtId="0" fontId="14" fillId="0" borderId="14" xfId="0" applyFont="1" applyBorder="1" applyAlignment="1">
      <alignment vertical="center" shrinkToFit="1"/>
    </xf>
    <xf numFmtId="0" fontId="15" fillId="0" borderId="0" xfId="0" applyFont="1" applyAlignment="1">
      <alignment vertical="center"/>
    </xf>
    <xf numFmtId="0" fontId="15" fillId="0" borderId="0" xfId="0" applyFont="1" applyAlignment="1">
      <alignment vertical="center" shrinkToFit="1"/>
    </xf>
    <xf numFmtId="0" fontId="15" fillId="0" borderId="0" xfId="0" applyFont="1" applyAlignment="1">
      <alignment horizontal="center" vertical="center" shrinkToFit="1"/>
    </xf>
    <xf numFmtId="38" fontId="15" fillId="0" borderId="0" xfId="1"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shrinkToFit="1"/>
    </xf>
    <xf numFmtId="0" fontId="15" fillId="0" borderId="0" xfId="0" applyFont="1" applyAlignment="1">
      <alignment horizontal="center" vertical="center"/>
    </xf>
    <xf numFmtId="0" fontId="15" fillId="0" borderId="6" xfId="0" applyFont="1" applyBorder="1" applyAlignment="1">
      <alignment horizontal="center" vertical="center"/>
    </xf>
    <xf numFmtId="0" fontId="12" fillId="0" borderId="5" xfId="3" applyFont="1" applyBorder="1" applyAlignment="1" applyProtection="1">
      <alignment shrinkToFit="1"/>
      <protection locked="0"/>
    </xf>
    <xf numFmtId="0" fontId="12" fillId="0" borderId="5" xfId="3" applyFont="1" applyBorder="1" applyAlignment="1" applyProtection="1">
      <alignment vertical="center" shrinkToFit="1"/>
      <protection locked="0"/>
    </xf>
    <xf numFmtId="176" fontId="12" fillId="0" borderId="7" xfId="2" applyNumberFormat="1" applyFont="1" applyBorder="1" applyAlignment="1" applyProtection="1">
      <alignment horizontal="right" shrinkToFit="1"/>
    </xf>
    <xf numFmtId="38" fontId="12" fillId="0" borderId="5" xfId="3" applyNumberFormat="1" applyFont="1" applyBorder="1" applyAlignment="1">
      <alignment horizontal="center" shrinkToFit="1"/>
    </xf>
    <xf numFmtId="177" fontId="12" fillId="0" borderId="7" xfId="4" applyNumberFormat="1" applyFont="1" applyBorder="1" applyAlignment="1" applyProtection="1">
      <alignment horizontal="right"/>
      <protection locked="0"/>
    </xf>
    <xf numFmtId="177" fontId="12" fillId="0" borderId="8" xfId="2" applyNumberFormat="1" applyFont="1" applyBorder="1" applyAlignment="1" applyProtection="1">
      <alignment horizontal="right"/>
    </xf>
    <xf numFmtId="0" fontId="15" fillId="0" borderId="9" xfId="0" applyFont="1" applyBorder="1" applyAlignment="1">
      <alignment vertical="center" shrinkToFit="1"/>
    </xf>
    <xf numFmtId="0" fontId="15" fillId="0" borderId="10" xfId="0" applyFont="1" applyBorder="1" applyAlignment="1">
      <alignment vertical="center" shrinkToFit="1"/>
    </xf>
    <xf numFmtId="0" fontId="15" fillId="0" borderId="11" xfId="0" applyFont="1" applyBorder="1" applyAlignment="1">
      <alignment vertical="center" shrinkToFit="1"/>
    </xf>
    <xf numFmtId="0" fontId="15" fillId="0" borderId="5" xfId="0" applyFont="1" applyBorder="1" applyAlignment="1">
      <alignment vertical="center"/>
    </xf>
    <xf numFmtId="0" fontId="15" fillId="0" borderId="5" xfId="0" applyFont="1" applyBorder="1" applyAlignment="1">
      <alignment vertical="center" shrinkToFit="1"/>
    </xf>
    <xf numFmtId="0" fontId="15" fillId="0" borderId="6" xfId="0" applyFont="1" applyBorder="1" applyAlignment="1">
      <alignment vertical="center" shrinkToFit="1"/>
    </xf>
    <xf numFmtId="3" fontId="15" fillId="0" borderId="7" xfId="0" applyNumberFormat="1"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horizontal="center" vertical="center"/>
    </xf>
    <xf numFmtId="0" fontId="12" fillId="0" borderId="12" xfId="3" applyFont="1" applyBorder="1" applyAlignment="1" applyProtection="1">
      <alignment shrinkToFit="1"/>
      <protection locked="0"/>
    </xf>
    <xf numFmtId="0" fontId="12" fillId="0" borderId="12" xfId="3" applyFont="1" applyBorder="1" applyAlignment="1" applyProtection="1">
      <alignment vertical="center" shrinkToFit="1"/>
      <protection locked="0"/>
    </xf>
    <xf numFmtId="176" fontId="12" fillId="0" borderId="12" xfId="2" applyNumberFormat="1" applyFont="1" applyBorder="1" applyAlignment="1" applyProtection="1">
      <alignment horizontal="right" shrinkToFit="1"/>
    </xf>
    <xf numFmtId="38" fontId="12" fillId="0" borderId="12" xfId="3" applyNumberFormat="1" applyFont="1" applyBorder="1" applyAlignment="1">
      <alignment horizontal="center" wrapText="1"/>
    </xf>
    <xf numFmtId="177" fontId="12" fillId="0" borderId="12" xfId="4" applyNumberFormat="1" applyFont="1" applyBorder="1" applyAlignment="1" applyProtection="1">
      <alignment horizontal="right"/>
      <protection locked="0"/>
    </xf>
    <xf numFmtId="41" fontId="12" fillId="0" borderId="13" xfId="0" applyNumberFormat="1" applyFont="1" applyBorder="1"/>
    <xf numFmtId="0" fontId="15" fillId="0" borderId="13" xfId="0" applyFont="1" applyBorder="1" applyAlignment="1">
      <alignment vertical="center" shrinkToFit="1"/>
    </xf>
    <xf numFmtId="0" fontId="15" fillId="0" borderId="14" xfId="0" applyFont="1" applyBorder="1" applyAlignment="1">
      <alignment vertical="center" shrinkToFit="1"/>
    </xf>
    <xf numFmtId="0" fontId="15" fillId="0" borderId="15" xfId="0" applyFont="1" applyBorder="1" applyAlignment="1">
      <alignment vertical="center" shrinkToFit="1"/>
    </xf>
    <xf numFmtId="0" fontId="15" fillId="0" borderId="12" xfId="0" applyFont="1" applyBorder="1" applyAlignment="1">
      <alignment vertical="center"/>
    </xf>
    <xf numFmtId="0" fontId="15" fillId="0" borderId="12" xfId="0" applyFont="1" applyBorder="1" applyAlignment="1">
      <alignment horizontal="left" vertical="center" shrinkToFit="1"/>
    </xf>
    <xf numFmtId="0" fontId="15" fillId="0" borderId="12" xfId="0" applyFont="1" applyBorder="1" applyAlignment="1">
      <alignment horizontal="center" vertical="center" shrinkToFit="1"/>
    </xf>
    <xf numFmtId="38" fontId="12" fillId="0" borderId="12" xfId="3" applyNumberFormat="1" applyFont="1" applyBorder="1" applyAlignment="1">
      <alignment horizontal="center" shrinkToFit="1"/>
    </xf>
    <xf numFmtId="3"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49" fontId="15" fillId="0" borderId="5" xfId="0" applyNumberFormat="1" applyFont="1" applyBorder="1" applyAlignment="1">
      <alignment horizontal="center" vertical="center"/>
    </xf>
    <xf numFmtId="3" fontId="15" fillId="0" borderId="8" xfId="0" applyNumberFormat="1" applyFont="1" applyBorder="1" applyAlignment="1">
      <alignment vertical="center"/>
    </xf>
    <xf numFmtId="0" fontId="12" fillId="0" borderId="9" xfId="4" applyFont="1" applyBorder="1" applyAlignment="1" applyProtection="1">
      <alignment horizontal="right" shrinkToFit="1"/>
      <protection locked="0"/>
    </xf>
    <xf numFmtId="0" fontId="15" fillId="0" borderId="6" xfId="0" applyFont="1" applyBorder="1" applyAlignment="1">
      <alignment vertical="center"/>
    </xf>
    <xf numFmtId="0" fontId="12" fillId="0" borderId="6" xfId="3" applyFont="1" applyBorder="1" applyAlignment="1" applyProtection="1">
      <alignment shrinkToFit="1"/>
      <protection locked="0"/>
    </xf>
    <xf numFmtId="0" fontId="12" fillId="0" borderId="9" xfId="4" applyFont="1" applyBorder="1" applyAlignment="1" applyProtection="1">
      <alignment horizontal="right" wrapText="1"/>
      <protection locked="0"/>
    </xf>
    <xf numFmtId="41" fontId="12" fillId="0" borderId="13" xfId="0" applyNumberFormat="1" applyFont="1" applyBorder="1" applyAlignment="1">
      <alignment shrinkToFit="1"/>
    </xf>
    <xf numFmtId="0" fontId="12" fillId="0" borderId="13" xfId="0" applyFont="1" applyBorder="1" applyAlignment="1">
      <alignment horizontal="left"/>
    </xf>
    <xf numFmtId="0" fontId="18" fillId="0" borderId="14" xfId="0" applyFont="1" applyBorder="1" applyAlignment="1">
      <alignment vertical="center" shrinkToFit="1"/>
    </xf>
    <xf numFmtId="0" fontId="18" fillId="0" borderId="14" xfId="0" applyFont="1" applyBorder="1" applyAlignment="1">
      <alignment vertical="center"/>
    </xf>
    <xf numFmtId="178" fontId="18" fillId="0" borderId="15" xfId="0" applyNumberFormat="1" applyFont="1" applyBorder="1" applyAlignment="1">
      <alignment vertical="center"/>
    </xf>
    <xf numFmtId="49" fontId="15" fillId="0" borderId="5" xfId="0" applyNumberFormat="1" applyFont="1" applyBorder="1" applyAlignment="1">
      <alignment horizontal="right" vertical="center"/>
    </xf>
    <xf numFmtId="0" fontId="12" fillId="0" borderId="5" xfId="0" applyFont="1" applyBorder="1" applyAlignment="1">
      <alignment shrinkToFit="1"/>
    </xf>
    <xf numFmtId="179" fontId="12" fillId="0" borderId="7" xfId="3" applyNumberFormat="1" applyFont="1" applyBorder="1" applyAlignment="1">
      <alignment shrinkToFit="1"/>
    </xf>
    <xf numFmtId="0" fontId="15" fillId="0" borderId="12" xfId="0" applyFont="1" applyBorder="1" applyAlignment="1">
      <alignment vertical="center" shrinkToFit="1"/>
    </xf>
    <xf numFmtId="0" fontId="13" fillId="0" borderId="13" xfId="0" applyFont="1" applyBorder="1" applyAlignment="1">
      <alignment horizontal="left" shrinkToFit="1"/>
    </xf>
    <xf numFmtId="0" fontId="17" fillId="0" borderId="15" xfId="0" applyFont="1" applyBorder="1" applyAlignment="1">
      <alignment vertical="center" shrinkToFit="1"/>
    </xf>
    <xf numFmtId="0" fontId="12" fillId="0" borderId="12" xfId="0" applyFont="1" applyBorder="1" applyAlignment="1">
      <alignment shrinkToFit="1"/>
    </xf>
    <xf numFmtId="0" fontId="15" fillId="0" borderId="5" xfId="0" applyFont="1" applyBorder="1" applyAlignment="1">
      <alignment horizontal="center" vertical="center"/>
    </xf>
    <xf numFmtId="183" fontId="15" fillId="0" borderId="7" xfId="0" applyNumberFormat="1" applyFont="1" applyBorder="1" applyAlignment="1">
      <alignment vertical="center"/>
    </xf>
    <xf numFmtId="0" fontId="15" fillId="0" borderId="5" xfId="0" applyFont="1" applyBorder="1" applyAlignment="1">
      <alignment horizontal="center" vertical="center" shrinkToFit="1"/>
    </xf>
    <xf numFmtId="0" fontId="15" fillId="0" borderId="5" xfId="0" applyFont="1" applyBorder="1" applyAlignment="1">
      <alignment horizontal="left" vertical="center" indent="1"/>
    </xf>
    <xf numFmtId="0" fontId="15" fillId="0" borderId="12" xfId="0" applyFont="1" applyBorder="1" applyAlignment="1">
      <alignment horizontal="left" vertical="center" indent="1"/>
    </xf>
    <xf numFmtId="41" fontId="12" fillId="0" borderId="9" xfId="0" applyNumberFormat="1" applyFont="1" applyBorder="1" applyAlignment="1">
      <alignment shrinkToFit="1"/>
    </xf>
    <xf numFmtId="0" fontId="17" fillId="0" borderId="10" xfId="0" applyFont="1" applyBorder="1" applyAlignment="1">
      <alignment shrinkToFit="1"/>
    </xf>
    <xf numFmtId="0" fontId="15" fillId="0" borderId="10" xfId="0" applyFont="1" applyBorder="1" applyAlignment="1">
      <alignment shrinkToFit="1"/>
    </xf>
    <xf numFmtId="180" fontId="14" fillId="0" borderId="11" xfId="0" applyNumberFormat="1" applyFont="1" applyBorder="1" applyAlignment="1">
      <alignment shrinkToFit="1"/>
    </xf>
    <xf numFmtId="180" fontId="13" fillId="0" borderId="0" xfId="0" applyNumberFormat="1" applyFont="1" applyAlignment="1">
      <alignment horizontal="left" shrinkToFit="1"/>
    </xf>
    <xf numFmtId="176" fontId="12" fillId="0" borderId="12" xfId="2" applyNumberFormat="1" applyFont="1" applyBorder="1" applyAlignment="1" applyProtection="1">
      <alignment horizontal="right"/>
    </xf>
    <xf numFmtId="0" fontId="14" fillId="0" borderId="14" xfId="0" applyFont="1" applyBorder="1" applyAlignment="1">
      <alignment shrinkToFit="1"/>
    </xf>
    <xf numFmtId="0" fontId="18" fillId="0" borderId="14" xfId="0" applyFont="1" applyBorder="1" applyAlignment="1">
      <alignment shrinkToFit="1"/>
    </xf>
    <xf numFmtId="178" fontId="18" fillId="0" borderId="15" xfId="0" applyNumberFormat="1" applyFont="1" applyBorder="1" applyAlignment="1">
      <alignment shrinkToFit="1"/>
    </xf>
    <xf numFmtId="181" fontId="13" fillId="0" borderId="0" xfId="0" applyNumberFormat="1" applyFont="1" applyAlignment="1">
      <alignment horizontal="center" shrinkToFit="1"/>
    </xf>
    <xf numFmtId="0" fontId="19" fillId="0" borderId="10" xfId="0" applyFont="1" applyBorder="1" applyAlignment="1">
      <alignment vertical="center" shrinkToFit="1"/>
    </xf>
    <xf numFmtId="184" fontId="12" fillId="0" borderId="13" xfId="0" applyNumberFormat="1" applyFont="1" applyBorder="1" applyAlignment="1">
      <alignment horizontal="center" shrinkToFit="1"/>
    </xf>
    <xf numFmtId="184" fontId="12" fillId="0" borderId="14" xfId="0" applyNumberFormat="1" applyFont="1" applyBorder="1" applyAlignment="1">
      <alignment horizontal="center" shrinkToFit="1"/>
    </xf>
    <xf numFmtId="181" fontId="18" fillId="0" borderId="15" xfId="0" applyNumberFormat="1" applyFont="1" applyBorder="1" applyAlignment="1">
      <alignment vertical="center" shrinkToFit="1"/>
    </xf>
    <xf numFmtId="0" fontId="18" fillId="0" borderId="13" xfId="0" applyFont="1" applyBorder="1" applyAlignment="1">
      <alignment horizontal="left" vertical="center"/>
    </xf>
    <xf numFmtId="38" fontId="12" fillId="0" borderId="5" xfId="3" applyNumberFormat="1" applyFont="1" applyBorder="1" applyAlignment="1">
      <alignment horizontal="center" wrapText="1"/>
    </xf>
    <xf numFmtId="0" fontId="12" fillId="0" borderId="13" xfId="0" applyFont="1" applyBorder="1" applyAlignment="1">
      <alignment shrinkToFit="1"/>
    </xf>
    <xf numFmtId="0" fontId="14" fillId="0" borderId="9" xfId="0" applyFont="1" applyBorder="1" applyAlignment="1">
      <alignment horizontal="left" vertical="center" shrinkToFit="1"/>
    </xf>
    <xf numFmtId="0" fontId="14" fillId="0" borderId="11" xfId="0" applyFont="1" applyBorder="1" applyAlignment="1">
      <alignment vertical="center" shrinkToFit="1"/>
    </xf>
    <xf numFmtId="0" fontId="14" fillId="0" borderId="13" xfId="0" applyFont="1" applyBorder="1" applyAlignment="1">
      <alignment horizontal="left" vertical="center" shrinkToFit="1"/>
    </xf>
    <xf numFmtId="41" fontId="14" fillId="0" borderId="14" xfId="0" applyNumberFormat="1" applyFont="1" applyBorder="1" applyAlignment="1">
      <alignment vertical="center" shrinkToFit="1"/>
    </xf>
    <xf numFmtId="178" fontId="14" fillId="0" borderId="15" xfId="0" applyNumberFormat="1" applyFont="1" applyBorder="1" applyAlignment="1">
      <alignment vertical="center" shrinkToFit="1"/>
    </xf>
    <xf numFmtId="177" fontId="12" fillId="0" borderId="5" xfId="2" applyNumberFormat="1" applyFont="1" applyBorder="1" applyAlignment="1" applyProtection="1">
      <alignment horizontal="right"/>
    </xf>
    <xf numFmtId="0" fontId="12" fillId="0" borderId="13" xfId="0" applyFont="1" applyBorder="1" applyAlignment="1">
      <alignment horizontal="left" shrinkToFit="1"/>
    </xf>
    <xf numFmtId="178" fontId="18" fillId="0" borderId="15" xfId="0" applyNumberFormat="1" applyFont="1" applyBorder="1" applyAlignment="1">
      <alignment vertical="center" shrinkToFit="1"/>
    </xf>
    <xf numFmtId="3" fontId="15" fillId="0" borderId="12" xfId="0" applyNumberFormat="1" applyFont="1" applyBorder="1" applyAlignment="1">
      <alignment vertical="center" shrinkToFit="1"/>
    </xf>
    <xf numFmtId="177" fontId="12" fillId="0" borderId="13" xfId="2" applyNumberFormat="1" applyFont="1" applyBorder="1" applyAlignment="1" applyProtection="1">
      <alignment horizontal="right" shrinkToFit="1"/>
    </xf>
    <xf numFmtId="176" fontId="12" fillId="0" borderId="6" xfId="2" applyNumberFormat="1" applyFont="1" applyBorder="1" applyAlignment="1" applyProtection="1">
      <alignment horizontal="right" shrinkToFit="1"/>
    </xf>
    <xf numFmtId="3" fontId="15" fillId="0" borderId="6" xfId="0" applyNumberFormat="1" applyFont="1" applyBorder="1" applyAlignment="1">
      <alignment vertical="center" shrinkToFit="1"/>
    </xf>
    <xf numFmtId="0" fontId="17" fillId="0" borderId="10" xfId="0" applyFont="1" applyBorder="1" applyAlignment="1">
      <alignment vertical="center" shrinkToFit="1"/>
    </xf>
    <xf numFmtId="0" fontId="17" fillId="0" borderId="11" xfId="0" applyFont="1" applyBorder="1" applyAlignment="1">
      <alignment vertical="center" shrinkToFit="1"/>
    </xf>
    <xf numFmtId="0" fontId="17" fillId="0" borderId="12" xfId="0" applyFont="1" applyBorder="1" applyAlignment="1">
      <alignment vertical="center" shrinkToFit="1"/>
    </xf>
    <xf numFmtId="176" fontId="12" fillId="0" borderId="18" xfId="2" applyNumberFormat="1" applyFont="1" applyBorder="1" applyAlignment="1" applyProtection="1">
      <alignment horizontal="right" shrinkToFit="1"/>
    </xf>
    <xf numFmtId="0" fontId="17" fillId="0" borderId="14" xfId="0" applyFont="1" applyBorder="1" applyAlignment="1">
      <alignment vertical="center" shrinkToFit="1"/>
    </xf>
    <xf numFmtId="187" fontId="17" fillId="0" borderId="15" xfId="0" applyNumberFormat="1" applyFont="1" applyBorder="1" applyAlignment="1">
      <alignment vertical="center" shrinkToFit="1"/>
    </xf>
    <xf numFmtId="0" fontId="18" fillId="0" borderId="13" xfId="0" applyFont="1" applyBorder="1" applyAlignment="1">
      <alignment horizontal="left" vertical="center" shrinkToFit="1"/>
    </xf>
    <xf numFmtId="188" fontId="17" fillId="0" borderId="15" xfId="0" applyNumberFormat="1" applyFont="1" applyBorder="1" applyAlignment="1">
      <alignment vertical="center" shrinkToFit="1"/>
    </xf>
    <xf numFmtId="189" fontId="15" fillId="0" borderId="0" xfId="0" applyNumberFormat="1" applyFont="1" applyAlignment="1">
      <alignment vertical="center"/>
    </xf>
    <xf numFmtId="0" fontId="15" fillId="0" borderId="6" xfId="0" applyFont="1" applyBorder="1" applyAlignment="1">
      <alignment horizontal="center" vertical="center" shrinkToFit="1"/>
    </xf>
    <xf numFmtId="49" fontId="15" fillId="0" borderId="5" xfId="0" applyNumberFormat="1" applyFont="1" applyBorder="1" applyAlignment="1">
      <alignment horizontal="center" vertical="center" shrinkToFit="1"/>
    </xf>
    <xf numFmtId="177" fontId="12" fillId="0" borderId="8" xfId="2" applyNumberFormat="1" applyFont="1" applyBorder="1" applyAlignment="1" applyProtection="1">
      <alignment horizontal="right" shrinkToFit="1"/>
    </xf>
    <xf numFmtId="186" fontId="12" fillId="0" borderId="13" xfId="0" applyNumberFormat="1" applyFont="1" applyBorder="1" applyAlignment="1">
      <alignment shrinkToFit="1"/>
    </xf>
    <xf numFmtId="186" fontId="17" fillId="0" borderId="13" xfId="0" applyNumberFormat="1" applyFont="1" applyBorder="1" applyAlignment="1">
      <alignment vertical="center" shrinkToFit="1"/>
    </xf>
    <xf numFmtId="183" fontId="15" fillId="0" borderId="6" xfId="0" applyNumberFormat="1" applyFont="1" applyBorder="1" applyAlignment="1">
      <alignment vertical="center" shrinkToFit="1"/>
    </xf>
    <xf numFmtId="3" fontId="15" fillId="0" borderId="8" xfId="0" applyNumberFormat="1" applyFont="1" applyBorder="1" applyAlignment="1">
      <alignment vertical="center" shrinkToFit="1"/>
    </xf>
    <xf numFmtId="183" fontId="15" fillId="0" borderId="1" xfId="0" applyNumberFormat="1" applyFont="1" applyBorder="1" applyAlignment="1">
      <alignment vertical="center" shrinkToFit="1"/>
    </xf>
    <xf numFmtId="3" fontId="15" fillId="0" borderId="1" xfId="0" applyNumberFormat="1" applyFont="1" applyBorder="1" applyAlignment="1">
      <alignment vertical="center" shrinkToFit="1"/>
    </xf>
    <xf numFmtId="3" fontId="15" fillId="0" borderId="2" xfId="0" applyNumberFormat="1" applyFont="1" applyBorder="1" applyAlignment="1">
      <alignment vertical="center" shrinkToFit="1"/>
    </xf>
    <xf numFmtId="0" fontId="15" fillId="0" borderId="5" xfId="0" applyFont="1" applyBorder="1" applyAlignment="1">
      <alignment horizontal="left" vertical="center" shrinkToFit="1"/>
    </xf>
    <xf numFmtId="0" fontId="17" fillId="0" borderId="12" xfId="0" applyFont="1" applyBorder="1" applyAlignment="1">
      <alignment horizontal="center" vertical="center" shrinkToFit="1"/>
    </xf>
    <xf numFmtId="38" fontId="15" fillId="0" borderId="2" xfId="1" applyFont="1" applyBorder="1" applyAlignment="1">
      <alignment vertical="center" shrinkToFit="1"/>
    </xf>
    <xf numFmtId="38" fontId="15" fillId="0" borderId="3" xfId="1" applyFont="1" applyBorder="1" applyAlignment="1">
      <alignment vertical="center" shrinkToFit="1"/>
    </xf>
    <xf numFmtId="189" fontId="19" fillId="0" borderId="17" xfId="0" applyNumberFormat="1" applyFont="1" applyBorder="1" applyAlignment="1">
      <alignment shrinkToFit="1"/>
    </xf>
    <xf numFmtId="38" fontId="15" fillId="0" borderId="0" xfId="1" applyFont="1" applyAlignment="1">
      <alignment vertical="center" shrinkToFit="1"/>
    </xf>
    <xf numFmtId="0" fontId="12" fillId="0" borderId="13" xfId="0" applyFont="1" applyBorder="1"/>
    <xf numFmtId="177" fontId="15" fillId="0" borderId="0" xfId="0" applyNumberFormat="1" applyFont="1" applyAlignment="1">
      <alignment vertical="center"/>
    </xf>
    <xf numFmtId="0" fontId="17" fillId="0" borderId="12" xfId="0" applyFont="1" applyBorder="1" applyAlignment="1">
      <alignment horizontal="center" vertical="center"/>
    </xf>
    <xf numFmtId="49" fontId="17" fillId="0" borderId="5" xfId="0" applyNumberFormat="1" applyFont="1" applyBorder="1" applyAlignment="1">
      <alignment horizontal="center" vertical="center"/>
    </xf>
    <xf numFmtId="0" fontId="17" fillId="0" borderId="5" xfId="0" applyFont="1" applyBorder="1" applyAlignment="1">
      <alignment vertical="center" shrinkToFit="1"/>
    </xf>
    <xf numFmtId="183" fontId="17" fillId="0" borderId="7" xfId="0" applyNumberFormat="1" applyFont="1" applyBorder="1" applyAlignment="1">
      <alignment vertical="center"/>
    </xf>
    <xf numFmtId="0" fontId="17" fillId="0" borderId="5" xfId="0" applyFont="1" applyBorder="1" applyAlignment="1">
      <alignment horizontal="center" vertical="center" shrinkToFit="1"/>
    </xf>
    <xf numFmtId="3" fontId="17" fillId="0" borderId="7" xfId="0" applyNumberFormat="1" applyFont="1" applyBorder="1" applyAlignment="1">
      <alignment vertical="center"/>
    </xf>
    <xf numFmtId="3" fontId="17" fillId="0" borderId="8" xfId="0" applyNumberFormat="1" applyFont="1" applyBorder="1" applyAlignment="1">
      <alignment vertical="center"/>
    </xf>
    <xf numFmtId="3" fontId="17" fillId="0" borderId="12" xfId="0" applyNumberFormat="1" applyFont="1" applyBorder="1" applyAlignment="1">
      <alignment vertical="center"/>
    </xf>
    <xf numFmtId="0" fontId="17" fillId="0" borderId="5" xfId="0" applyFont="1" applyBorder="1" applyAlignment="1">
      <alignment horizontal="center" vertical="center"/>
    </xf>
    <xf numFmtId="0" fontId="17" fillId="0" borderId="7" xfId="0" applyFont="1" applyBorder="1" applyAlignment="1">
      <alignment vertical="center" shrinkToFit="1"/>
    </xf>
    <xf numFmtId="0" fontId="17" fillId="0" borderId="5" xfId="0" applyFont="1" applyBorder="1" applyAlignment="1">
      <alignment vertical="center"/>
    </xf>
    <xf numFmtId="0" fontId="17" fillId="0" borderId="12" xfId="0" applyFont="1" applyBorder="1" applyAlignment="1">
      <alignment vertical="center"/>
    </xf>
    <xf numFmtId="0" fontId="17" fillId="0" borderId="6" xfId="0" applyFont="1" applyBorder="1" applyAlignment="1">
      <alignment vertical="center"/>
    </xf>
    <xf numFmtId="49" fontId="17" fillId="0" borderId="5" xfId="0" applyNumberFormat="1" applyFont="1" applyBorder="1" applyAlignment="1">
      <alignment horizontal="right" vertical="center"/>
    </xf>
    <xf numFmtId="0" fontId="17" fillId="0" borderId="6" xfId="0" applyFont="1" applyBorder="1" applyAlignment="1">
      <alignment vertical="center" shrinkToFit="1"/>
    </xf>
    <xf numFmtId="0" fontId="17" fillId="0" borderId="5" xfId="0" applyFont="1" applyBorder="1" applyAlignment="1">
      <alignment horizontal="left" vertical="center" indent="1"/>
    </xf>
    <xf numFmtId="0" fontId="17" fillId="0" borderId="12" xfId="0" applyFont="1" applyBorder="1" applyAlignment="1">
      <alignment horizontal="left" vertical="center" indent="1"/>
    </xf>
    <xf numFmtId="0" fontId="12" fillId="0" borderId="9" xfId="4" applyFont="1" applyBorder="1" applyAlignment="1" applyProtection="1">
      <alignment horizontal="left" shrinkToFit="1"/>
      <protection locked="0"/>
    </xf>
    <xf numFmtId="0" fontId="12" fillId="0" borderId="9" xfId="4" applyFont="1" applyBorder="1" applyAlignment="1" applyProtection="1">
      <alignment horizontal="left" vertical="center" wrapText="1"/>
      <protection locked="0"/>
    </xf>
    <xf numFmtId="38" fontId="12" fillId="0" borderId="10" xfId="2" applyFont="1" applyBorder="1" applyAlignment="1" applyProtection="1">
      <alignment horizontal="left" vertical="center" shrinkToFit="1"/>
      <protection locked="0"/>
    </xf>
    <xf numFmtId="0" fontId="12" fillId="0" borderId="13" xfId="0" applyFont="1" applyBorder="1" applyAlignment="1">
      <alignment horizontal="left" vertical="center"/>
    </xf>
    <xf numFmtId="38" fontId="12" fillId="0" borderId="14" xfId="2" applyFont="1" applyBorder="1" applyAlignment="1">
      <alignment horizontal="left" vertical="center" shrinkToFit="1"/>
    </xf>
    <xf numFmtId="177" fontId="12" fillId="0" borderId="8" xfId="8" applyNumberFormat="1" applyFont="1" applyBorder="1" applyAlignment="1" applyProtection="1">
      <alignment horizontal="right" shrinkToFit="1"/>
    </xf>
    <xf numFmtId="177" fontId="12" fillId="0" borderId="8" xfId="8" applyNumberFormat="1" applyFont="1" applyBorder="1" applyAlignment="1" applyProtection="1">
      <alignment horizontal="right"/>
    </xf>
    <xf numFmtId="194" fontId="12" fillId="0" borderId="10" xfId="4" applyNumberFormat="1" applyFont="1" applyBorder="1" applyAlignment="1" applyProtection="1">
      <alignment horizontal="left" vertical="center" shrinkToFit="1"/>
      <protection locked="0"/>
    </xf>
    <xf numFmtId="194" fontId="12" fillId="0" borderId="14" xfId="0" applyNumberFormat="1" applyFont="1" applyBorder="1" applyAlignment="1">
      <alignment horizontal="left" vertical="center" shrinkToFit="1"/>
    </xf>
    <xf numFmtId="177" fontId="12" fillId="0" borderId="13" xfId="8" applyNumberFormat="1" applyFont="1" applyBorder="1" applyAlignment="1" applyProtection="1">
      <alignment horizontal="right" shrinkToFit="1"/>
    </xf>
    <xf numFmtId="0" fontId="28" fillId="0" borderId="12" xfId="0" applyFont="1" applyBorder="1" applyAlignment="1">
      <alignment vertical="center" shrinkToFit="1"/>
    </xf>
    <xf numFmtId="0" fontId="12" fillId="0" borderId="15" xfId="0" applyFont="1" applyBorder="1" applyAlignment="1">
      <alignment vertical="center" shrinkToFit="1"/>
    </xf>
    <xf numFmtId="0" fontId="12" fillId="0" borderId="5" xfId="0" applyFont="1" applyBorder="1" applyAlignment="1">
      <alignment horizontal="left" shrinkToFit="1"/>
    </xf>
    <xf numFmtId="0" fontId="12" fillId="0" borderId="16" xfId="0" applyFont="1" applyBorder="1" applyAlignment="1">
      <alignment horizontal="left" shrinkToFit="1"/>
    </xf>
    <xf numFmtId="49" fontId="17" fillId="0" borderId="15" xfId="0" applyNumberFormat="1" applyFont="1" applyBorder="1" applyAlignment="1">
      <alignment vertical="center" shrinkToFit="1"/>
    </xf>
    <xf numFmtId="49" fontId="17" fillId="0" borderId="16" xfId="0" applyNumberFormat="1" applyFont="1" applyBorder="1" applyAlignment="1">
      <alignment vertical="center" shrinkToFit="1"/>
    </xf>
    <xf numFmtId="0" fontId="29" fillId="0" borderId="12" xfId="0" applyFont="1" applyBorder="1" applyAlignment="1">
      <alignment vertical="center" shrinkToFit="1"/>
    </xf>
    <xf numFmtId="3" fontId="12" fillId="0" borderId="12" xfId="0" applyNumberFormat="1"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shrinkToFit="1"/>
    </xf>
    <xf numFmtId="0" fontId="17" fillId="0" borderId="5" xfId="0" applyFont="1" applyBorder="1" applyAlignment="1">
      <alignment horizontal="left" vertical="center" shrinkToFit="1"/>
    </xf>
    <xf numFmtId="3" fontId="17" fillId="0" borderId="6" xfId="0" applyNumberFormat="1" applyFont="1" applyBorder="1" applyAlignment="1">
      <alignment vertical="center" shrinkToFit="1"/>
    </xf>
    <xf numFmtId="0" fontId="17" fillId="0" borderId="9" xfId="0" applyFont="1" applyBorder="1" applyAlignment="1">
      <alignment vertical="center" shrinkToFit="1"/>
    </xf>
    <xf numFmtId="3" fontId="17" fillId="0" borderId="18" xfId="0" applyNumberFormat="1" applyFont="1" applyBorder="1" applyAlignment="1">
      <alignment vertical="center" shrinkToFit="1"/>
    </xf>
    <xf numFmtId="0" fontId="17" fillId="0" borderId="13" xfId="0" applyFont="1" applyBorder="1" applyAlignment="1">
      <alignment vertical="center" shrinkToFit="1"/>
    </xf>
    <xf numFmtId="0" fontId="17" fillId="0" borderId="13" xfId="0" applyFont="1" applyBorder="1" applyAlignment="1">
      <alignment horizontal="left" vertical="center" shrinkToFit="1"/>
    </xf>
    <xf numFmtId="178" fontId="17" fillId="0" borderId="15" xfId="0" applyNumberFormat="1" applyFont="1" applyBorder="1" applyAlignment="1">
      <alignment vertical="center" shrinkToFit="1"/>
    </xf>
    <xf numFmtId="0" fontId="17" fillId="0" borderId="12" xfId="0" applyFont="1" applyBorder="1" applyAlignment="1">
      <alignment horizontal="left" vertical="center" shrinkToFit="1"/>
    </xf>
    <xf numFmtId="10" fontId="17" fillId="0" borderId="13" xfId="0" applyNumberFormat="1" applyFont="1" applyBorder="1" applyAlignment="1">
      <alignment horizontal="left" vertical="center" shrinkToFit="1"/>
    </xf>
    <xf numFmtId="3" fontId="17" fillId="0" borderId="13" xfId="0" applyNumberFormat="1" applyFont="1" applyBorder="1" applyAlignment="1">
      <alignment vertical="center" shrinkToFit="1"/>
    </xf>
    <xf numFmtId="10" fontId="17" fillId="0" borderId="14" xfId="0" applyNumberFormat="1" applyFont="1" applyBorder="1" applyAlignment="1">
      <alignment vertical="center" shrinkToFit="1"/>
    </xf>
    <xf numFmtId="0" fontId="17" fillId="0" borderId="6" xfId="0" applyFont="1" applyBorder="1" applyAlignment="1">
      <alignment horizontal="center" vertical="center" shrinkToFit="1"/>
    </xf>
    <xf numFmtId="49" fontId="17" fillId="0" borderId="5" xfId="0" applyNumberFormat="1" applyFont="1" applyBorder="1" applyAlignment="1">
      <alignment horizontal="center" vertical="center" shrinkToFit="1"/>
    </xf>
    <xf numFmtId="10" fontId="17" fillId="0" borderId="8" xfId="0" applyNumberFormat="1" applyFont="1" applyBorder="1" applyAlignment="1">
      <alignment horizontal="left" vertical="center" shrinkToFit="1"/>
    </xf>
    <xf numFmtId="10" fontId="17" fillId="0" borderId="0" xfId="0" applyNumberFormat="1" applyFont="1" applyAlignment="1">
      <alignment vertical="center" shrinkToFit="1"/>
    </xf>
    <xf numFmtId="0" fontId="17" fillId="0" borderId="0" xfId="0" applyFont="1" applyAlignment="1">
      <alignment vertical="center" shrinkToFit="1"/>
    </xf>
    <xf numFmtId="178" fontId="17" fillId="0" borderId="16" xfId="0" applyNumberFormat="1" applyFont="1" applyBorder="1" applyAlignment="1">
      <alignment vertical="center" shrinkToFit="1"/>
    </xf>
    <xf numFmtId="9" fontId="17" fillId="0" borderId="12" xfId="0" applyNumberFormat="1" applyFont="1" applyBorder="1" applyAlignment="1">
      <alignment vertical="center" shrinkToFit="1"/>
    </xf>
    <xf numFmtId="0" fontId="17" fillId="0" borderId="0" xfId="0" applyFont="1" applyAlignment="1">
      <alignment horizontal="center" vertical="center" shrinkToFit="1"/>
    </xf>
    <xf numFmtId="38" fontId="17" fillId="0" borderId="0" xfId="1" applyFont="1" applyAlignment="1">
      <alignment vertical="center" shrinkToFit="1"/>
    </xf>
    <xf numFmtId="0" fontId="17" fillId="0" borderId="0" xfId="0" applyFont="1" applyAlignment="1">
      <alignment vertical="center"/>
    </xf>
    <xf numFmtId="38" fontId="17" fillId="0" borderId="0" xfId="1" applyFont="1" applyAlignment="1">
      <alignment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vertical="center"/>
    </xf>
    <xf numFmtId="0" fontId="17" fillId="0" borderId="15" xfId="0" applyFont="1" applyBorder="1" applyAlignment="1">
      <alignment vertical="center"/>
    </xf>
    <xf numFmtId="178" fontId="17" fillId="0" borderId="15" xfId="0" applyNumberFormat="1" applyFont="1" applyBorder="1" applyAlignment="1">
      <alignment vertical="center"/>
    </xf>
    <xf numFmtId="201" fontId="17" fillId="0" borderId="0" xfId="0" applyNumberFormat="1" applyFont="1" applyAlignment="1">
      <alignment vertical="center"/>
    </xf>
    <xf numFmtId="0" fontId="17" fillId="0" borderId="10" xfId="0" applyFont="1" applyBorder="1"/>
    <xf numFmtId="180" fontId="17" fillId="0" borderId="11" xfId="0" applyNumberFormat="1" applyFont="1" applyBorder="1" applyAlignment="1">
      <alignment shrinkToFit="1"/>
    </xf>
    <xf numFmtId="201" fontId="12" fillId="0" borderId="0" xfId="0" applyNumberFormat="1" applyFont="1" applyAlignment="1">
      <alignment horizontal="left" shrinkToFit="1"/>
    </xf>
    <xf numFmtId="0" fontId="17" fillId="0" borderId="14" xfId="0" applyFont="1" applyBorder="1" applyAlignment="1">
      <alignment shrinkToFit="1"/>
    </xf>
    <xf numFmtId="0" fontId="17" fillId="0" borderId="14" xfId="0" applyFont="1" applyBorder="1"/>
    <xf numFmtId="178" fontId="17" fillId="0" borderId="15" xfId="0" applyNumberFormat="1" applyFont="1" applyBorder="1"/>
    <xf numFmtId="201" fontId="12" fillId="0" borderId="0" xfId="0" applyNumberFormat="1" applyFont="1" applyAlignment="1">
      <alignment horizontal="center" shrinkToFit="1"/>
    </xf>
    <xf numFmtId="0" fontId="12" fillId="0" borderId="10" xfId="0" applyFont="1" applyBorder="1" applyAlignment="1">
      <alignment vertical="center" shrinkToFit="1"/>
    </xf>
    <xf numFmtId="181" fontId="17" fillId="0" borderId="15" xfId="0" applyNumberFormat="1" applyFont="1" applyBorder="1" applyAlignment="1">
      <alignment vertical="center" shrinkToFit="1"/>
    </xf>
    <xf numFmtId="0" fontId="17" fillId="0" borderId="13" xfId="0" applyFont="1" applyBorder="1" applyAlignment="1">
      <alignment horizontal="left" vertical="center"/>
    </xf>
    <xf numFmtId="0" fontId="17" fillId="0" borderId="9" xfId="0" applyFont="1" applyBorder="1" applyAlignment="1">
      <alignment horizontal="left" vertical="center" shrinkToFit="1"/>
    </xf>
    <xf numFmtId="41" fontId="17" fillId="0" borderId="14" xfId="0" applyNumberFormat="1" applyFont="1" applyBorder="1" applyAlignment="1">
      <alignment vertical="center" shrinkToFit="1"/>
    </xf>
    <xf numFmtId="3" fontId="17" fillId="0" borderId="12" xfId="0" applyNumberFormat="1" applyFont="1" applyBorder="1" applyAlignment="1">
      <alignment vertical="center" shrinkToFit="1"/>
    </xf>
    <xf numFmtId="180" fontId="12" fillId="0" borderId="0" xfId="0" applyNumberFormat="1" applyFont="1" applyAlignment="1">
      <alignment horizontal="left" shrinkToFit="1"/>
    </xf>
    <xf numFmtId="181" fontId="12" fillId="0" borderId="0" xfId="0" applyNumberFormat="1" applyFont="1" applyAlignment="1">
      <alignment horizontal="center" shrinkToFit="1"/>
    </xf>
    <xf numFmtId="0" fontId="12" fillId="0" borderId="9" xfId="4" applyFont="1" applyBorder="1" applyAlignment="1" applyProtection="1">
      <alignment vertical="center" shrinkToFit="1"/>
      <protection locked="0"/>
    </xf>
    <xf numFmtId="0" fontId="12" fillId="0" borderId="13" xfId="0" applyFont="1" applyBorder="1" applyAlignment="1">
      <alignment vertical="center" shrinkToFit="1"/>
    </xf>
    <xf numFmtId="192" fontId="17" fillId="0" borderId="15" xfId="0" applyNumberFormat="1" applyFont="1" applyBorder="1" applyAlignment="1">
      <alignment vertical="center" shrinkToFit="1"/>
    </xf>
    <xf numFmtId="180" fontId="17" fillId="0" borderId="11" xfId="0" applyNumberFormat="1" applyFont="1" applyBorder="1" applyAlignment="1">
      <alignment vertical="center" shrinkToFit="1"/>
    </xf>
    <xf numFmtId="5" fontId="17" fillId="0" borderId="14" xfId="0" applyNumberFormat="1" applyFont="1" applyBorder="1" applyAlignment="1">
      <alignment vertical="center" shrinkToFit="1"/>
    </xf>
    <xf numFmtId="3" fontId="17" fillId="0" borderId="7" xfId="0" applyNumberFormat="1" applyFont="1" applyBorder="1" applyAlignment="1">
      <alignment vertical="center" shrinkToFit="1"/>
    </xf>
    <xf numFmtId="0" fontId="12" fillId="0" borderId="9" xfId="0" applyFont="1" applyBorder="1" applyAlignment="1">
      <alignment horizontal="left" vertical="center" shrinkToFit="1"/>
    </xf>
    <xf numFmtId="193" fontId="17" fillId="0" borderId="11" xfId="0" applyNumberFormat="1" applyFont="1" applyBorder="1" applyAlignment="1">
      <alignment vertical="center" shrinkToFit="1"/>
    </xf>
    <xf numFmtId="41" fontId="12" fillId="0" borderId="13" xfId="0" applyNumberFormat="1" applyFont="1" applyBorder="1" applyAlignment="1">
      <alignment vertical="center" shrinkToFit="1"/>
    </xf>
    <xf numFmtId="0" fontId="12" fillId="0" borderId="14" xfId="0" applyFont="1" applyBorder="1" applyAlignment="1">
      <alignment vertical="center" shrinkToFit="1"/>
    </xf>
    <xf numFmtId="183" fontId="17" fillId="0" borderId="15" xfId="0" applyNumberFormat="1" applyFont="1" applyBorder="1" applyAlignment="1">
      <alignment vertical="center" shrinkToFit="1"/>
    </xf>
    <xf numFmtId="194" fontId="12" fillId="0" borderId="10" xfId="0" applyNumberFormat="1" applyFont="1" applyBorder="1" applyAlignment="1">
      <alignment vertical="center" shrinkToFit="1"/>
    </xf>
    <xf numFmtId="181" fontId="12" fillId="0" borderId="11" xfId="0" applyNumberFormat="1" applyFont="1" applyBorder="1" applyAlignment="1">
      <alignment vertical="center" shrinkToFit="1"/>
    </xf>
    <xf numFmtId="194" fontId="12" fillId="0" borderId="14" xfId="0" applyNumberFormat="1" applyFont="1" applyBorder="1" applyAlignment="1">
      <alignment vertical="center" shrinkToFit="1"/>
    </xf>
    <xf numFmtId="0" fontId="12" fillId="0" borderId="5" xfId="0" applyFont="1" applyBorder="1" applyAlignment="1">
      <alignment vertical="center" shrinkToFit="1"/>
    </xf>
    <xf numFmtId="0" fontId="12" fillId="0" borderId="12" xfId="0" applyFont="1" applyBorder="1" applyAlignment="1">
      <alignment vertical="center" shrinkToFit="1"/>
    </xf>
    <xf numFmtId="0" fontId="12" fillId="0" borderId="9" xfId="4" applyFont="1" applyBorder="1" applyAlignment="1" applyProtection="1">
      <alignment horizontal="left" vertical="center" shrinkToFit="1"/>
      <protection locked="0"/>
    </xf>
    <xf numFmtId="0" fontId="12" fillId="0" borderId="13" xfId="0" applyFont="1" applyBorder="1" applyAlignment="1">
      <alignment horizontal="left" vertical="center" shrinkToFit="1"/>
    </xf>
    <xf numFmtId="41" fontId="12" fillId="0" borderId="13" xfId="0" applyNumberFormat="1" applyFont="1" applyBorder="1" applyAlignment="1">
      <alignment horizontal="left" vertical="center" shrinkToFit="1"/>
    </xf>
    <xf numFmtId="184" fontId="12" fillId="0" borderId="13" xfId="0" applyNumberFormat="1" applyFont="1" applyBorder="1" applyAlignment="1">
      <alignment horizontal="left" vertical="center" shrinkToFit="1"/>
    </xf>
    <xf numFmtId="176" fontId="12" fillId="0" borderId="7" xfId="2" applyNumberFormat="1" applyFont="1" applyBorder="1" applyAlignment="1" applyProtection="1">
      <alignment horizontal="right" vertical="center" shrinkToFit="1"/>
    </xf>
    <xf numFmtId="38" fontId="12" fillId="0" borderId="5" xfId="3" applyNumberFormat="1" applyFont="1" applyBorder="1" applyAlignment="1">
      <alignment horizontal="center" vertical="center" shrinkToFit="1"/>
    </xf>
    <xf numFmtId="177" fontId="12" fillId="0" borderId="7" xfId="4" applyNumberFormat="1" applyFont="1" applyBorder="1" applyAlignment="1" applyProtection="1">
      <alignment horizontal="right" vertical="center"/>
      <protection locked="0"/>
    </xf>
    <xf numFmtId="177" fontId="12" fillId="0" borderId="8" xfId="2" applyNumberFormat="1" applyFont="1" applyBorder="1" applyAlignment="1" applyProtection="1">
      <alignment horizontal="right" vertical="center"/>
    </xf>
    <xf numFmtId="176" fontId="12" fillId="0" borderId="12" xfId="2" applyNumberFormat="1" applyFont="1" applyBorder="1" applyAlignment="1" applyProtection="1">
      <alignment horizontal="right" vertical="center" shrinkToFit="1"/>
    </xf>
    <xf numFmtId="38" fontId="12" fillId="0" borderId="12" xfId="3" applyNumberFormat="1" applyFont="1" applyBorder="1" applyAlignment="1">
      <alignment horizontal="center" vertical="center" wrapText="1"/>
    </xf>
    <xf numFmtId="177" fontId="12" fillId="0" borderId="12" xfId="4" applyNumberFormat="1" applyFont="1" applyBorder="1" applyAlignment="1" applyProtection="1">
      <alignment horizontal="right" vertical="center"/>
      <protection locked="0"/>
    </xf>
    <xf numFmtId="41" fontId="12" fillId="0" borderId="13" xfId="0" applyNumberFormat="1" applyFont="1" applyBorder="1" applyAlignment="1">
      <alignment vertical="center"/>
    </xf>
    <xf numFmtId="38" fontId="12" fillId="0" borderId="12" xfId="3" applyNumberFormat="1" applyFont="1" applyBorder="1" applyAlignment="1">
      <alignment horizontal="center" vertical="center" shrinkToFit="1"/>
    </xf>
    <xf numFmtId="0" fontId="12" fillId="0" borderId="5"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176" fontId="12" fillId="0" borderId="12" xfId="2" applyNumberFormat="1" applyFont="1" applyBorder="1" applyAlignment="1" applyProtection="1">
      <alignment horizontal="right" vertical="center"/>
    </xf>
    <xf numFmtId="0" fontId="12" fillId="0" borderId="6" xfId="3" applyFont="1" applyBorder="1" applyAlignment="1" applyProtection="1">
      <alignment vertical="center" shrinkToFit="1"/>
      <protection locked="0"/>
    </xf>
    <xf numFmtId="38" fontId="12" fillId="0" borderId="5" xfId="3" applyNumberFormat="1" applyFont="1" applyBorder="1" applyAlignment="1">
      <alignment horizontal="center" vertical="center" wrapText="1"/>
    </xf>
    <xf numFmtId="177" fontId="12" fillId="0" borderId="8" xfId="2" applyNumberFormat="1" applyFont="1" applyBorder="1" applyAlignment="1" applyProtection="1">
      <alignment horizontal="right" vertical="center" shrinkToFit="1"/>
    </xf>
    <xf numFmtId="177" fontId="12" fillId="0" borderId="13" xfId="2" applyNumberFormat="1" applyFont="1" applyBorder="1" applyAlignment="1" applyProtection="1">
      <alignment horizontal="right" vertical="center"/>
    </xf>
    <xf numFmtId="0" fontId="17" fillId="0" borderId="5" xfId="0" applyFont="1" applyBorder="1" applyAlignment="1">
      <alignment horizontal="left" vertical="center"/>
    </xf>
    <xf numFmtId="0" fontId="17" fillId="0" borderId="12" xfId="0" applyFont="1" applyBorder="1" applyAlignment="1">
      <alignment horizontal="left" vertical="center"/>
    </xf>
    <xf numFmtId="0" fontId="12" fillId="0" borderId="9" xfId="4" applyFont="1" applyBorder="1" applyAlignment="1" applyProtection="1">
      <alignment horizontal="center" vertical="center" shrinkToFit="1"/>
      <protection locked="0"/>
    </xf>
    <xf numFmtId="184" fontId="12" fillId="0" borderId="13" xfId="0" applyNumberFormat="1" applyFont="1" applyBorder="1" applyAlignment="1">
      <alignment horizontal="center" vertical="center" shrinkToFit="1"/>
    </xf>
    <xf numFmtId="177" fontId="17" fillId="0" borderId="14" xfId="0" applyNumberFormat="1" applyFont="1" applyBorder="1" applyAlignment="1">
      <alignment vertical="center" shrinkToFit="1"/>
    </xf>
    <xf numFmtId="3" fontId="12" fillId="0" borderId="12" xfId="0" applyNumberFormat="1" applyFont="1" applyBorder="1" applyAlignment="1">
      <alignment vertical="center" shrinkToFit="1"/>
    </xf>
    <xf numFmtId="181" fontId="12" fillId="0" borderId="15" xfId="0" applyNumberFormat="1" applyFont="1" applyBorder="1" applyAlignment="1">
      <alignment vertical="center" shrinkToFit="1"/>
    </xf>
    <xf numFmtId="177" fontId="12" fillId="0" borderId="10" xfId="0" applyNumberFormat="1" applyFont="1" applyBorder="1" applyAlignment="1">
      <alignment vertical="center" shrinkToFit="1"/>
    </xf>
    <xf numFmtId="0" fontId="12" fillId="0" borderId="11" xfId="0" applyFont="1" applyBorder="1" applyAlignment="1">
      <alignment vertical="center" shrinkToFit="1"/>
    </xf>
    <xf numFmtId="0" fontId="12" fillId="0" borderId="9" xfId="4" applyFont="1" applyBorder="1" applyAlignment="1" applyProtection="1">
      <alignment horizontal="right" vertical="center" shrinkToFit="1"/>
      <protection locked="0"/>
    </xf>
    <xf numFmtId="180" fontId="12" fillId="0" borderId="0" xfId="0" applyNumberFormat="1" applyFont="1" applyAlignment="1">
      <alignment horizontal="left" vertical="center" shrinkToFit="1"/>
    </xf>
    <xf numFmtId="41" fontId="12" fillId="0" borderId="9" xfId="0" applyNumberFormat="1" applyFont="1" applyBorder="1" applyAlignment="1">
      <alignment vertical="center" shrinkToFit="1"/>
    </xf>
    <xf numFmtId="181" fontId="12" fillId="0" borderId="0" xfId="0" applyNumberFormat="1" applyFont="1" applyAlignment="1">
      <alignment horizontal="center" vertical="center" shrinkToFit="1"/>
    </xf>
    <xf numFmtId="177" fontId="12" fillId="0" borderId="5" xfId="2" applyNumberFormat="1" applyFont="1" applyBorder="1" applyAlignment="1" applyProtection="1">
      <alignment horizontal="right" vertical="center"/>
    </xf>
    <xf numFmtId="177" fontId="12" fillId="0" borderId="14" xfId="0" applyNumberFormat="1" applyFont="1" applyBorder="1" applyAlignment="1">
      <alignment horizontal="center" vertical="center" shrinkToFit="1"/>
    </xf>
    <xf numFmtId="184" fontId="12" fillId="0" borderId="14" xfId="0" applyNumberFormat="1" applyFont="1" applyBorder="1" applyAlignment="1">
      <alignment horizontal="center" vertical="center" shrinkToFit="1"/>
    </xf>
    <xf numFmtId="176" fontId="12" fillId="0" borderId="12" xfId="8" applyNumberFormat="1" applyFont="1" applyBorder="1" applyAlignment="1" applyProtection="1">
      <alignment horizontal="right" vertical="center" shrinkToFit="1"/>
    </xf>
    <xf numFmtId="179" fontId="12" fillId="0" borderId="7" xfId="3" applyNumberFormat="1" applyFont="1" applyBorder="1" applyAlignment="1">
      <alignment vertical="center" shrinkToFit="1"/>
    </xf>
    <xf numFmtId="38" fontId="12" fillId="0" borderId="16" xfId="2" applyFont="1" applyBorder="1" applyAlignment="1">
      <alignment vertical="center"/>
    </xf>
    <xf numFmtId="189" fontId="12" fillId="0" borderId="13" xfId="0" applyNumberFormat="1" applyFont="1" applyBorder="1" applyAlignment="1">
      <alignment vertical="center" shrinkToFit="1"/>
    </xf>
    <xf numFmtId="0" fontId="12" fillId="0" borderId="9" xfId="4" applyFont="1" applyBorder="1" applyAlignment="1" applyProtection="1">
      <alignment horizontal="right" vertical="center" wrapText="1"/>
      <protection locked="0"/>
    </xf>
    <xf numFmtId="177" fontId="12" fillId="0" borderId="13" xfId="2" applyNumberFormat="1" applyFont="1" applyBorder="1" applyAlignment="1" applyProtection="1">
      <alignment horizontal="right" vertical="center" shrinkToFit="1"/>
    </xf>
    <xf numFmtId="197" fontId="17" fillId="0" borderId="11" xfId="0" applyNumberFormat="1" applyFont="1" applyBorder="1" applyAlignment="1">
      <alignment vertical="center" shrinkToFit="1"/>
    </xf>
    <xf numFmtId="197" fontId="17" fillId="0" borderId="15" xfId="0" applyNumberFormat="1" applyFont="1" applyBorder="1" applyAlignment="1">
      <alignment vertical="center" shrinkToFit="1"/>
    </xf>
    <xf numFmtId="191" fontId="12" fillId="0" borderId="6" xfId="2" applyNumberFormat="1" applyFont="1" applyBorder="1" applyAlignment="1">
      <alignment vertical="center"/>
    </xf>
    <xf numFmtId="0" fontId="12" fillId="0" borderId="16" xfId="0" applyFont="1" applyBorder="1" applyAlignment="1">
      <alignment horizontal="center" vertical="center"/>
    </xf>
    <xf numFmtId="38" fontId="12" fillId="0" borderId="10" xfId="2" applyFont="1" applyBorder="1" applyAlignment="1">
      <alignment horizontal="left" vertical="center" shrinkToFit="1"/>
    </xf>
    <xf numFmtId="38" fontId="12" fillId="0" borderId="10" xfId="2" applyFont="1" applyFill="1" applyBorder="1" applyAlignment="1" applyProtection="1">
      <alignment horizontal="left" vertical="center" shrinkToFit="1"/>
      <protection locked="0"/>
    </xf>
    <xf numFmtId="38" fontId="12" fillId="0" borderId="14" xfId="2" applyFont="1" applyFill="1" applyBorder="1" applyAlignment="1">
      <alignment horizontal="left" vertical="center" shrinkToFit="1"/>
    </xf>
    <xf numFmtId="0" fontId="28" fillId="0" borderId="5" xfId="0" applyFont="1" applyBorder="1" applyAlignment="1">
      <alignment vertical="center" shrinkToFit="1"/>
    </xf>
    <xf numFmtId="177" fontId="28" fillId="0" borderId="7" xfId="2" applyNumberFormat="1" applyFont="1" applyBorder="1" applyAlignment="1" applyProtection="1">
      <alignment horizontal="right" vertical="center" shrinkToFit="1"/>
    </xf>
    <xf numFmtId="0" fontId="12" fillId="0" borderId="10" xfId="0" applyFont="1" applyBorder="1" applyAlignment="1">
      <alignment vertical="center"/>
    </xf>
    <xf numFmtId="0" fontId="17" fillId="0" borderId="10" xfId="0" applyFont="1" applyBorder="1" applyAlignment="1">
      <alignment horizontal="left" vertical="center" shrinkToFit="1"/>
    </xf>
    <xf numFmtId="193" fontId="17" fillId="0" borderId="11" xfId="0" applyNumberFormat="1" applyFont="1" applyBorder="1" applyAlignment="1">
      <alignment horizontal="left" vertical="center" shrinkToFit="1"/>
    </xf>
    <xf numFmtId="0" fontId="17" fillId="0" borderId="14" xfId="0" applyFont="1" applyBorder="1" applyAlignment="1">
      <alignment horizontal="left" vertical="center" shrinkToFit="1"/>
    </xf>
    <xf numFmtId="192" fontId="17" fillId="0" borderId="15" xfId="0" applyNumberFormat="1" applyFont="1" applyBorder="1" applyAlignment="1">
      <alignment horizontal="left" vertical="center" shrinkToFit="1"/>
    </xf>
    <xf numFmtId="38" fontId="12" fillId="0" borderId="16" xfId="2" applyFont="1" applyBorder="1"/>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4" xfId="0" applyFont="1" applyBorder="1" applyAlignment="1">
      <alignment horizontal="left" vertical="center" shrinkToFit="1"/>
    </xf>
    <xf numFmtId="181" fontId="12" fillId="0" borderId="15" xfId="0" applyNumberFormat="1"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10" xfId="0" applyFont="1" applyBorder="1" applyAlignment="1">
      <alignment horizontal="left" vertical="center"/>
    </xf>
    <xf numFmtId="0" fontId="12" fillId="0" borderId="14" xfId="0" applyFont="1" applyBorder="1" applyAlignment="1">
      <alignment horizontal="left" vertical="center"/>
    </xf>
    <xf numFmtId="0" fontId="17" fillId="0" borderId="11" xfId="0" applyFont="1" applyBorder="1" applyAlignment="1">
      <alignment horizontal="left" vertical="center" shrinkToFit="1"/>
    </xf>
    <xf numFmtId="0" fontId="17" fillId="0" borderId="15" xfId="0" applyFont="1" applyBorder="1" applyAlignment="1">
      <alignment horizontal="left" vertical="center" shrinkToFit="1"/>
    </xf>
    <xf numFmtId="0" fontId="12" fillId="0" borderId="14" xfId="0" applyFont="1" applyBorder="1" applyAlignment="1">
      <alignment vertical="center"/>
    </xf>
    <xf numFmtId="178" fontId="17" fillId="0" borderId="15" xfId="0" applyNumberFormat="1" applyFont="1" applyBorder="1" applyAlignment="1">
      <alignment shrinkToFit="1"/>
    </xf>
    <xf numFmtId="182" fontId="12" fillId="0" borderId="15" xfId="0" applyNumberFormat="1" applyFont="1" applyBorder="1" applyAlignment="1">
      <alignment horizontal="left" vertical="center" shrinkToFit="1"/>
    </xf>
    <xf numFmtId="178" fontId="12" fillId="0" borderId="15" xfId="0" applyNumberFormat="1" applyFont="1" applyBorder="1" applyAlignment="1">
      <alignment vertical="center" shrinkToFit="1"/>
    </xf>
    <xf numFmtId="0" fontId="29" fillId="0" borderId="0" xfId="0" applyFont="1" applyAlignment="1">
      <alignment vertical="center"/>
    </xf>
    <xf numFmtId="0" fontId="29" fillId="0" borderId="0" xfId="0" applyFont="1" applyAlignment="1">
      <alignment vertical="center" shrinkToFit="1"/>
    </xf>
    <xf numFmtId="0" fontId="29" fillId="0" borderId="0" xfId="0" applyFont="1" applyAlignment="1">
      <alignment horizontal="center" vertical="center" shrinkToFit="1"/>
    </xf>
    <xf numFmtId="38" fontId="29" fillId="0" borderId="0" xfId="1" applyFont="1" applyAlignment="1">
      <alignment vertical="center"/>
    </xf>
    <xf numFmtId="0" fontId="29" fillId="0" borderId="1" xfId="0" applyFont="1" applyBorder="1" applyAlignment="1">
      <alignment horizontal="center" vertical="center"/>
    </xf>
    <xf numFmtId="0" fontId="29" fillId="0" borderId="1" xfId="0" applyFont="1" applyBorder="1" applyAlignment="1">
      <alignment horizontal="center" vertical="center" shrinkToFit="1"/>
    </xf>
    <xf numFmtId="0" fontId="29" fillId="0" borderId="0" xfId="0" applyFont="1" applyAlignment="1">
      <alignment horizontal="center" vertical="center"/>
    </xf>
    <xf numFmtId="0" fontId="29" fillId="0" borderId="6" xfId="0" applyFont="1" applyBorder="1" applyAlignment="1">
      <alignment horizontal="center" vertical="center"/>
    </xf>
    <xf numFmtId="0" fontId="29" fillId="0" borderId="5" xfId="3" applyFont="1" applyBorder="1" applyAlignment="1" applyProtection="1">
      <alignment vertical="center" shrinkToFit="1"/>
      <protection locked="0"/>
    </xf>
    <xf numFmtId="176" fontId="29" fillId="0" borderId="7" xfId="2" applyNumberFormat="1" applyFont="1" applyBorder="1" applyAlignment="1" applyProtection="1">
      <alignment horizontal="right" vertical="center" shrinkToFit="1"/>
    </xf>
    <xf numFmtId="38" fontId="29" fillId="0" borderId="5" xfId="3" applyNumberFormat="1" applyFont="1" applyBorder="1" applyAlignment="1">
      <alignment horizontal="center" vertical="center" shrinkToFit="1"/>
    </xf>
    <xf numFmtId="177" fontId="29" fillId="0" borderId="7" xfId="4" applyNumberFormat="1" applyFont="1" applyBorder="1" applyAlignment="1" applyProtection="1">
      <alignment horizontal="right" vertical="center"/>
      <protection locked="0"/>
    </xf>
    <xf numFmtId="177" fontId="29" fillId="0" borderId="8" xfId="2" applyNumberFormat="1" applyFont="1" applyBorder="1" applyAlignment="1" applyProtection="1">
      <alignment horizontal="right" vertical="center"/>
    </xf>
    <xf numFmtId="0" fontId="29" fillId="0" borderId="9" xfId="0" applyFont="1" applyBorder="1" applyAlignment="1">
      <alignment vertical="center" shrinkToFit="1"/>
    </xf>
    <xf numFmtId="0" fontId="29" fillId="0" borderId="10" xfId="0" applyFont="1" applyBorder="1" applyAlignment="1">
      <alignment vertical="center" shrinkToFit="1"/>
    </xf>
    <xf numFmtId="0" fontId="29" fillId="0" borderId="11" xfId="0" applyFont="1" applyBorder="1" applyAlignment="1">
      <alignment vertical="center" shrinkToFit="1"/>
    </xf>
    <xf numFmtId="0" fontId="29" fillId="0" borderId="12" xfId="0" applyFont="1" applyBorder="1" applyAlignment="1">
      <alignment horizontal="center" vertical="center"/>
    </xf>
    <xf numFmtId="0" fontId="29" fillId="0" borderId="12" xfId="3" applyFont="1" applyBorder="1" applyAlignment="1" applyProtection="1">
      <alignment vertical="center" shrinkToFit="1"/>
      <protection locked="0"/>
    </xf>
    <xf numFmtId="176" fontId="29" fillId="0" borderId="12" xfId="2" applyNumberFormat="1" applyFont="1" applyBorder="1" applyAlignment="1" applyProtection="1">
      <alignment horizontal="right" vertical="center" shrinkToFit="1"/>
    </xf>
    <xf numFmtId="38" fontId="29" fillId="0" borderId="12" xfId="3" applyNumberFormat="1" applyFont="1" applyBorder="1" applyAlignment="1">
      <alignment horizontal="center" vertical="center" wrapText="1"/>
    </xf>
    <xf numFmtId="177" fontId="29" fillId="0" borderId="12" xfId="4" applyNumberFormat="1" applyFont="1" applyBorder="1" applyAlignment="1" applyProtection="1">
      <alignment horizontal="right" vertical="center"/>
      <protection locked="0"/>
    </xf>
    <xf numFmtId="41" fontId="29" fillId="0" borderId="13" xfId="0" applyNumberFormat="1" applyFont="1" applyBorder="1" applyAlignment="1">
      <alignment vertical="center"/>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15" xfId="0" applyFont="1" applyBorder="1" applyAlignment="1">
      <alignment vertical="center" shrinkToFit="1"/>
    </xf>
    <xf numFmtId="49" fontId="29" fillId="0" borderId="5" xfId="0" applyNumberFormat="1" applyFont="1" applyBorder="1" applyAlignment="1">
      <alignment horizontal="center" vertical="center"/>
    </xf>
    <xf numFmtId="0" fontId="29" fillId="0" borderId="5" xfId="0" applyFont="1" applyBorder="1" applyAlignment="1">
      <alignment vertical="center" shrinkToFit="1"/>
    </xf>
    <xf numFmtId="177" fontId="29" fillId="0" borderId="7" xfId="0" applyNumberFormat="1" applyFont="1" applyBorder="1" applyAlignment="1">
      <alignment vertical="center" shrinkToFit="1"/>
    </xf>
    <xf numFmtId="0" fontId="29" fillId="0" borderId="5" xfId="0" applyFont="1" applyBorder="1" applyAlignment="1">
      <alignment horizontal="center" vertical="center" shrinkToFit="1"/>
    </xf>
    <xf numFmtId="3" fontId="29" fillId="0" borderId="7" xfId="0" applyNumberFormat="1" applyFont="1" applyBorder="1" applyAlignment="1">
      <alignment vertical="center"/>
    </xf>
    <xf numFmtId="3" fontId="29" fillId="0" borderId="8" xfId="0" applyNumberFormat="1" applyFont="1" applyBorder="1" applyAlignment="1">
      <alignment vertical="center"/>
    </xf>
    <xf numFmtId="0" fontId="29" fillId="0" borderId="9" xfId="0" applyFont="1" applyBorder="1" applyAlignment="1">
      <alignment horizontal="left" vertical="center" shrinkToFit="1"/>
    </xf>
    <xf numFmtId="177" fontId="29" fillId="0" borderId="10" xfId="0" applyNumberFormat="1" applyFont="1" applyBorder="1" applyAlignment="1">
      <alignment vertical="center" shrinkToFit="1"/>
    </xf>
    <xf numFmtId="193" fontId="29" fillId="0" borderId="11" xfId="0" applyNumberFormat="1" applyFont="1" applyBorder="1" applyAlignment="1">
      <alignment vertical="center" shrinkToFit="1"/>
    </xf>
    <xf numFmtId="38" fontId="29" fillId="0" borderId="12" xfId="3" applyNumberFormat="1" applyFont="1" applyBorder="1" applyAlignment="1">
      <alignment horizontal="center" vertical="center" shrinkToFit="1"/>
    </xf>
    <xf numFmtId="3" fontId="29" fillId="0" borderId="12" xfId="0" applyNumberFormat="1" applyFont="1" applyBorder="1" applyAlignment="1">
      <alignment vertical="center"/>
    </xf>
    <xf numFmtId="41" fontId="29" fillId="0" borderId="13" xfId="0" applyNumberFormat="1" applyFont="1" applyBorder="1" applyAlignment="1">
      <alignment vertical="center" shrinkToFit="1"/>
    </xf>
    <xf numFmtId="177" fontId="29" fillId="0" borderId="14" xfId="0" applyNumberFormat="1" applyFont="1" applyBorder="1" applyAlignment="1">
      <alignment vertical="center" shrinkToFit="1"/>
    </xf>
    <xf numFmtId="0" fontId="29" fillId="0" borderId="5" xfId="0" applyFont="1" applyBorder="1" applyAlignment="1">
      <alignment horizontal="center" vertical="center"/>
    </xf>
    <xf numFmtId="177" fontId="29" fillId="0" borderId="7" xfId="2" applyNumberFormat="1" applyFont="1" applyBorder="1" applyAlignment="1" applyProtection="1">
      <alignment horizontal="right" vertical="center" shrinkToFit="1"/>
    </xf>
    <xf numFmtId="0" fontId="29" fillId="0" borderId="9" xfId="4" applyFont="1" applyBorder="1" applyAlignment="1" applyProtection="1">
      <alignment horizontal="right" vertical="center" shrinkToFit="1"/>
      <protection locked="0"/>
    </xf>
    <xf numFmtId="0" fontId="29" fillId="0" borderId="13" xfId="0" applyFont="1" applyBorder="1" applyAlignment="1">
      <alignment horizontal="left" vertical="center" shrinkToFit="1"/>
    </xf>
    <xf numFmtId="41" fontId="29" fillId="0" borderId="9" xfId="0" applyNumberFormat="1" applyFont="1" applyBorder="1" applyAlignment="1">
      <alignment vertical="center" shrinkToFit="1"/>
    </xf>
    <xf numFmtId="180" fontId="29" fillId="0" borderId="11" xfId="0" applyNumberFormat="1" applyFont="1" applyBorder="1" applyAlignment="1">
      <alignment vertical="center" shrinkToFit="1"/>
    </xf>
    <xf numFmtId="178" fontId="29" fillId="0" borderId="15" xfId="0" applyNumberFormat="1" applyFont="1" applyBorder="1" applyAlignment="1">
      <alignment vertical="center" shrinkToFit="1"/>
    </xf>
    <xf numFmtId="176" fontId="29" fillId="0" borderId="12" xfId="8" applyNumberFormat="1" applyFont="1" applyFill="1" applyBorder="1" applyAlignment="1" applyProtection="1">
      <alignment horizontal="right" vertical="center" shrinkToFit="1"/>
    </xf>
    <xf numFmtId="177" fontId="29" fillId="0" borderId="14" xfId="2" applyNumberFormat="1" applyFont="1" applyFill="1" applyBorder="1" applyAlignment="1">
      <alignment vertical="center" shrinkToFit="1"/>
    </xf>
    <xf numFmtId="3" fontId="29" fillId="0" borderId="12" xfId="0" applyNumberFormat="1" applyFont="1" applyBorder="1" applyAlignment="1">
      <alignment vertical="center" shrinkToFit="1"/>
    </xf>
    <xf numFmtId="181" fontId="29" fillId="0" borderId="15" xfId="0" applyNumberFormat="1" applyFont="1" applyBorder="1" applyAlignment="1">
      <alignment vertical="center" shrinkToFit="1"/>
    </xf>
    <xf numFmtId="0" fontId="29" fillId="0" borderId="5" xfId="0" applyFont="1" applyBorder="1" applyAlignment="1">
      <alignment vertical="center"/>
    </xf>
    <xf numFmtId="0" fontId="29" fillId="0" borderId="12" xfId="0" applyFont="1" applyBorder="1" applyAlignment="1">
      <alignment vertical="center"/>
    </xf>
    <xf numFmtId="177" fontId="29" fillId="0" borderId="7" xfId="0" applyNumberFormat="1" applyFont="1" applyBorder="1" applyAlignment="1">
      <alignment vertical="center"/>
    </xf>
    <xf numFmtId="0" fontId="29" fillId="0" borderId="6" xfId="0" applyFont="1" applyBorder="1" applyAlignment="1">
      <alignment vertical="center"/>
    </xf>
    <xf numFmtId="49" fontId="29" fillId="0" borderId="5" xfId="0" applyNumberFormat="1" applyFont="1" applyBorder="1" applyAlignment="1">
      <alignment horizontal="right" vertical="center"/>
    </xf>
    <xf numFmtId="177" fontId="29" fillId="0" borderId="5" xfId="2" applyNumberFormat="1" applyFont="1" applyBorder="1" applyAlignment="1" applyProtection="1">
      <alignment horizontal="right" vertical="center"/>
    </xf>
    <xf numFmtId="0" fontId="29" fillId="0" borderId="12" xfId="0" applyFont="1" applyBorder="1" applyAlignment="1">
      <alignment horizontal="left" vertical="center" shrinkToFit="1"/>
    </xf>
    <xf numFmtId="0" fontId="29" fillId="0" borderId="5" xfId="0" applyFont="1" applyBorder="1" applyAlignment="1">
      <alignment horizontal="left" vertical="center"/>
    </xf>
    <xf numFmtId="0" fontId="29" fillId="0" borderId="12" xfId="0" applyFont="1" applyBorder="1" applyAlignment="1">
      <alignment horizontal="left" vertical="center"/>
    </xf>
    <xf numFmtId="177" fontId="29" fillId="0" borderId="14" xfId="0" applyNumberFormat="1" applyFont="1" applyBorder="1" applyAlignment="1">
      <alignment horizontal="center" vertical="center" shrinkToFit="1"/>
    </xf>
    <xf numFmtId="184" fontId="29" fillId="0" borderId="13" xfId="0" applyNumberFormat="1" applyFont="1" applyBorder="1" applyAlignment="1">
      <alignment horizontal="center" vertical="center" shrinkToFit="1"/>
    </xf>
    <xf numFmtId="184" fontId="29" fillId="0" borderId="14" xfId="0" applyNumberFormat="1" applyFont="1" applyBorder="1" applyAlignment="1">
      <alignment horizontal="center" vertical="center" shrinkToFit="1"/>
    </xf>
    <xf numFmtId="0" fontId="29" fillId="0" borderId="9" xfId="0" applyFont="1" applyBorder="1" applyAlignment="1">
      <alignment vertical="center"/>
    </xf>
    <xf numFmtId="0" fontId="29" fillId="0" borderId="10" xfId="0" applyFont="1" applyBorder="1" applyAlignment="1">
      <alignment vertical="center"/>
    </xf>
    <xf numFmtId="41" fontId="29" fillId="0" borderId="14" xfId="0" applyNumberFormat="1" applyFont="1" applyBorder="1" applyAlignment="1">
      <alignment vertical="center" shrinkToFit="1"/>
    </xf>
    <xf numFmtId="176" fontId="29" fillId="0" borderId="12" xfId="8" applyNumberFormat="1" applyFont="1" applyBorder="1" applyAlignment="1" applyProtection="1">
      <alignment horizontal="right" vertical="center" shrinkToFit="1"/>
    </xf>
    <xf numFmtId="0" fontId="29" fillId="0" borderId="15" xfId="0" applyFont="1" applyBorder="1" applyAlignment="1">
      <alignment horizontal="left" vertical="center" shrinkToFit="1"/>
    </xf>
    <xf numFmtId="191" fontId="29" fillId="0" borderId="12" xfId="2" applyNumberFormat="1" applyFont="1" applyBorder="1" applyAlignment="1">
      <alignment vertical="center"/>
    </xf>
    <xf numFmtId="177" fontId="29" fillId="0" borderId="10" xfId="2" applyNumberFormat="1" applyFont="1" applyBorder="1" applyAlignment="1" applyProtection="1">
      <alignment horizontal="left" vertical="center" shrinkToFit="1"/>
      <protection locked="0"/>
    </xf>
    <xf numFmtId="0" fontId="29" fillId="0" borderId="9" xfId="4" applyFont="1" applyBorder="1" applyAlignment="1" applyProtection="1">
      <alignment horizontal="left" vertical="center" wrapText="1"/>
      <protection locked="0"/>
    </xf>
    <xf numFmtId="0" fontId="29" fillId="0" borderId="6" xfId="3" applyFont="1" applyBorder="1" applyAlignment="1" applyProtection="1">
      <alignment vertical="center" shrinkToFit="1"/>
      <protection locked="0"/>
    </xf>
    <xf numFmtId="179" fontId="29" fillId="0" borderId="7" xfId="3" applyNumberFormat="1" applyFont="1" applyBorder="1" applyAlignment="1">
      <alignment vertical="center" shrinkToFit="1"/>
    </xf>
    <xf numFmtId="0" fontId="29" fillId="0" borderId="13" xfId="0" applyFont="1" applyBorder="1" applyAlignment="1">
      <alignment horizontal="left" vertical="center"/>
    </xf>
    <xf numFmtId="0" fontId="29" fillId="0" borderId="7" xfId="0" applyFont="1" applyBorder="1" applyAlignment="1">
      <alignment vertical="center" shrinkToFit="1"/>
    </xf>
    <xf numFmtId="38" fontId="29" fillId="0" borderId="16" xfId="2" applyFont="1" applyBorder="1" applyAlignment="1">
      <alignment vertical="center"/>
    </xf>
    <xf numFmtId="189" fontId="29" fillId="0" borderId="13" xfId="0" applyNumberFormat="1" applyFont="1" applyBorder="1" applyAlignment="1">
      <alignment vertical="center" shrinkToFit="1"/>
    </xf>
    <xf numFmtId="177" fontId="29" fillId="0" borderId="14" xfId="2" applyNumberFormat="1" applyFont="1" applyBorder="1" applyAlignment="1">
      <alignment horizontal="left" vertical="center" shrinkToFit="1"/>
    </xf>
    <xf numFmtId="188" fontId="29" fillId="0" borderId="15" xfId="0" applyNumberFormat="1" applyFont="1" applyBorder="1" applyAlignment="1">
      <alignment vertical="center" shrinkToFit="1"/>
    </xf>
    <xf numFmtId="0" fontId="29" fillId="0" borderId="6" xfId="0" applyFont="1" applyBorder="1" applyAlignment="1">
      <alignment vertical="center" shrinkToFit="1"/>
    </xf>
    <xf numFmtId="183" fontId="29" fillId="0" borderId="7" xfId="0" applyNumberFormat="1" applyFont="1" applyBorder="1" applyAlignment="1">
      <alignment vertical="center"/>
    </xf>
    <xf numFmtId="176" fontId="29" fillId="0" borderId="12" xfId="2" applyNumberFormat="1" applyFont="1" applyBorder="1" applyAlignment="1" applyProtection="1">
      <alignment horizontal="right" vertical="center"/>
    </xf>
    <xf numFmtId="177" fontId="29" fillId="0" borderId="13" xfId="2" applyNumberFormat="1" applyFont="1" applyBorder="1" applyAlignment="1" applyProtection="1">
      <alignment horizontal="right" vertical="center" shrinkToFit="1"/>
    </xf>
    <xf numFmtId="38" fontId="29" fillId="0" borderId="5" xfId="3" applyNumberFormat="1" applyFont="1" applyBorder="1" applyAlignment="1">
      <alignment horizontal="center" vertical="center" wrapText="1"/>
    </xf>
    <xf numFmtId="0" fontId="12" fillId="0" borderId="12" xfId="0" applyFont="1" applyBorder="1" applyAlignment="1">
      <alignment horizontal="left" vertical="center" wrapText="1" shrinkToFit="1"/>
    </xf>
    <xf numFmtId="38" fontId="12" fillId="0" borderId="10" xfId="2" applyFont="1" applyBorder="1" applyAlignment="1">
      <alignment vertical="center" shrinkToFit="1"/>
    </xf>
    <xf numFmtId="38" fontId="12" fillId="0" borderId="14" xfId="2" applyFont="1" applyBorder="1" applyAlignment="1">
      <alignment vertical="center" shrinkToFit="1"/>
    </xf>
    <xf numFmtId="0" fontId="12" fillId="0" borderId="6" xfId="0" applyFont="1" applyBorder="1" applyAlignment="1">
      <alignment vertical="center" shrinkToFit="1"/>
    </xf>
    <xf numFmtId="0" fontId="24" fillId="0" borderId="13" xfId="0" applyFont="1" applyBorder="1" applyAlignment="1">
      <alignment horizontal="left" vertical="center"/>
    </xf>
    <xf numFmtId="49" fontId="17" fillId="0" borderId="11" xfId="0" applyNumberFormat="1" applyFont="1" applyBorder="1" applyAlignment="1">
      <alignment horizontal="right" vertical="center" shrinkToFit="1"/>
    </xf>
    <xf numFmtId="49" fontId="17" fillId="0" borderId="15" xfId="0" applyNumberFormat="1" applyFont="1" applyBorder="1" applyAlignment="1">
      <alignment horizontal="right" vertical="center" shrinkToFit="1"/>
    </xf>
    <xf numFmtId="49" fontId="17" fillId="0" borderId="11" xfId="0" applyNumberFormat="1" applyFont="1" applyBorder="1" applyAlignment="1">
      <alignment vertical="center" shrinkToFit="1"/>
    </xf>
    <xf numFmtId="0" fontId="31" fillId="0" borderId="13" xfId="0" applyFont="1" applyBorder="1" applyAlignment="1">
      <alignment horizontal="left" vertical="center"/>
    </xf>
    <xf numFmtId="176" fontId="12" fillId="0" borderId="6" xfId="2" applyNumberFormat="1" applyFont="1" applyBorder="1" applyAlignment="1" applyProtection="1">
      <alignment horizontal="right" vertical="center" shrinkToFit="1"/>
    </xf>
    <xf numFmtId="176" fontId="12" fillId="0" borderId="18" xfId="2" applyNumberFormat="1" applyFont="1" applyBorder="1" applyAlignment="1" applyProtection="1">
      <alignment horizontal="right" vertical="center" shrinkToFit="1"/>
    </xf>
    <xf numFmtId="186" fontId="12" fillId="0" borderId="13" xfId="0" applyNumberFormat="1" applyFont="1" applyBorder="1" applyAlignment="1">
      <alignment vertical="center" shrinkToFit="1"/>
    </xf>
    <xf numFmtId="38" fontId="12" fillId="0" borderId="6" xfId="3" applyNumberFormat="1" applyFont="1" applyBorder="1" applyAlignment="1">
      <alignment horizontal="center" vertical="center" shrinkToFit="1"/>
    </xf>
    <xf numFmtId="0" fontId="12" fillId="0" borderId="13" xfId="0" applyFont="1" applyBorder="1" applyAlignment="1">
      <alignment vertical="center"/>
    </xf>
    <xf numFmtId="3" fontId="12" fillId="0" borderId="14" xfId="0" applyNumberFormat="1" applyFont="1" applyBorder="1" applyAlignment="1">
      <alignment vertical="center" shrinkToFit="1"/>
    </xf>
    <xf numFmtId="177" fontId="12" fillId="0" borderId="7" xfId="4" applyNumberFormat="1" applyFont="1" applyBorder="1" applyAlignment="1" applyProtection="1">
      <alignment horizontal="right" vertical="center" shrinkToFit="1"/>
      <protection locked="0"/>
    </xf>
    <xf numFmtId="177" fontId="12" fillId="0" borderId="8" xfId="8" applyNumberFormat="1" applyFont="1" applyBorder="1" applyAlignment="1" applyProtection="1">
      <alignment horizontal="right" vertical="center" shrinkToFit="1"/>
    </xf>
    <xf numFmtId="177" fontId="12" fillId="0" borderId="12" xfId="4" applyNumberFormat="1" applyFont="1" applyBorder="1" applyAlignment="1" applyProtection="1">
      <alignment horizontal="right" vertical="center" shrinkToFit="1"/>
      <protection locked="0"/>
    </xf>
    <xf numFmtId="177" fontId="12" fillId="0" borderId="13" xfId="8" applyNumberFormat="1" applyFont="1" applyBorder="1" applyAlignment="1" applyProtection="1">
      <alignment horizontal="right" vertical="center"/>
    </xf>
    <xf numFmtId="0" fontId="12" fillId="0" borderId="8" xfId="0" applyFont="1" applyBorder="1" applyAlignment="1">
      <alignment horizontal="left" vertical="center" shrinkToFit="1"/>
    </xf>
    <xf numFmtId="0" fontId="12" fillId="0" borderId="9" xfId="0" applyFont="1" applyBorder="1" applyAlignment="1">
      <alignment vertical="center"/>
    </xf>
    <xf numFmtId="193" fontId="17" fillId="0" borderId="11" xfId="0" applyNumberFormat="1" applyFont="1" applyBorder="1" applyAlignment="1">
      <alignment vertical="center"/>
    </xf>
    <xf numFmtId="176" fontId="28" fillId="0" borderId="12" xfId="2" applyNumberFormat="1" applyFont="1" applyBorder="1" applyAlignment="1" applyProtection="1">
      <alignment horizontal="right" vertical="center" shrinkToFit="1"/>
    </xf>
    <xf numFmtId="38" fontId="28" fillId="0" borderId="12" xfId="3" applyNumberFormat="1" applyFont="1" applyBorder="1" applyAlignment="1">
      <alignment horizontal="center" vertical="center" shrinkToFit="1"/>
    </xf>
    <xf numFmtId="38" fontId="12" fillId="0" borderId="16" xfId="2" applyFont="1" applyFill="1" applyBorder="1"/>
    <xf numFmtId="38" fontId="12" fillId="0" borderId="10" xfId="2" applyFont="1" applyFill="1" applyBorder="1" applyAlignment="1">
      <alignment vertical="center" shrinkToFit="1"/>
    </xf>
    <xf numFmtId="38" fontId="12" fillId="0" borderId="14" xfId="2" applyFont="1" applyFill="1" applyBorder="1" applyAlignment="1">
      <alignment vertical="center" shrinkToFit="1"/>
    </xf>
    <xf numFmtId="191" fontId="12" fillId="0" borderId="6" xfId="2" applyNumberFormat="1" applyFont="1" applyFill="1" applyBorder="1" applyAlignment="1">
      <alignment vertical="center"/>
    </xf>
    <xf numFmtId="38" fontId="12" fillId="0" borderId="16" xfId="2" applyFont="1" applyFill="1" applyBorder="1" applyAlignment="1">
      <alignment vertical="center"/>
    </xf>
    <xf numFmtId="176" fontId="12" fillId="0" borderId="12" xfId="8" applyNumberFormat="1" applyFont="1" applyFill="1" applyBorder="1" applyAlignment="1" applyProtection="1">
      <alignment horizontal="right" vertical="center" shrinkToFit="1"/>
    </xf>
    <xf numFmtId="0" fontId="12" fillId="0" borderId="10" xfId="0" applyFont="1" applyBorder="1" applyAlignment="1">
      <alignment horizontal="right" vertical="center" shrinkToFit="1"/>
    </xf>
    <xf numFmtId="186" fontId="12" fillId="0" borderId="14" xfId="0" applyNumberFormat="1" applyFont="1" applyBorder="1" applyAlignment="1">
      <alignment horizontal="right" vertical="center" shrinkToFit="1"/>
    </xf>
    <xf numFmtId="0" fontId="17" fillId="0" borderId="10" xfId="0" applyFont="1" applyBorder="1" applyAlignment="1">
      <alignment horizontal="right" vertical="center" shrinkToFit="1"/>
    </xf>
    <xf numFmtId="0" fontId="17" fillId="0" borderId="14" xfId="0" applyFont="1" applyBorder="1" applyAlignment="1">
      <alignment horizontal="right" vertical="center" shrinkToFit="1"/>
    </xf>
    <xf numFmtId="184" fontId="12" fillId="0" borderId="14" xfId="0" applyNumberFormat="1" applyFont="1" applyBorder="1" applyAlignment="1">
      <alignment horizontal="right" vertical="center" shrinkToFit="1"/>
    </xf>
    <xf numFmtId="38" fontId="12" fillId="0" borderId="10" xfId="2" applyFont="1" applyFill="1" applyBorder="1" applyAlignment="1">
      <alignment horizontal="right" vertical="center" shrinkToFit="1"/>
    </xf>
    <xf numFmtId="38" fontId="12" fillId="0" borderId="14" xfId="2" applyFont="1" applyFill="1" applyBorder="1" applyAlignment="1">
      <alignment horizontal="right" vertical="center" shrinkToFit="1"/>
    </xf>
    <xf numFmtId="0" fontId="32" fillId="0" borderId="10" xfId="0" applyFont="1" applyBorder="1" applyAlignment="1">
      <alignment vertical="center" shrinkToFit="1"/>
    </xf>
    <xf numFmtId="0" fontId="32" fillId="0" borderId="11" xfId="0" applyFont="1" applyBorder="1" applyAlignment="1">
      <alignment vertical="center" shrinkToFit="1"/>
    </xf>
    <xf numFmtId="0" fontId="32" fillId="0" borderId="14" xfId="0" applyFont="1" applyBorder="1" applyAlignment="1">
      <alignment vertical="center" shrinkToFit="1"/>
    </xf>
    <xf numFmtId="181" fontId="32" fillId="0" borderId="15" xfId="0" applyNumberFormat="1" applyFont="1" applyBorder="1" applyAlignment="1">
      <alignment vertical="center" shrinkToFit="1"/>
    </xf>
    <xf numFmtId="194" fontId="12" fillId="0" borderId="10" xfId="4" applyNumberFormat="1" applyFont="1" applyBorder="1" applyAlignment="1" applyProtection="1">
      <alignment horizontal="right" vertical="center" shrinkToFit="1"/>
      <protection locked="0"/>
    </xf>
    <xf numFmtId="194" fontId="12" fillId="0" borderId="14" xfId="0" applyNumberFormat="1" applyFont="1" applyBorder="1" applyAlignment="1">
      <alignment horizontal="right" vertical="center" shrinkToFit="1"/>
    </xf>
    <xf numFmtId="38" fontId="12" fillId="0" borderId="14" xfId="2" applyFont="1" applyBorder="1" applyAlignment="1">
      <alignment horizontal="right" vertical="center" shrinkToFit="1"/>
    </xf>
    <xf numFmtId="38" fontId="12" fillId="0" borderId="10" xfId="2" applyFont="1" applyBorder="1" applyAlignment="1" applyProtection="1">
      <alignment horizontal="right" vertical="center" shrinkToFit="1"/>
      <protection locked="0"/>
    </xf>
    <xf numFmtId="177" fontId="12" fillId="0" borderId="13" xfId="8" applyNumberFormat="1" applyFont="1" applyBorder="1" applyAlignment="1" applyProtection="1">
      <alignment horizontal="right" vertical="center" shrinkToFit="1"/>
    </xf>
    <xf numFmtId="186" fontId="12" fillId="0" borderId="13" xfId="0" applyNumberFormat="1" applyFont="1" applyBorder="1" applyAlignment="1">
      <alignment vertical="center"/>
    </xf>
    <xf numFmtId="182" fontId="12" fillId="0" borderId="15" xfId="0" applyNumberFormat="1" applyFont="1" applyBorder="1" applyAlignment="1">
      <alignment vertical="center" shrinkToFit="1"/>
    </xf>
    <xf numFmtId="190" fontId="12" fillId="0" borderId="12" xfId="8" applyNumberFormat="1" applyFont="1" applyBorder="1" applyAlignment="1" applyProtection="1">
      <alignment horizontal="right" vertical="center" shrinkToFit="1"/>
    </xf>
    <xf numFmtId="182" fontId="12" fillId="0" borderId="15" xfId="0" applyNumberFormat="1" applyFont="1" applyBorder="1" applyAlignment="1">
      <alignment vertical="center"/>
    </xf>
    <xf numFmtId="0" fontId="13" fillId="0" borderId="13" xfId="0" applyFont="1" applyBorder="1" applyAlignment="1">
      <alignment horizontal="left" vertical="center" shrinkToFit="1"/>
    </xf>
    <xf numFmtId="0" fontId="15" fillId="0" borderId="5" xfId="0" applyFont="1" applyBorder="1" applyAlignment="1">
      <alignment horizontal="left" vertical="center"/>
    </xf>
    <xf numFmtId="0" fontId="15" fillId="0" borderId="12" xfId="0" applyFont="1" applyBorder="1" applyAlignment="1">
      <alignment horizontal="left" vertical="center"/>
    </xf>
    <xf numFmtId="180" fontId="14" fillId="0" borderId="11" xfId="0" applyNumberFormat="1" applyFont="1" applyBorder="1" applyAlignment="1">
      <alignment vertical="center" shrinkToFit="1"/>
    </xf>
    <xf numFmtId="180" fontId="13" fillId="0" borderId="0" xfId="0" applyNumberFormat="1" applyFont="1" applyAlignment="1">
      <alignment horizontal="left" vertical="center" shrinkToFit="1"/>
    </xf>
    <xf numFmtId="181" fontId="13" fillId="0" borderId="0" xfId="0" applyNumberFormat="1" applyFont="1" applyAlignment="1">
      <alignment horizontal="center" vertical="center" shrinkToFit="1"/>
    </xf>
    <xf numFmtId="38" fontId="12" fillId="0" borderId="12" xfId="2" applyFont="1" applyFill="1" applyBorder="1" applyAlignment="1" applyProtection="1">
      <alignment vertical="center"/>
    </xf>
    <xf numFmtId="49" fontId="17" fillId="0" borderId="0" xfId="0" applyNumberFormat="1" applyFont="1" applyAlignment="1">
      <alignment vertical="center" shrinkToFit="1"/>
    </xf>
    <xf numFmtId="38" fontId="12" fillId="0" borderId="28" xfId="2" applyFont="1" applyBorder="1" applyAlignment="1" applyProtection="1">
      <alignment vertical="center"/>
    </xf>
    <xf numFmtId="0" fontId="17" fillId="0" borderId="0" xfId="0" applyFont="1" applyAlignment="1">
      <alignment horizontal="left"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left"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8" xfId="0" applyFont="1" applyBorder="1" applyAlignment="1">
      <alignment horizontal="left" vertical="center" shrinkToFit="1"/>
    </xf>
    <xf numFmtId="0" fontId="17" fillId="0" borderId="16" xfId="0" applyFont="1" applyBorder="1" applyAlignment="1">
      <alignment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9" xfId="0" applyFont="1" applyBorder="1" applyAlignment="1">
      <alignment horizontal="left" vertical="center"/>
    </xf>
    <xf numFmtId="49" fontId="17" fillId="0" borderId="5" xfId="0" applyNumberFormat="1" applyFont="1" applyBorder="1" applyAlignment="1">
      <alignment horizontal="right" vertical="center" shrinkToFit="1"/>
    </xf>
    <xf numFmtId="0" fontId="17" fillId="0" borderId="8" xfId="0" applyFont="1" applyBorder="1" applyAlignment="1">
      <alignment horizontal="left" vertical="center"/>
    </xf>
    <xf numFmtId="3" fontId="17" fillId="0" borderId="8" xfId="0" applyNumberFormat="1" applyFont="1" applyBorder="1" applyAlignment="1">
      <alignment vertical="center" shrinkToFit="1"/>
    </xf>
    <xf numFmtId="183" fontId="17" fillId="0" borderId="7" xfId="0" applyNumberFormat="1" applyFont="1" applyBorder="1" applyAlignment="1">
      <alignment vertical="center" shrinkToFit="1"/>
    </xf>
    <xf numFmtId="177" fontId="12" fillId="0" borderId="9" xfId="2" applyNumberFormat="1" applyFont="1" applyBorder="1" applyAlignment="1" applyProtection="1">
      <alignment horizontal="right" vertical="center" shrinkToFit="1"/>
    </xf>
    <xf numFmtId="0" fontId="12" fillId="0" borderId="5" xfId="4" applyFont="1" applyBorder="1" applyAlignment="1" applyProtection="1">
      <alignment horizontal="right" vertical="center" shrinkToFit="1"/>
      <protection locked="0"/>
    </xf>
    <xf numFmtId="0" fontId="14" fillId="0" borderId="8" xfId="0" applyFont="1" applyBorder="1" applyAlignment="1">
      <alignment horizontal="left" vertical="center"/>
    </xf>
    <xf numFmtId="3" fontId="17" fillId="0" borderId="7" xfId="0" applyNumberFormat="1" applyFont="1" applyBorder="1" applyAlignment="1">
      <alignment horizontal="right" vertical="center" shrinkToFit="1"/>
    </xf>
    <xf numFmtId="3" fontId="17" fillId="0" borderId="12" xfId="0" applyNumberFormat="1" applyFont="1" applyBorder="1" applyAlignment="1">
      <alignment horizontal="right" vertical="center" shrinkToFit="1"/>
    </xf>
    <xf numFmtId="0" fontId="18" fillId="0" borderId="8" xfId="0" applyFont="1" applyBorder="1" applyAlignment="1">
      <alignment horizontal="left" vertical="center"/>
    </xf>
    <xf numFmtId="38" fontId="12" fillId="0" borderId="16" xfId="2" applyFont="1" applyBorder="1" applyAlignment="1">
      <alignment vertical="center" shrinkToFit="1"/>
    </xf>
    <xf numFmtId="6" fontId="12" fillId="0" borderId="16" xfId="13" applyFont="1" applyBorder="1" applyAlignment="1">
      <alignment horizontal="left" vertical="center" shrinkToFit="1"/>
    </xf>
    <xf numFmtId="0" fontId="12" fillId="0" borderId="15" xfId="0" applyFont="1" applyBorder="1" applyAlignment="1">
      <alignment horizontal="center" vertical="center"/>
    </xf>
    <xf numFmtId="199" fontId="12" fillId="0" borderId="15" xfId="0" applyNumberFormat="1" applyFont="1" applyBorder="1" applyAlignment="1">
      <alignment horizontal="right" vertical="center" shrinkToFit="1"/>
    </xf>
    <xf numFmtId="200" fontId="12" fillId="0" borderId="15" xfId="0" applyNumberFormat="1" applyFont="1" applyBorder="1" applyAlignment="1">
      <alignment horizontal="right" vertical="center" shrinkToFit="1"/>
    </xf>
    <xf numFmtId="0" fontId="12" fillId="0" borderId="11" xfId="0" applyFont="1" applyBorder="1" applyAlignment="1">
      <alignment horizontal="right" vertical="center" shrinkToFit="1"/>
    </xf>
    <xf numFmtId="38" fontId="12" fillId="0" borderId="15" xfId="0" applyNumberFormat="1" applyFont="1" applyBorder="1" applyAlignment="1">
      <alignment vertical="center" shrinkToFit="1"/>
    </xf>
    <xf numFmtId="0" fontId="32" fillId="0" borderId="12" xfId="0" applyFont="1" applyBorder="1" applyAlignment="1">
      <alignment horizontal="left" vertical="center" shrinkToFit="1"/>
    </xf>
    <xf numFmtId="3" fontId="32" fillId="0" borderId="12" xfId="0" applyNumberFormat="1" applyFont="1" applyBorder="1" applyAlignment="1">
      <alignment vertical="center" shrinkToFit="1"/>
    </xf>
    <xf numFmtId="193" fontId="12" fillId="0" borderId="11" xfId="0" applyNumberFormat="1" applyFont="1" applyBorder="1" applyAlignment="1">
      <alignment vertical="center" shrinkToFit="1"/>
    </xf>
    <xf numFmtId="192" fontId="12" fillId="0" borderId="15" xfId="0" applyNumberFormat="1" applyFont="1" applyBorder="1" applyAlignment="1">
      <alignment vertical="center" shrinkToFit="1"/>
    </xf>
    <xf numFmtId="0" fontId="32" fillId="0" borderId="9" xfId="0" applyFont="1" applyBorder="1" applyAlignment="1">
      <alignment horizontal="left" vertical="center" shrinkToFit="1"/>
    </xf>
    <xf numFmtId="0" fontId="32" fillId="0" borderId="10" xfId="0" applyFont="1" applyBorder="1" applyAlignment="1">
      <alignment vertical="center"/>
    </xf>
    <xf numFmtId="38" fontId="32" fillId="0" borderId="15" xfId="2" applyFont="1" applyFill="1" applyBorder="1" applyAlignment="1">
      <alignment vertical="center" shrinkToFit="1"/>
    </xf>
    <xf numFmtId="0" fontId="12" fillId="0" borderId="14" xfId="0" applyFont="1" applyBorder="1" applyAlignment="1">
      <alignment horizontal="center" vertical="center" shrinkToFit="1"/>
    </xf>
    <xf numFmtId="0" fontId="12" fillId="0" borderId="6" xfId="6" applyFont="1" applyBorder="1" applyAlignment="1">
      <alignment horizontal="left" vertical="center" shrinkToFit="1"/>
    </xf>
    <xf numFmtId="0" fontId="12" fillId="0" borderId="16" xfId="0" applyFont="1" applyBorder="1" applyAlignment="1">
      <alignment vertical="center" shrinkToFit="1"/>
    </xf>
    <xf numFmtId="190" fontId="12" fillId="0" borderId="12" xfId="8" applyNumberFormat="1" applyFont="1" applyFill="1" applyBorder="1" applyAlignment="1" applyProtection="1">
      <alignment horizontal="right" vertical="center" shrinkToFit="1"/>
    </xf>
    <xf numFmtId="198" fontId="17" fillId="0" borderId="15" xfId="0" applyNumberFormat="1" applyFont="1" applyBorder="1" applyAlignment="1">
      <alignment vertical="center" shrinkToFit="1"/>
    </xf>
    <xf numFmtId="0" fontId="33" fillId="2" borderId="0" xfId="0" applyFont="1" applyFill="1" applyAlignment="1">
      <alignment vertical="center"/>
    </xf>
    <xf numFmtId="192" fontId="17" fillId="0" borderId="0" xfId="0" applyNumberFormat="1" applyFont="1" applyAlignment="1">
      <alignment vertical="center" shrinkToFit="1"/>
    </xf>
    <xf numFmtId="180" fontId="17" fillId="0" borderId="0" xfId="0" applyNumberFormat="1" applyFont="1" applyAlignment="1">
      <alignment vertical="center" shrinkToFit="1"/>
    </xf>
    <xf numFmtId="188" fontId="17" fillId="0" borderId="0" xfId="0" applyNumberFormat="1" applyFont="1" applyAlignment="1">
      <alignment vertical="center" shrinkToFit="1"/>
    </xf>
    <xf numFmtId="193" fontId="17" fillId="0" borderId="0" xfId="0" applyNumberFormat="1" applyFont="1" applyAlignment="1">
      <alignment vertical="center" shrinkToFit="1"/>
    </xf>
    <xf numFmtId="0" fontId="12" fillId="0" borderId="0" xfId="0" applyFont="1" applyAlignment="1">
      <alignment vertical="center" shrinkToFit="1"/>
    </xf>
    <xf numFmtId="181" fontId="12" fillId="0" borderId="0" xfId="0" applyNumberFormat="1" applyFont="1" applyAlignment="1">
      <alignment vertical="center" shrinkToFit="1"/>
    </xf>
    <xf numFmtId="183" fontId="17" fillId="0" borderId="0" xfId="0" applyNumberFormat="1" applyFont="1" applyAlignment="1">
      <alignment vertical="center" shrinkToFit="1"/>
    </xf>
    <xf numFmtId="178" fontId="17" fillId="0" borderId="0" xfId="0" applyNumberFormat="1" applyFont="1" applyAlignment="1">
      <alignment vertical="center" shrinkToFit="1"/>
    </xf>
    <xf numFmtId="178" fontId="18" fillId="0" borderId="0" xfId="0" applyNumberFormat="1" applyFont="1" applyAlignment="1">
      <alignment vertical="center" shrinkToFit="1"/>
    </xf>
    <xf numFmtId="180" fontId="14" fillId="0" borderId="0" xfId="0" applyNumberFormat="1" applyFont="1" applyAlignment="1">
      <alignment shrinkToFit="1"/>
    </xf>
    <xf numFmtId="178" fontId="18" fillId="0" borderId="0" xfId="0" applyNumberFormat="1" applyFont="1" applyAlignment="1">
      <alignment shrinkToFit="1"/>
    </xf>
    <xf numFmtId="181" fontId="18" fillId="0" borderId="0" xfId="0" applyNumberFormat="1" applyFont="1" applyAlignment="1">
      <alignment vertical="center" shrinkToFit="1"/>
    </xf>
    <xf numFmtId="0" fontId="14" fillId="0" borderId="0" xfId="0" applyFont="1" applyAlignment="1">
      <alignment vertical="center" shrinkToFit="1"/>
    </xf>
    <xf numFmtId="178" fontId="14" fillId="0" borderId="0" xfId="0" applyNumberFormat="1" applyFont="1" applyAlignment="1">
      <alignment vertical="center" shrinkToFit="1"/>
    </xf>
    <xf numFmtId="193" fontId="29" fillId="0" borderId="0" xfId="0" applyNumberFormat="1" applyFont="1" applyAlignment="1">
      <alignment vertical="center" shrinkToFit="1"/>
    </xf>
    <xf numFmtId="180" fontId="29" fillId="0" borderId="0" xfId="0" applyNumberFormat="1" applyFont="1" applyAlignment="1">
      <alignment vertical="center" shrinkToFit="1"/>
    </xf>
    <xf numFmtId="178" fontId="29" fillId="0" borderId="0" xfId="0" applyNumberFormat="1" applyFont="1" applyAlignment="1">
      <alignment vertical="center" shrinkToFit="1"/>
    </xf>
    <xf numFmtId="188" fontId="29" fillId="0" borderId="0" xfId="0" applyNumberFormat="1" applyFont="1" applyAlignment="1">
      <alignment vertical="center" shrinkToFit="1"/>
    </xf>
    <xf numFmtId="181" fontId="29" fillId="0" borderId="0" xfId="0" applyNumberFormat="1" applyFont="1" applyAlignment="1">
      <alignment vertical="center" shrinkToFit="1"/>
    </xf>
    <xf numFmtId="197" fontId="17" fillId="0" borderId="0" xfId="0" applyNumberFormat="1" applyFont="1" applyAlignment="1">
      <alignment vertical="center" shrinkToFit="1"/>
    </xf>
    <xf numFmtId="181" fontId="17" fillId="0" borderId="0" xfId="0" applyNumberFormat="1" applyFont="1" applyAlignment="1">
      <alignment vertical="center" shrinkToFit="1"/>
    </xf>
    <xf numFmtId="193" fontId="17" fillId="0" borderId="0" xfId="0" applyNumberFormat="1" applyFont="1" applyAlignment="1">
      <alignment vertical="center"/>
    </xf>
    <xf numFmtId="178" fontId="12" fillId="0" borderId="0" xfId="0" applyNumberFormat="1" applyFont="1" applyAlignment="1">
      <alignment vertical="center" shrinkToFit="1"/>
    </xf>
    <xf numFmtId="182" fontId="12" fillId="0" borderId="0" xfId="0" applyNumberFormat="1" applyFont="1" applyAlignment="1">
      <alignment vertical="center"/>
    </xf>
    <xf numFmtId="6" fontId="12" fillId="0" borderId="0" xfId="13" applyFont="1" applyBorder="1" applyAlignment="1">
      <alignment horizontal="left" vertical="center" shrinkToFit="1"/>
    </xf>
    <xf numFmtId="199" fontId="12" fillId="0" borderId="0" xfId="0" applyNumberFormat="1" applyFont="1" applyAlignment="1">
      <alignment horizontal="right" vertical="center" shrinkToFit="1"/>
    </xf>
    <xf numFmtId="200" fontId="12" fillId="0" borderId="0" xfId="0" applyNumberFormat="1" applyFont="1" applyAlignment="1">
      <alignment horizontal="right" vertical="center" shrinkToFit="1"/>
    </xf>
    <xf numFmtId="0" fontId="32" fillId="0" borderId="0" xfId="0" applyFont="1" applyAlignment="1">
      <alignment vertical="center" shrinkToFit="1"/>
    </xf>
    <xf numFmtId="198" fontId="17" fillId="0" borderId="0" xfId="0" applyNumberFormat="1" applyFont="1" applyAlignment="1">
      <alignment vertical="center" shrinkToFit="1"/>
    </xf>
    <xf numFmtId="0" fontId="12" fillId="0" borderId="0" xfId="0" applyFont="1" applyAlignment="1">
      <alignment horizontal="right" vertical="center" shrinkToFit="1"/>
    </xf>
    <xf numFmtId="38" fontId="12" fillId="0" borderId="0" xfId="0" applyNumberFormat="1" applyFont="1" applyAlignment="1">
      <alignment vertical="center" shrinkToFit="1"/>
    </xf>
    <xf numFmtId="180" fontId="17" fillId="0" borderId="0" xfId="0" applyNumberFormat="1" applyFont="1" applyAlignment="1">
      <alignment shrinkToFit="1"/>
    </xf>
    <xf numFmtId="178" fontId="17" fillId="0" borderId="0" xfId="0" applyNumberFormat="1" applyFont="1" applyAlignment="1">
      <alignment shrinkToFit="1"/>
    </xf>
    <xf numFmtId="0" fontId="21" fillId="0" borderId="0" xfId="15" applyFont="1">
      <alignment vertical="center"/>
    </xf>
    <xf numFmtId="0" fontId="21" fillId="0" borderId="13" xfId="15" applyFont="1" applyBorder="1" applyAlignment="1">
      <alignment vertical="center" textRotation="255"/>
    </xf>
    <xf numFmtId="0" fontId="21" fillId="0" borderId="14" xfId="15" applyFont="1" applyBorder="1">
      <alignment vertical="center"/>
    </xf>
    <xf numFmtId="0" fontId="21" fillId="0" borderId="14" xfId="15" applyFont="1" applyBorder="1" applyAlignment="1">
      <alignment vertical="center" textRotation="255"/>
    </xf>
    <xf numFmtId="0" fontId="21" fillId="0" borderId="14" xfId="15" applyFont="1" applyBorder="1" applyAlignment="1">
      <alignment horizontal="center" vertical="center" textRotation="255" wrapText="1"/>
    </xf>
    <xf numFmtId="0" fontId="22" fillId="0" borderId="0" xfId="15" applyFont="1">
      <alignment vertical="center"/>
    </xf>
    <xf numFmtId="0" fontId="22" fillId="0" borderId="1" xfId="15" applyFont="1" applyBorder="1" applyAlignment="1">
      <alignment horizontal="center" vertical="center"/>
    </xf>
    <xf numFmtId="0" fontId="21" fillId="0" borderId="7" xfId="15" applyFont="1" applyBorder="1" applyAlignment="1">
      <alignment horizontal="center" vertical="center" wrapText="1"/>
    </xf>
    <xf numFmtId="0" fontId="21" fillId="0" borderId="13" xfId="15" applyFont="1" applyBorder="1" applyAlignment="1">
      <alignment horizontal="center" vertical="center"/>
    </xf>
    <xf numFmtId="49" fontId="35" fillId="0" borderId="9" xfId="15" applyNumberFormat="1" applyFont="1" applyBorder="1" applyAlignment="1">
      <alignment horizontal="right" vertical="center"/>
    </xf>
    <xf numFmtId="177" fontId="35" fillId="0" borderId="10" xfId="15" applyNumberFormat="1" applyFont="1" applyBorder="1">
      <alignment vertical="center"/>
    </xf>
    <xf numFmtId="177" fontId="35" fillId="0" borderId="10" xfId="15" applyNumberFormat="1" applyFont="1" applyBorder="1" applyAlignment="1">
      <alignment horizontal="center" vertical="center"/>
    </xf>
    <xf numFmtId="177" fontId="35" fillId="0" borderId="11" xfId="15" applyNumberFormat="1" applyFont="1" applyBorder="1">
      <alignment vertical="center"/>
    </xf>
    <xf numFmtId="0" fontId="22" fillId="0" borderId="0" xfId="15" applyFont="1" applyAlignment="1"/>
    <xf numFmtId="49" fontId="35" fillId="0" borderId="8" xfId="15" applyNumberFormat="1" applyFont="1" applyBorder="1" applyAlignment="1">
      <alignment horizontal="right" vertical="center"/>
    </xf>
    <xf numFmtId="177" fontId="35" fillId="0" borderId="0" xfId="15" applyNumberFormat="1" applyFont="1">
      <alignment vertical="center"/>
    </xf>
    <xf numFmtId="0" fontId="35" fillId="0" borderId="0" xfId="15" applyFont="1">
      <alignment vertical="center"/>
    </xf>
    <xf numFmtId="177" fontId="35" fillId="0" borderId="16" xfId="15" applyNumberFormat="1" applyFont="1" applyBorder="1">
      <alignment vertical="center"/>
    </xf>
    <xf numFmtId="0" fontId="35" fillId="0" borderId="8" xfId="15" applyFont="1" applyBorder="1" applyAlignment="1">
      <alignment horizontal="right" vertical="center"/>
    </xf>
    <xf numFmtId="177" fontId="35" fillId="0" borderId="0" xfId="15" applyNumberFormat="1" applyFont="1" applyAlignment="1">
      <alignment horizontal="center" vertical="center"/>
    </xf>
    <xf numFmtId="49" fontId="35" fillId="0" borderId="13" xfId="15" applyNumberFormat="1" applyFont="1" applyBorder="1" applyAlignment="1">
      <alignment horizontal="right" vertical="center"/>
    </xf>
    <xf numFmtId="177" fontId="35" fillId="0" borderId="14" xfId="15" applyNumberFormat="1" applyFont="1" applyBorder="1">
      <alignment vertical="center"/>
    </xf>
    <xf numFmtId="0" fontId="35" fillId="0" borderId="14" xfId="15" applyFont="1" applyBorder="1">
      <alignment vertical="center"/>
    </xf>
    <xf numFmtId="177" fontId="35" fillId="0" borderId="15" xfId="15" applyNumberFormat="1" applyFont="1" applyBorder="1">
      <alignment vertical="center"/>
    </xf>
    <xf numFmtId="0" fontId="35" fillId="0" borderId="0" xfId="15" applyFont="1" applyAlignment="1">
      <alignment horizontal="distributed" vertical="center"/>
    </xf>
    <xf numFmtId="49" fontId="35" fillId="0" borderId="14" xfId="15" applyNumberFormat="1" applyFont="1" applyBorder="1" applyAlignment="1">
      <alignment horizontal="distributed" vertical="center"/>
    </xf>
    <xf numFmtId="0" fontId="35" fillId="0" borderId="14" xfId="15" applyFont="1" applyBorder="1" applyAlignment="1">
      <alignment horizontal="right" vertical="center"/>
    </xf>
    <xf numFmtId="0" fontId="34" fillId="0" borderId="5" xfId="15" applyFont="1" applyBorder="1" applyAlignment="1">
      <alignment horizontal="center" vertical="center" wrapText="1"/>
    </xf>
    <xf numFmtId="0" fontId="34" fillId="0" borderId="6" xfId="15" applyFont="1" applyBorder="1" applyAlignment="1">
      <alignment horizontal="center" vertical="center"/>
    </xf>
    <xf numFmtId="0" fontId="34" fillId="0" borderId="12" xfId="15" applyFont="1" applyBorder="1" applyAlignment="1">
      <alignment horizontal="center" vertical="center"/>
    </xf>
    <xf numFmtId="49" fontId="35" fillId="0" borderId="10" xfId="15" applyNumberFormat="1" applyFont="1" applyBorder="1" applyAlignment="1">
      <alignment horizontal="distributed" vertical="center"/>
    </xf>
    <xf numFmtId="38" fontId="35" fillId="0" borderId="10" xfId="16" applyFont="1" applyBorder="1" applyAlignment="1">
      <alignment horizontal="right" vertical="center"/>
    </xf>
    <xf numFmtId="0" fontId="35" fillId="0" borderId="10" xfId="15" applyFont="1" applyBorder="1" applyAlignment="1">
      <alignment horizontal="distributed" vertical="center"/>
    </xf>
    <xf numFmtId="49" fontId="35" fillId="0" borderId="0" xfId="15" applyNumberFormat="1" applyFont="1" applyAlignment="1">
      <alignment horizontal="distributed" vertical="center"/>
    </xf>
    <xf numFmtId="195" fontId="35" fillId="0" borderId="0" xfId="15" applyNumberFormat="1" applyFont="1" applyAlignment="1">
      <alignment horizontal="right" vertical="center"/>
    </xf>
    <xf numFmtId="0" fontId="35" fillId="0" borderId="0" xfId="15" applyFont="1" applyAlignment="1">
      <alignment horizontal="right" vertical="center"/>
    </xf>
    <xf numFmtId="38" fontId="35" fillId="0" borderId="0" xfId="16" applyFont="1" applyBorder="1" applyAlignment="1">
      <alignment horizontal="right" vertical="center"/>
    </xf>
    <xf numFmtId="0" fontId="22" fillId="0" borderId="5" xfId="15" applyFont="1" applyBorder="1" applyAlignment="1">
      <alignment horizontal="center" vertical="center"/>
    </xf>
    <xf numFmtId="0" fontId="22" fillId="0" borderId="12" xfId="15" applyFont="1" applyBorder="1" applyAlignment="1">
      <alignment horizontal="center" vertical="center"/>
    </xf>
    <xf numFmtId="177" fontId="26" fillId="0" borderId="24" xfId="15" applyNumberFormat="1" applyFont="1" applyBorder="1" applyAlignment="1">
      <alignment horizontal="right" vertical="center"/>
    </xf>
    <xf numFmtId="177" fontId="26" fillId="0" borderId="23" xfId="15" applyNumberFormat="1" applyFont="1" applyBorder="1" applyAlignment="1">
      <alignment horizontal="right" vertical="center"/>
    </xf>
    <xf numFmtId="177" fontId="26" fillId="0" borderId="22" xfId="15" applyNumberFormat="1" applyFont="1" applyBorder="1" applyAlignment="1">
      <alignment horizontal="right" vertical="center"/>
    </xf>
    <xf numFmtId="0" fontId="22" fillId="0" borderId="9" xfId="15" applyFont="1" applyBorder="1" applyAlignment="1">
      <alignment horizontal="center" vertical="center"/>
    </xf>
    <xf numFmtId="0" fontId="22" fillId="0" borderId="10" xfId="15" applyFont="1" applyBorder="1" applyAlignment="1">
      <alignment horizontal="center" vertical="center"/>
    </xf>
    <xf numFmtId="0" fontId="22" fillId="0" borderId="11" xfId="15" applyFont="1" applyBorder="1" applyAlignment="1">
      <alignment horizontal="center" vertical="center"/>
    </xf>
    <xf numFmtId="0" fontId="22" fillId="0" borderId="13" xfId="15" applyFont="1" applyBorder="1" applyAlignment="1">
      <alignment horizontal="center" vertical="center"/>
    </xf>
    <xf numFmtId="0" fontId="22" fillId="0" borderId="14" xfId="15" applyFont="1" applyBorder="1" applyAlignment="1">
      <alignment horizontal="center" vertical="center"/>
    </xf>
    <xf numFmtId="0" fontId="22" fillId="0" borderId="15" xfId="15" applyFont="1" applyBorder="1" applyAlignment="1">
      <alignment horizontal="center" vertical="center"/>
    </xf>
    <xf numFmtId="189" fontId="25" fillId="0" borderId="9" xfId="16" applyNumberFormat="1" applyFont="1" applyBorder="1" applyAlignment="1">
      <alignment horizontal="right" vertical="center" shrinkToFit="1"/>
    </xf>
    <xf numFmtId="189" fontId="25" fillId="0" borderId="10" xfId="16" applyNumberFormat="1" applyFont="1" applyBorder="1" applyAlignment="1">
      <alignment horizontal="right" vertical="center" shrinkToFit="1"/>
    </xf>
    <xf numFmtId="189" fontId="25" fillId="0" borderId="11" xfId="16" applyNumberFormat="1" applyFont="1" applyBorder="1" applyAlignment="1">
      <alignment horizontal="right" vertical="center" shrinkToFit="1"/>
    </xf>
    <xf numFmtId="189" fontId="25" fillId="0" borderId="13" xfId="16" applyNumberFormat="1" applyFont="1" applyBorder="1" applyAlignment="1">
      <alignment horizontal="right" vertical="center" shrinkToFit="1"/>
    </xf>
    <xf numFmtId="189" fontId="25" fillId="0" borderId="14" xfId="16" applyNumberFormat="1" applyFont="1" applyBorder="1" applyAlignment="1">
      <alignment horizontal="right" vertical="center" shrinkToFit="1"/>
    </xf>
    <xf numFmtId="189" fontId="25" fillId="0" borderId="15" xfId="16" applyNumberFormat="1" applyFont="1" applyBorder="1" applyAlignment="1">
      <alignment horizontal="right" vertical="center" shrinkToFit="1"/>
    </xf>
    <xf numFmtId="177" fontId="26" fillId="0" borderId="21" xfId="15" applyNumberFormat="1" applyFont="1" applyBorder="1" applyAlignment="1">
      <alignment horizontal="right" vertical="center"/>
    </xf>
    <xf numFmtId="177" fontId="26" fillId="0" borderId="20" xfId="15" applyNumberFormat="1" applyFont="1" applyBorder="1" applyAlignment="1">
      <alignment horizontal="right" vertical="center"/>
    </xf>
    <xf numFmtId="177" fontId="26" fillId="0" borderId="19" xfId="15" applyNumberFormat="1" applyFont="1" applyBorder="1" applyAlignment="1">
      <alignment horizontal="right" vertical="center"/>
    </xf>
    <xf numFmtId="0" fontId="22" fillId="0" borderId="5" xfId="15" applyFont="1" applyBorder="1" applyAlignment="1">
      <alignment horizontal="center" vertical="center" wrapText="1"/>
    </xf>
    <xf numFmtId="0" fontId="22" fillId="0" borderId="2" xfId="15" applyFont="1" applyBorder="1" applyAlignment="1">
      <alignment vertical="center"/>
    </xf>
    <xf numFmtId="0" fontId="22" fillId="0" borderId="3" xfId="15" applyFont="1" applyBorder="1" applyAlignment="1">
      <alignment vertical="center"/>
    </xf>
    <xf numFmtId="0" fontId="22" fillId="0" borderId="4" xfId="15" applyFont="1" applyBorder="1" applyAlignment="1">
      <alignment vertical="center"/>
    </xf>
    <xf numFmtId="0" fontId="22" fillId="0" borderId="6" xfId="15" applyFont="1" applyBorder="1" applyAlignment="1">
      <alignment horizontal="center" vertical="center"/>
    </xf>
    <xf numFmtId="0" fontId="22" fillId="0" borderId="24" xfId="15" applyFont="1" applyBorder="1" applyAlignment="1">
      <alignment horizontal="left" vertical="center"/>
    </xf>
    <xf numFmtId="0" fontId="22" fillId="0" borderId="23" xfId="15" applyFont="1" applyBorder="1" applyAlignment="1">
      <alignment horizontal="left" vertical="center"/>
    </xf>
    <xf numFmtId="0" fontId="22" fillId="0" borderId="22" xfId="15" applyFont="1" applyBorder="1" applyAlignment="1">
      <alignment horizontal="left" vertical="center"/>
    </xf>
    <xf numFmtId="0" fontId="22" fillId="0" borderId="27" xfId="15" applyFont="1" applyBorder="1" applyAlignment="1">
      <alignment horizontal="left" vertical="center"/>
    </xf>
    <xf numFmtId="0" fontId="22" fillId="0" borderId="26" xfId="15" applyFont="1" applyBorder="1" applyAlignment="1">
      <alignment horizontal="left" vertical="center"/>
    </xf>
    <xf numFmtId="0" fontId="22" fillId="0" borderId="25" xfId="15" applyFont="1" applyBorder="1" applyAlignment="1">
      <alignment horizontal="left" vertical="center"/>
    </xf>
    <xf numFmtId="0" fontId="22" fillId="0" borderId="27" xfId="15" applyFont="1" applyBorder="1">
      <alignment vertical="center"/>
    </xf>
    <xf numFmtId="0" fontId="22" fillId="0" borderId="26" xfId="15" applyFont="1" applyBorder="1">
      <alignment vertical="center"/>
    </xf>
    <xf numFmtId="0" fontId="22" fillId="0" borderId="25" xfId="15" applyFont="1" applyBorder="1">
      <alignment vertical="center"/>
    </xf>
    <xf numFmtId="0" fontId="22" fillId="0" borderId="21" xfId="15" applyFont="1" applyBorder="1">
      <alignment vertical="center"/>
    </xf>
    <xf numFmtId="0" fontId="22" fillId="0" borderId="20" xfId="15" applyFont="1" applyBorder="1">
      <alignment vertical="center"/>
    </xf>
    <xf numFmtId="0" fontId="22" fillId="0" borderId="19" xfId="15" applyFont="1" applyBorder="1">
      <alignment vertical="center"/>
    </xf>
    <xf numFmtId="0" fontId="27" fillId="0" borderId="14" xfId="15" applyFont="1" applyBorder="1" applyAlignment="1">
      <alignment horizontal="center" vertical="center"/>
    </xf>
    <xf numFmtId="0" fontId="27" fillId="0" borderId="0" xfId="15" applyFont="1" applyBorder="1" applyAlignment="1">
      <alignment horizontal="center" vertical="center"/>
    </xf>
    <xf numFmtId="196" fontId="26" fillId="0" borderId="2" xfId="15" applyNumberFormat="1" applyFont="1" applyBorder="1" applyAlignment="1">
      <alignment horizontal="center" vertical="center"/>
    </xf>
    <xf numFmtId="196" fontId="26" fillId="0" borderId="3" xfId="15" applyNumberFormat="1" applyFont="1" applyBorder="1" applyAlignment="1">
      <alignment horizontal="center" vertical="center"/>
    </xf>
    <xf numFmtId="196" fontId="26" fillId="0" borderId="4" xfId="15" applyNumberFormat="1" applyFont="1" applyBorder="1" applyAlignment="1">
      <alignment horizontal="center" vertical="center"/>
    </xf>
    <xf numFmtId="0" fontId="21" fillId="0" borderId="14" xfId="15" applyFont="1" applyBorder="1" applyAlignment="1">
      <alignment horizontal="center" vertical="center"/>
    </xf>
    <xf numFmtId="0" fontId="22" fillId="0" borderId="9" xfId="15" applyFont="1" applyBorder="1" applyAlignment="1">
      <alignment vertical="center"/>
    </xf>
    <xf numFmtId="0" fontId="22" fillId="0" borderId="10" xfId="15" applyFont="1" applyBorder="1" applyAlignment="1">
      <alignment vertical="center"/>
    </xf>
    <xf numFmtId="0" fontId="22" fillId="0" borderId="13" xfId="15" applyFont="1" applyBorder="1" applyAlignment="1">
      <alignment vertical="center"/>
    </xf>
    <xf numFmtId="0" fontId="22" fillId="0" borderId="14" xfId="15" applyFont="1" applyBorder="1" applyAlignment="1">
      <alignment vertical="center"/>
    </xf>
    <xf numFmtId="0" fontId="22" fillId="0" borderId="3" xfId="15" applyFont="1" applyBorder="1" applyAlignment="1">
      <alignment horizontal="center" vertical="center"/>
    </xf>
    <xf numFmtId="0" fontId="22" fillId="0" borderId="4" xfId="15" applyFont="1" applyBorder="1" applyAlignment="1">
      <alignment horizontal="center" vertical="center"/>
    </xf>
    <xf numFmtId="0" fontId="22" fillId="0" borderId="2" xfId="15" applyFont="1" applyBorder="1" applyAlignment="1">
      <alignment horizontal="center" vertical="center"/>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7"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2" xfId="0" applyFont="1" applyBorder="1" applyAlignment="1">
      <alignment horizontal="center" vertical="center"/>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41" fontId="12" fillId="0" borderId="13" xfId="0" applyNumberFormat="1" applyFont="1" applyBorder="1" applyAlignment="1">
      <alignment horizontal="left" vertical="center" shrinkToFit="1"/>
    </xf>
    <xf numFmtId="41" fontId="12" fillId="0" borderId="14" xfId="0" applyNumberFormat="1" applyFont="1" applyBorder="1" applyAlignment="1">
      <alignment horizontal="left" vertical="center" shrinkToFit="1"/>
    </xf>
    <xf numFmtId="41" fontId="12" fillId="0" borderId="13" xfId="0" applyNumberFormat="1" applyFont="1" applyBorder="1" applyAlignment="1">
      <alignment vertical="center" shrinkToFit="1"/>
    </xf>
    <xf numFmtId="41" fontId="12" fillId="0" borderId="14" xfId="0" applyNumberFormat="1" applyFont="1" applyBorder="1" applyAlignment="1">
      <alignment vertical="center" shrinkToFit="1"/>
    </xf>
    <xf numFmtId="0" fontId="17"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4" xfId="0" applyFont="1" applyBorder="1" applyAlignment="1">
      <alignment horizontal="center" vertical="center" shrinkToFit="1"/>
    </xf>
    <xf numFmtId="10" fontId="12" fillId="0" borderId="13" xfId="2" applyNumberFormat="1" applyFont="1" applyBorder="1" applyAlignment="1">
      <alignment vertical="center" shrinkToFit="1"/>
    </xf>
    <xf numFmtId="0" fontId="12" fillId="0" borderId="14" xfId="0" applyFont="1" applyBorder="1" applyAlignment="1">
      <alignment vertical="center" shrinkToFit="1"/>
    </xf>
  </cellXfs>
  <cellStyles count="17">
    <cellStyle name="桁区切り" xfId="1" builtinId="6"/>
    <cellStyle name="桁区切り 2" xfId="2"/>
    <cellStyle name="桁区切り 2 2" xfId="8"/>
    <cellStyle name="桁区切り 3" xfId="12"/>
    <cellStyle name="桁区切り 3 2" xfId="16"/>
    <cellStyle name="通貨 2" xfId="5"/>
    <cellStyle name="通貨 4" xfId="13"/>
    <cellStyle name="標準" xfId="0" builtinId="0"/>
    <cellStyle name="標準 2" xfId="9"/>
    <cellStyle name="標準 2 2" xfId="6"/>
    <cellStyle name="標準 2 4" xfId="10"/>
    <cellStyle name="標準 3" xfId="11"/>
    <cellStyle name="標準 3 2" xfId="15"/>
    <cellStyle name="標準 4" xfId="14"/>
    <cellStyle name="標準 7" xfId="7"/>
    <cellStyle name="標準_総括表" xfId="3"/>
    <cellStyle name="標準_総括表金有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36784;&#21475;&#24193;&#33294;&#20869;&#35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YOUYOU\&#12509;&#12473;&#12488;\&#20181;&#20107;&#20013;\&#24535;&#36032;&#30010;&#22320;&#22495;&#25391;&#33288;&#12475;&#12531;&#12479;&#12540;\&#20869;&#35379;&#26360;&#12288;&#35330;&#27491;\010905&#32701;&#21643;&#30149;&#384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x2\MO\SOTFA\&#20195;&#20385;(&#26448;&#26009;&#39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amano\share-hd\&#20849;&#26377;&#12487;&#12540;&#12479;\&#29289;&#20214;&#12487;&#12540;&#12479;\&#27665;&#38291;\&#26089;&#37326;&#32068;&#38306;&#20418;\mariko&#23534;\&#35373;&#35336;&#26360;\&#12414;&#12426;&#12371;&#23534;&#31309;&#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TAKAHI~1\LOCALS~1\Temp\&#24037;&#20107;&#20385;&#26684;&#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20195;&#20385;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35079;&#21512;&#21336;&#20385;&#34920;'02.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21002;&#34892;&#29289;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35211;&#31309;&#2636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420d005\&#20849;&#26377;data\Documents%20and%20Settings\uketuke\My%20Documents\&#26449;&#26412;&#20027;&#20219;\&#40288;&#24035;&#23567;\WINDOWS\&#65411;&#65438;&#65405;&#65400;&#65412;&#65391;&#65420;&#65439;\&#37329;&#22823;%20&#20849;&#36890;&#23455;&#39443;&#26847;1&#65374;5\&#31309;&#19978;&#123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lotus\My%20Documents\&#24179;&#23433;&#35373;&#35336;\&#26481;&#26032;&#23567;&#237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NSYA\nakadrs\&#36784;&#21475;&#24193;&#33294;&#20869;&#353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項目 (病棟)"/>
      <sheetName val="内訳 (病棟) "/>
      <sheetName val="項目 (手術室)"/>
      <sheetName val="内訳 (手術室)"/>
      <sheetName val="項目 (その他)"/>
      <sheetName val="内訳 (その他)"/>
      <sheetName val="項目 (中央監視)"/>
      <sheetName val="複合単価表（病棟）"/>
      <sheetName val="根拠（再取付）・病棟"/>
      <sheetName val="根拠（取外し）・病棟"/>
      <sheetName val="根拠（撤去工事）・病棟"/>
      <sheetName val="複合単価表（手術室）"/>
      <sheetName val="根拠（撤去工事）・手術室"/>
      <sheetName val="一位代価表 ・手術室"/>
      <sheetName val="複合単価表（中央監視） "/>
      <sheetName val="複合単価表（その他）"/>
      <sheetName val="根拠（再取付）・その他"/>
      <sheetName val="根拠（取外し）・その他"/>
      <sheetName val="根拠（撤去工事）・その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
      <sheetName val="Tempalte"/>
      <sheetName val="空調"/>
      <sheetName val="衛生"/>
      <sheetName val="医ガス"/>
      <sheetName val="計装"/>
      <sheetName val="計装２"/>
      <sheetName val="手術室計装"/>
      <sheetName val="衛生器具"/>
    </sheetNames>
    <sheetDataSet>
      <sheetData sheetId="0">
        <row r="6">
          <cell r="A6">
            <v>0</v>
          </cell>
          <cell r="B6">
            <v>-1</v>
          </cell>
        </row>
        <row r="7">
          <cell r="A7">
            <v>999</v>
          </cell>
          <cell r="B7">
            <v>-1</v>
          </cell>
        </row>
        <row r="8">
          <cell r="A8">
            <v>9999</v>
          </cell>
          <cell r="B8">
            <v>-2</v>
          </cell>
        </row>
        <row r="9">
          <cell r="A9">
            <v>99999</v>
          </cell>
          <cell r="B9">
            <v>-3</v>
          </cell>
        </row>
        <row r="10">
          <cell r="A10">
            <v>999999</v>
          </cell>
          <cell r="B10">
            <v>-4</v>
          </cell>
        </row>
        <row r="11">
          <cell r="A11">
            <v>9999999</v>
          </cell>
          <cell r="B11">
            <v>-5</v>
          </cell>
        </row>
        <row r="12">
          <cell r="A12">
            <v>99999999</v>
          </cell>
          <cell r="B12">
            <v>-6</v>
          </cell>
        </row>
        <row r="13">
          <cell r="A13">
            <v>999999999</v>
          </cell>
          <cell r="B13">
            <v>-7</v>
          </cell>
        </row>
      </sheetData>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数量表"/>
      <sheetName val="照明拾"/>
      <sheetName val="根拠"/>
      <sheetName val="内訳1段"/>
      <sheetName val="内訳2段"/>
      <sheetName val="電気設備工事"/>
    </sheetNames>
    <sheetDataSet>
      <sheetData sheetId="0">
        <row r="7">
          <cell r="E7" t="str">
            <v>ＭＡＲＩＫＯ寮建設工事</v>
          </cell>
        </row>
      </sheetData>
      <sheetData sheetId="1">
        <row r="1">
          <cell r="I1" t="str">
            <v>ＭＡＲＩＫＯ寮建設工事</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価格計算"/>
    </sheetNames>
    <definedNames>
      <definedName name="Anzen"/>
      <definedName name="AnzenHyouji"/>
      <definedName name="Eizen"/>
      <definedName name="EizenHyouji"/>
      <definedName name="GenbaKanri"/>
      <definedName name="GenbaKanriHyouji"/>
      <definedName name="IppanKanri"/>
      <definedName name="IppanKanriHyouji"/>
      <definedName name="Junbi"/>
      <definedName name="JunbiHyouji"/>
      <definedName name="Unnpan"/>
      <definedName name="Yusou"/>
      <definedName name="YusouHyouji"/>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仮設代価"/>
      <sheetName val="代価１"/>
      <sheetName val="代価２"/>
      <sheetName val="代価３"/>
    </sheetNames>
    <sheetDataSet>
      <sheetData sheetId="0" refreshError="1"/>
      <sheetData sheetId="1" refreshError="1">
        <row r="5">
          <cell r="B5" t="str">
            <v>D02001</v>
          </cell>
          <cell r="I5">
            <v>49300</v>
          </cell>
        </row>
        <row r="7">
          <cell r="B7" t="str">
            <v>やりかた</v>
          </cell>
          <cell r="C7" t="str">
            <v>【　展示ホール棟　】</v>
          </cell>
        </row>
        <row r="9">
          <cell r="H9">
            <v>0</v>
          </cell>
          <cell r="I9">
            <v>0</v>
          </cell>
        </row>
        <row r="11">
          <cell r="B11" t="str">
            <v>やりかた</v>
          </cell>
          <cell r="C11" t="str">
            <v>Ｓ造</v>
          </cell>
          <cell r="D11" t="str">
            <v>建築面積</v>
          </cell>
          <cell r="F11">
            <v>329</v>
          </cell>
          <cell r="G11" t="str">
            <v>ｍ2</v>
          </cell>
          <cell r="H11">
            <v>150</v>
          </cell>
          <cell r="I11">
            <v>49350</v>
          </cell>
        </row>
        <row r="13">
          <cell r="H13">
            <v>0</v>
          </cell>
          <cell r="I13">
            <v>0</v>
          </cell>
        </row>
        <row r="15">
          <cell r="H15">
            <v>0</v>
          </cell>
          <cell r="I15">
            <v>0</v>
          </cell>
        </row>
        <row r="17">
          <cell r="B17" t="str">
            <v>仮　設　代　価　計</v>
          </cell>
          <cell r="I17">
            <v>49350</v>
          </cell>
        </row>
        <row r="19">
          <cell r="B19" t="str">
            <v>採　用　金　額</v>
          </cell>
          <cell r="I19">
            <v>49300</v>
          </cell>
        </row>
        <row r="21">
          <cell r="B21" t="str">
            <v>D02011</v>
          </cell>
          <cell r="I21">
            <v>35700</v>
          </cell>
        </row>
        <row r="23">
          <cell r="B23" t="str">
            <v>やりかた</v>
          </cell>
          <cell r="C23" t="str">
            <v>【　ﾚｸﾁｬｰﾎｰﾙ棟　】</v>
          </cell>
        </row>
        <row r="25">
          <cell r="H25">
            <v>0</v>
          </cell>
          <cell r="I25">
            <v>0</v>
          </cell>
        </row>
        <row r="27">
          <cell r="B27" t="str">
            <v>やりかた</v>
          </cell>
          <cell r="C27" t="str">
            <v>Ｓ造</v>
          </cell>
          <cell r="D27" t="str">
            <v>建築面積</v>
          </cell>
          <cell r="F27">
            <v>238</v>
          </cell>
          <cell r="G27" t="str">
            <v>ｍ2</v>
          </cell>
          <cell r="H27">
            <v>150</v>
          </cell>
          <cell r="I27">
            <v>35700</v>
          </cell>
        </row>
        <row r="29">
          <cell r="H29">
            <v>0</v>
          </cell>
          <cell r="I29">
            <v>0</v>
          </cell>
        </row>
        <row r="31">
          <cell r="H31">
            <v>0</v>
          </cell>
          <cell r="I31">
            <v>0</v>
          </cell>
        </row>
        <row r="33">
          <cell r="B33" t="str">
            <v>仮　設　代　価　計</v>
          </cell>
          <cell r="I33">
            <v>35700</v>
          </cell>
        </row>
        <row r="35">
          <cell r="B35" t="str">
            <v>採　用　金　額</v>
          </cell>
          <cell r="I35">
            <v>35700</v>
          </cell>
        </row>
        <row r="37">
          <cell r="B37" t="str">
            <v>D02021</v>
          </cell>
          <cell r="I37">
            <v>29000</v>
          </cell>
        </row>
        <row r="39">
          <cell r="B39" t="str">
            <v>やりかた</v>
          </cell>
          <cell r="C39" t="str">
            <v>【　管理棟　】</v>
          </cell>
        </row>
        <row r="41">
          <cell r="H41">
            <v>0</v>
          </cell>
          <cell r="I41">
            <v>0</v>
          </cell>
        </row>
        <row r="43">
          <cell r="B43" t="str">
            <v>やりかた</v>
          </cell>
          <cell r="C43" t="str">
            <v>ＲＣ造</v>
          </cell>
          <cell r="D43" t="str">
            <v>建築面積</v>
          </cell>
          <cell r="F43">
            <v>145</v>
          </cell>
          <cell r="G43" t="str">
            <v>ｍ2</v>
          </cell>
          <cell r="H43">
            <v>200</v>
          </cell>
          <cell r="I43">
            <v>29000</v>
          </cell>
        </row>
        <row r="45">
          <cell r="H45">
            <v>0</v>
          </cell>
          <cell r="I45">
            <v>0</v>
          </cell>
        </row>
        <row r="47">
          <cell r="H47">
            <v>0</v>
          </cell>
          <cell r="I47">
            <v>0</v>
          </cell>
        </row>
        <row r="49">
          <cell r="B49" t="str">
            <v>仮　設　代　価　計</v>
          </cell>
          <cell r="I49">
            <v>29000</v>
          </cell>
        </row>
        <row r="51">
          <cell r="B51" t="str">
            <v>採　用　金　額</v>
          </cell>
          <cell r="I51">
            <v>29000</v>
          </cell>
        </row>
        <row r="53">
          <cell r="B53" t="str">
            <v>D02002</v>
          </cell>
          <cell r="I53">
            <v>39200</v>
          </cell>
        </row>
        <row r="55">
          <cell r="B55" t="str">
            <v>墨出し</v>
          </cell>
          <cell r="C55" t="str">
            <v>【　展示ホール棟　】</v>
          </cell>
        </row>
        <row r="57">
          <cell r="H57">
            <v>0</v>
          </cell>
          <cell r="I57">
            <v>0</v>
          </cell>
        </row>
        <row r="59">
          <cell r="B59" t="str">
            <v>墨出し</v>
          </cell>
          <cell r="C59" t="str">
            <v>Ｓ造</v>
          </cell>
          <cell r="D59" t="str">
            <v>延べ面積</v>
          </cell>
          <cell r="F59">
            <v>151</v>
          </cell>
          <cell r="G59" t="str">
            <v>ｍ2</v>
          </cell>
          <cell r="H59">
            <v>260</v>
          </cell>
          <cell r="I59">
            <v>39260</v>
          </cell>
        </row>
        <row r="61">
          <cell r="H61">
            <v>0</v>
          </cell>
          <cell r="I61">
            <v>0</v>
          </cell>
        </row>
        <row r="63">
          <cell r="H63">
            <v>0</v>
          </cell>
          <cell r="I63">
            <v>0</v>
          </cell>
        </row>
        <row r="65">
          <cell r="B65" t="str">
            <v>仮　設　代　価　計</v>
          </cell>
          <cell r="I65">
            <v>39260</v>
          </cell>
        </row>
        <row r="67">
          <cell r="B67" t="str">
            <v>採　用　金　額</v>
          </cell>
          <cell r="I67">
            <v>39200</v>
          </cell>
        </row>
        <row r="69">
          <cell r="B69" t="str">
            <v>D02012</v>
          </cell>
          <cell r="I69">
            <v>53000</v>
          </cell>
        </row>
        <row r="71">
          <cell r="B71" t="str">
            <v>墨出し</v>
          </cell>
          <cell r="C71" t="str">
            <v>【　ﾚｸﾁｬｰﾎｰﾙ棟　】</v>
          </cell>
        </row>
        <row r="73">
          <cell r="H73">
            <v>0</v>
          </cell>
          <cell r="I73">
            <v>0</v>
          </cell>
        </row>
        <row r="75">
          <cell r="B75" t="str">
            <v>墨出し</v>
          </cell>
          <cell r="C75" t="str">
            <v>Ｓ造</v>
          </cell>
          <cell r="D75" t="str">
            <v>延べ面積</v>
          </cell>
          <cell r="F75">
            <v>204</v>
          </cell>
          <cell r="G75" t="str">
            <v>ｍ2</v>
          </cell>
          <cell r="H75">
            <v>260</v>
          </cell>
          <cell r="I75">
            <v>53040</v>
          </cell>
        </row>
        <row r="77">
          <cell r="H77">
            <v>0</v>
          </cell>
          <cell r="I77">
            <v>0</v>
          </cell>
        </row>
        <row r="79">
          <cell r="H79">
            <v>0</v>
          </cell>
          <cell r="I79">
            <v>0</v>
          </cell>
        </row>
        <row r="81">
          <cell r="B81" t="str">
            <v>仮　設　代　価　計</v>
          </cell>
          <cell r="I81">
            <v>53040</v>
          </cell>
        </row>
        <row r="83">
          <cell r="B83" t="str">
            <v>採　用　金　額</v>
          </cell>
          <cell r="I83">
            <v>53000</v>
          </cell>
        </row>
        <row r="85">
          <cell r="B85" t="str">
            <v>D02022</v>
          </cell>
          <cell r="I85">
            <v>41900</v>
          </cell>
        </row>
        <row r="87">
          <cell r="B87" t="str">
            <v>墨出し</v>
          </cell>
          <cell r="C87" t="str">
            <v>【　管理棟　】</v>
          </cell>
        </row>
        <row r="89">
          <cell r="H89">
            <v>0</v>
          </cell>
          <cell r="I89">
            <v>0</v>
          </cell>
        </row>
        <row r="91">
          <cell r="B91" t="str">
            <v>墨出し</v>
          </cell>
          <cell r="C91" t="str">
            <v>ＲＣ造</v>
          </cell>
          <cell r="D91" t="str">
            <v>延べ面積</v>
          </cell>
          <cell r="F91">
            <v>127</v>
          </cell>
          <cell r="G91" t="str">
            <v>ｍ2</v>
          </cell>
          <cell r="H91">
            <v>330</v>
          </cell>
          <cell r="I91">
            <v>41910</v>
          </cell>
        </row>
        <row r="93">
          <cell r="H93">
            <v>0</v>
          </cell>
          <cell r="I93">
            <v>0</v>
          </cell>
        </row>
        <row r="95">
          <cell r="H95">
            <v>0</v>
          </cell>
          <cell r="I95">
            <v>0</v>
          </cell>
        </row>
        <row r="97">
          <cell r="B97" t="str">
            <v>仮　設　代　価　計</v>
          </cell>
          <cell r="I97">
            <v>41910</v>
          </cell>
        </row>
        <row r="99">
          <cell r="B99" t="str">
            <v>採　用　金　額</v>
          </cell>
          <cell r="I99">
            <v>41900</v>
          </cell>
        </row>
        <row r="101">
          <cell r="B101" t="str">
            <v>D02003</v>
          </cell>
          <cell r="I101">
            <v>1256800</v>
          </cell>
        </row>
        <row r="103">
          <cell r="B103" t="str">
            <v>外部足場</v>
          </cell>
          <cell r="C103" t="str">
            <v>【　展示ホール棟　】</v>
          </cell>
        </row>
        <row r="105">
          <cell r="H105">
            <v>0</v>
          </cell>
          <cell r="I105">
            <v>0</v>
          </cell>
        </row>
        <row r="106">
          <cell r="D106" t="str">
            <v>Ｈ＜１２ｍ</v>
          </cell>
          <cell r="G106" t="str">
            <v>架</v>
          </cell>
        </row>
        <row r="107">
          <cell r="B107" t="str">
            <v>外部枠組本足場</v>
          </cell>
          <cell r="D107" t="str">
            <v>平屋　　　６２日</v>
          </cell>
          <cell r="F107">
            <v>780</v>
          </cell>
          <cell r="G107" t="str">
            <v>ｍ2</v>
          </cell>
          <cell r="H107">
            <v>1060</v>
          </cell>
          <cell r="I107">
            <v>826800</v>
          </cell>
        </row>
        <row r="108">
          <cell r="D108" t="str">
            <v>枠組足場用</v>
          </cell>
        </row>
        <row r="109">
          <cell r="B109" t="str">
            <v>安全手すり</v>
          </cell>
          <cell r="D109" t="str">
            <v>平屋　　　６２日</v>
          </cell>
          <cell r="F109">
            <v>227</v>
          </cell>
          <cell r="G109" t="str">
            <v>ｍ</v>
          </cell>
          <cell r="H109">
            <v>530</v>
          </cell>
          <cell r="I109">
            <v>120310</v>
          </cell>
        </row>
        <row r="110">
          <cell r="D110" t="str">
            <v>架台足場</v>
          </cell>
        </row>
        <row r="111">
          <cell r="B111" t="str">
            <v>外部仕上足場</v>
          </cell>
          <cell r="D111" t="str">
            <v>階高4.0ｍ以上5.0ｍ未満</v>
          </cell>
          <cell r="F111">
            <v>178</v>
          </cell>
          <cell r="G111" t="str">
            <v>ｍ2</v>
          </cell>
          <cell r="H111">
            <v>1740</v>
          </cell>
          <cell r="I111">
            <v>309720</v>
          </cell>
        </row>
        <row r="113">
          <cell r="H113">
            <v>0</v>
          </cell>
          <cell r="I113">
            <v>0</v>
          </cell>
        </row>
        <row r="115">
          <cell r="H115">
            <v>0</v>
          </cell>
          <cell r="I115">
            <v>0</v>
          </cell>
        </row>
        <row r="117">
          <cell r="B117" t="str">
            <v>仮　設　代　価　計</v>
          </cell>
          <cell r="I117">
            <v>1256830</v>
          </cell>
        </row>
        <row r="119">
          <cell r="B119" t="str">
            <v>採　用　金　額</v>
          </cell>
          <cell r="I119">
            <v>1256800</v>
          </cell>
        </row>
        <row r="121">
          <cell r="B121" t="str">
            <v>D02004</v>
          </cell>
          <cell r="I121">
            <v>55800</v>
          </cell>
        </row>
        <row r="123">
          <cell r="B123" t="str">
            <v>内部仕上足場</v>
          </cell>
          <cell r="C123" t="str">
            <v>【　展示ホール棟　】</v>
          </cell>
        </row>
        <row r="125">
          <cell r="H125">
            <v>0</v>
          </cell>
          <cell r="I125">
            <v>0</v>
          </cell>
        </row>
        <row r="127">
          <cell r="B127" t="str">
            <v>架台足場</v>
          </cell>
          <cell r="D127" t="str">
            <v>階高4.0ｍ未満</v>
          </cell>
          <cell r="F127">
            <v>151</v>
          </cell>
          <cell r="G127" t="str">
            <v>ｍ2</v>
          </cell>
          <cell r="H127">
            <v>370</v>
          </cell>
          <cell r="I127">
            <v>55870</v>
          </cell>
        </row>
        <row r="129">
          <cell r="H129">
            <v>0</v>
          </cell>
          <cell r="I129">
            <v>0</v>
          </cell>
        </row>
        <row r="131">
          <cell r="H131">
            <v>0</v>
          </cell>
          <cell r="I131">
            <v>0</v>
          </cell>
        </row>
        <row r="133">
          <cell r="B133" t="str">
            <v>仮　設　代　価　計</v>
          </cell>
          <cell r="I133">
            <v>55870</v>
          </cell>
        </row>
        <row r="135">
          <cell r="B135" t="str">
            <v>採　用　金　額</v>
          </cell>
          <cell r="I135">
            <v>55800</v>
          </cell>
        </row>
        <row r="137">
          <cell r="B137" t="str">
            <v>D02005</v>
          </cell>
          <cell r="I137">
            <v>0</v>
          </cell>
        </row>
        <row r="139">
          <cell r="B139" t="str">
            <v>地足場</v>
          </cell>
          <cell r="C139" t="str">
            <v>【　展示ホール棟　】</v>
          </cell>
        </row>
        <row r="141">
          <cell r="H141">
            <v>0</v>
          </cell>
          <cell r="I141">
            <v>0</v>
          </cell>
        </row>
        <row r="142">
          <cell r="G142" t="str">
            <v>建</v>
          </cell>
        </row>
        <row r="143">
          <cell r="B143" t="str">
            <v>地足場</v>
          </cell>
          <cell r="F143">
            <v>0</v>
          </cell>
          <cell r="G143" t="str">
            <v>ｍ2</v>
          </cell>
          <cell r="H143">
            <v>830</v>
          </cell>
          <cell r="I143">
            <v>0</v>
          </cell>
        </row>
        <row r="145">
          <cell r="H145">
            <v>0</v>
          </cell>
          <cell r="I145">
            <v>0</v>
          </cell>
        </row>
        <row r="147">
          <cell r="H147">
            <v>0</v>
          </cell>
          <cell r="I147">
            <v>0</v>
          </cell>
        </row>
        <row r="149">
          <cell r="B149" t="str">
            <v>仮　設　代　価　計</v>
          </cell>
          <cell r="I149">
            <v>0</v>
          </cell>
        </row>
        <row r="151">
          <cell r="B151" t="str">
            <v>採　用　金　額</v>
          </cell>
          <cell r="I151">
            <v>0</v>
          </cell>
        </row>
        <row r="153">
          <cell r="B153" t="str">
            <v>D02006</v>
          </cell>
          <cell r="I153">
            <v>9000</v>
          </cell>
        </row>
        <row r="155">
          <cell r="B155" t="str">
            <v>内部躯体足場</v>
          </cell>
          <cell r="C155" t="str">
            <v>【　展示ホール棟　】</v>
          </cell>
        </row>
        <row r="157">
          <cell r="H157">
            <v>0</v>
          </cell>
          <cell r="I157">
            <v>0</v>
          </cell>
        </row>
        <row r="159">
          <cell r="B159" t="str">
            <v>架台足場</v>
          </cell>
          <cell r="D159" t="str">
            <v>階高4.0ｍ未満</v>
          </cell>
          <cell r="F159">
            <v>47.7</v>
          </cell>
          <cell r="G159" t="str">
            <v>ｍ2</v>
          </cell>
          <cell r="H159">
            <v>190</v>
          </cell>
          <cell r="I159">
            <v>9063</v>
          </cell>
        </row>
        <row r="161">
          <cell r="H161">
            <v>0</v>
          </cell>
          <cell r="I161">
            <v>0</v>
          </cell>
        </row>
        <row r="163">
          <cell r="H163">
            <v>0</v>
          </cell>
          <cell r="I163">
            <v>0</v>
          </cell>
        </row>
        <row r="165">
          <cell r="B165" t="str">
            <v>仮　設　代　価　計</v>
          </cell>
          <cell r="I165">
            <v>9063</v>
          </cell>
        </row>
        <row r="167">
          <cell r="B167" t="str">
            <v>採　用　金　額</v>
          </cell>
          <cell r="I167">
            <v>9000</v>
          </cell>
        </row>
        <row r="169">
          <cell r="B169" t="str">
            <v>D02007</v>
          </cell>
          <cell r="I169">
            <v>146200</v>
          </cell>
        </row>
        <row r="171">
          <cell r="B171" t="str">
            <v>災害防止</v>
          </cell>
          <cell r="C171" t="str">
            <v>【　展示ホール棟　】</v>
          </cell>
        </row>
        <row r="173">
          <cell r="H173">
            <v>0</v>
          </cell>
          <cell r="I173">
            <v>0</v>
          </cell>
        </row>
        <row r="175">
          <cell r="B175" t="str">
            <v>災害防止用ネット状養生シート　</v>
          </cell>
          <cell r="D175" t="str">
            <v>６２日</v>
          </cell>
          <cell r="F175">
            <v>318</v>
          </cell>
          <cell r="G175" t="str">
            <v>ｍ2</v>
          </cell>
          <cell r="H175">
            <v>460</v>
          </cell>
          <cell r="I175">
            <v>146280</v>
          </cell>
        </row>
        <row r="177">
          <cell r="H177">
            <v>0</v>
          </cell>
          <cell r="I177">
            <v>0</v>
          </cell>
        </row>
        <row r="179">
          <cell r="H179">
            <v>0</v>
          </cell>
          <cell r="I179">
            <v>0</v>
          </cell>
        </row>
        <row r="181">
          <cell r="B181" t="str">
            <v>仮　設　代　価　計</v>
          </cell>
          <cell r="I181">
            <v>146280</v>
          </cell>
        </row>
        <row r="183">
          <cell r="B183" t="str">
            <v>採　用　金　額</v>
          </cell>
          <cell r="I183">
            <v>146200</v>
          </cell>
        </row>
        <row r="185">
          <cell r="B185" t="str">
            <v>D02008</v>
          </cell>
          <cell r="I185">
            <v>72800</v>
          </cell>
        </row>
        <row r="187">
          <cell r="B187" t="str">
            <v>仮設運搬</v>
          </cell>
          <cell r="C187" t="str">
            <v>【　展示ホール棟　】</v>
          </cell>
        </row>
        <row r="189">
          <cell r="H189">
            <v>0</v>
          </cell>
          <cell r="I189">
            <v>0</v>
          </cell>
        </row>
        <row r="190">
          <cell r="G190" t="str">
            <v>架</v>
          </cell>
        </row>
        <row r="191">
          <cell r="B191" t="str">
            <v>外部足場</v>
          </cell>
          <cell r="D191" t="str">
            <v>枠組足場（階段手摺共）</v>
          </cell>
          <cell r="F191">
            <v>780</v>
          </cell>
          <cell r="G191" t="str">
            <v>ｍ2</v>
          </cell>
          <cell r="H191">
            <v>76</v>
          </cell>
          <cell r="I191">
            <v>59280</v>
          </cell>
        </row>
        <row r="193">
          <cell r="B193" t="str">
            <v>安全手すり</v>
          </cell>
          <cell r="F193">
            <v>227</v>
          </cell>
          <cell r="G193" t="str">
            <v>ｍ</v>
          </cell>
          <cell r="H193">
            <v>18</v>
          </cell>
          <cell r="I193">
            <v>4086</v>
          </cell>
        </row>
        <row r="195">
          <cell r="B195" t="str">
            <v>外部仕上足場</v>
          </cell>
          <cell r="D195" t="str">
            <v>架台足場</v>
          </cell>
          <cell r="F195">
            <v>178</v>
          </cell>
          <cell r="G195" t="str">
            <v>ｍ2</v>
          </cell>
          <cell r="H195">
            <v>28</v>
          </cell>
          <cell r="I195">
            <v>4984</v>
          </cell>
        </row>
        <row r="197">
          <cell r="B197" t="str">
            <v>内部仕上足場</v>
          </cell>
          <cell r="D197" t="str">
            <v>架台足場</v>
          </cell>
          <cell r="F197">
            <v>151</v>
          </cell>
          <cell r="G197" t="str">
            <v>ｍ2</v>
          </cell>
          <cell r="H197">
            <v>28</v>
          </cell>
          <cell r="I197">
            <v>4228</v>
          </cell>
        </row>
        <row r="198">
          <cell r="G198" t="str">
            <v>建</v>
          </cell>
        </row>
        <row r="199">
          <cell r="B199" t="str">
            <v>地足場</v>
          </cell>
          <cell r="F199">
            <v>0</v>
          </cell>
          <cell r="G199" t="str">
            <v>ｍ2</v>
          </cell>
          <cell r="H199">
            <v>66</v>
          </cell>
          <cell r="I199">
            <v>0</v>
          </cell>
        </row>
        <row r="201">
          <cell r="B201" t="str">
            <v>災害防止</v>
          </cell>
          <cell r="D201" t="str">
            <v>ネット状シート</v>
          </cell>
          <cell r="F201">
            <v>318</v>
          </cell>
          <cell r="G201" t="str">
            <v>ｍ2</v>
          </cell>
          <cell r="H201">
            <v>1</v>
          </cell>
          <cell r="I201">
            <v>318</v>
          </cell>
        </row>
        <row r="203">
          <cell r="H203">
            <v>0</v>
          </cell>
          <cell r="I203">
            <v>0</v>
          </cell>
        </row>
        <row r="205">
          <cell r="H205">
            <v>0</v>
          </cell>
          <cell r="I205">
            <v>0</v>
          </cell>
        </row>
        <row r="207">
          <cell r="B207" t="str">
            <v>仮　設　代　価　計</v>
          </cell>
          <cell r="I207">
            <v>72896</v>
          </cell>
        </row>
        <row r="209">
          <cell r="B209" t="str">
            <v>採　用　金　額</v>
          </cell>
          <cell r="I209">
            <v>72800</v>
          </cell>
        </row>
        <row r="211">
          <cell r="B211" t="str">
            <v>D02013</v>
          </cell>
          <cell r="I211">
            <v>1036600</v>
          </cell>
        </row>
        <row r="213">
          <cell r="B213" t="str">
            <v>外部足場</v>
          </cell>
          <cell r="C213" t="str">
            <v>【　ﾚｸﾁｬｰﾎｰﾙ棟　】</v>
          </cell>
        </row>
        <row r="215">
          <cell r="H215">
            <v>0</v>
          </cell>
          <cell r="I215">
            <v>0</v>
          </cell>
        </row>
        <row r="216">
          <cell r="D216" t="str">
            <v>Ｈ＜１２ｍ</v>
          </cell>
          <cell r="G216" t="str">
            <v>架</v>
          </cell>
        </row>
        <row r="217">
          <cell r="B217" t="str">
            <v>外部枠組本足場</v>
          </cell>
          <cell r="D217" t="str">
            <v>平屋　　　６２日</v>
          </cell>
          <cell r="F217">
            <v>849</v>
          </cell>
          <cell r="G217" t="str">
            <v>ｍ2</v>
          </cell>
          <cell r="H217">
            <v>1060</v>
          </cell>
          <cell r="I217">
            <v>899940</v>
          </cell>
        </row>
        <row r="218">
          <cell r="D218" t="str">
            <v>枠組足場用</v>
          </cell>
        </row>
        <row r="219">
          <cell r="B219" t="str">
            <v>安全手すり</v>
          </cell>
          <cell r="D219" t="str">
            <v>平屋　　　６２日</v>
          </cell>
          <cell r="F219">
            <v>258</v>
          </cell>
          <cell r="G219" t="str">
            <v>ｍ</v>
          </cell>
          <cell r="H219">
            <v>530</v>
          </cell>
          <cell r="I219">
            <v>136740</v>
          </cell>
        </row>
        <row r="221">
          <cell r="H221">
            <v>0</v>
          </cell>
          <cell r="I221">
            <v>0</v>
          </cell>
        </row>
        <row r="223">
          <cell r="H223">
            <v>0</v>
          </cell>
          <cell r="I223">
            <v>0</v>
          </cell>
        </row>
        <row r="225">
          <cell r="B225" t="str">
            <v>仮　設　代　価　計</v>
          </cell>
          <cell r="I225">
            <v>1036680</v>
          </cell>
        </row>
        <row r="227">
          <cell r="B227" t="str">
            <v>採　用　金　額</v>
          </cell>
          <cell r="I227">
            <v>1036600</v>
          </cell>
        </row>
        <row r="229">
          <cell r="B229" t="str">
            <v>D02014</v>
          </cell>
          <cell r="I229">
            <v>274000</v>
          </cell>
        </row>
        <row r="231">
          <cell r="B231" t="str">
            <v>内部仕上足場</v>
          </cell>
          <cell r="C231" t="str">
            <v>【　ﾚｸﾁｬｰﾎｰﾙ棟　】</v>
          </cell>
        </row>
        <row r="233">
          <cell r="H233">
            <v>0</v>
          </cell>
          <cell r="I233">
            <v>0</v>
          </cell>
        </row>
        <row r="235">
          <cell r="B235" t="str">
            <v>架台足場</v>
          </cell>
          <cell r="D235" t="str">
            <v>階高4.0ｍ以上5.0ｍ未満</v>
          </cell>
          <cell r="F235">
            <v>145</v>
          </cell>
          <cell r="G235" t="str">
            <v>ｍ2</v>
          </cell>
          <cell r="H235">
            <v>1740</v>
          </cell>
          <cell r="I235">
            <v>252300</v>
          </cell>
        </row>
        <row r="237">
          <cell r="B237" t="str">
            <v>架台足場</v>
          </cell>
          <cell r="D237" t="str">
            <v>階高4.0ｍ未満</v>
          </cell>
          <cell r="F237">
            <v>58.8</v>
          </cell>
          <cell r="G237" t="str">
            <v>ｍ2</v>
          </cell>
          <cell r="H237">
            <v>370</v>
          </cell>
          <cell r="I237">
            <v>21756</v>
          </cell>
        </row>
        <row r="239">
          <cell r="H239">
            <v>0</v>
          </cell>
          <cell r="I239">
            <v>0</v>
          </cell>
        </row>
        <row r="241">
          <cell r="H241">
            <v>0</v>
          </cell>
          <cell r="I241">
            <v>0</v>
          </cell>
        </row>
        <row r="243">
          <cell r="B243" t="str">
            <v>仮　設　代　価　計</v>
          </cell>
          <cell r="I243">
            <v>274056</v>
          </cell>
        </row>
        <row r="245">
          <cell r="B245" t="str">
            <v>採　用　金　額</v>
          </cell>
          <cell r="I245">
            <v>274000</v>
          </cell>
        </row>
        <row r="247">
          <cell r="B247" t="str">
            <v>D02015</v>
          </cell>
          <cell r="I247">
            <v>0</v>
          </cell>
        </row>
        <row r="249">
          <cell r="B249" t="str">
            <v>地足場</v>
          </cell>
          <cell r="C249" t="str">
            <v>【　ﾚｸﾁｬｰﾎｰﾙ棟　】</v>
          </cell>
        </row>
        <row r="251">
          <cell r="H251">
            <v>0</v>
          </cell>
          <cell r="I251">
            <v>0</v>
          </cell>
        </row>
        <row r="252">
          <cell r="G252" t="str">
            <v>建</v>
          </cell>
        </row>
        <row r="253">
          <cell r="B253" t="str">
            <v>地足場</v>
          </cell>
          <cell r="F253">
            <v>0</v>
          </cell>
          <cell r="G253" t="str">
            <v>ｍ2</v>
          </cell>
          <cell r="H253">
            <v>830</v>
          </cell>
          <cell r="I253">
            <v>0</v>
          </cell>
        </row>
        <row r="255">
          <cell r="H255">
            <v>0</v>
          </cell>
          <cell r="I255">
            <v>0</v>
          </cell>
        </row>
        <row r="257">
          <cell r="H257">
            <v>0</v>
          </cell>
          <cell r="I257">
            <v>0</v>
          </cell>
        </row>
        <row r="259">
          <cell r="B259" t="str">
            <v>仮　設　代　価　計</v>
          </cell>
          <cell r="I259">
            <v>0</v>
          </cell>
        </row>
        <row r="261">
          <cell r="B261" t="str">
            <v>採　用　金　額</v>
          </cell>
          <cell r="I261">
            <v>0</v>
          </cell>
        </row>
        <row r="263">
          <cell r="B263" t="str">
            <v>D02016</v>
          </cell>
          <cell r="I263">
            <v>0</v>
          </cell>
        </row>
        <row r="265">
          <cell r="B265" t="str">
            <v>内部躯体足場</v>
          </cell>
          <cell r="C265" t="str">
            <v>【　ﾚｸﾁｬｰﾎｰﾙ棟　】</v>
          </cell>
        </row>
        <row r="267">
          <cell r="H267">
            <v>0</v>
          </cell>
          <cell r="I267">
            <v>0</v>
          </cell>
        </row>
        <row r="269">
          <cell r="B269" t="str">
            <v>架台足場</v>
          </cell>
          <cell r="D269" t="str">
            <v>階高4.0ｍ未満</v>
          </cell>
          <cell r="G269" t="str">
            <v>ｍ2</v>
          </cell>
          <cell r="H269">
            <v>190</v>
          </cell>
          <cell r="I269">
            <v>0</v>
          </cell>
        </row>
        <row r="271">
          <cell r="H271">
            <v>0</v>
          </cell>
          <cell r="I271">
            <v>0</v>
          </cell>
        </row>
        <row r="273">
          <cell r="H273">
            <v>0</v>
          </cell>
          <cell r="I273">
            <v>0</v>
          </cell>
        </row>
        <row r="275">
          <cell r="B275" t="str">
            <v>仮　設　代　価　計</v>
          </cell>
          <cell r="I275">
            <v>0</v>
          </cell>
        </row>
        <row r="277">
          <cell r="B277" t="str">
            <v>採　用　金　額</v>
          </cell>
          <cell r="I277">
            <v>0</v>
          </cell>
        </row>
        <row r="279">
          <cell r="B279" t="str">
            <v>D02017</v>
          </cell>
          <cell r="I279">
            <v>160000</v>
          </cell>
        </row>
        <row r="281">
          <cell r="B281" t="str">
            <v>災害防止</v>
          </cell>
          <cell r="C281" t="str">
            <v>【　ﾚｸﾁｬｰﾎｰﾙ棟　】</v>
          </cell>
        </row>
        <row r="283">
          <cell r="H283">
            <v>0</v>
          </cell>
          <cell r="I283">
            <v>0</v>
          </cell>
        </row>
        <row r="285">
          <cell r="B285" t="str">
            <v>災害防止用ネット状養生シート　</v>
          </cell>
          <cell r="D285" t="str">
            <v>６２日</v>
          </cell>
          <cell r="F285">
            <v>348</v>
          </cell>
          <cell r="G285" t="str">
            <v>ｍ2</v>
          </cell>
          <cell r="H285">
            <v>460</v>
          </cell>
          <cell r="I285">
            <v>160080</v>
          </cell>
        </row>
        <row r="287">
          <cell r="H287">
            <v>0</v>
          </cell>
          <cell r="I287">
            <v>0</v>
          </cell>
        </row>
        <row r="289">
          <cell r="H289">
            <v>0</v>
          </cell>
          <cell r="I289">
            <v>0</v>
          </cell>
        </row>
        <row r="291">
          <cell r="B291" t="str">
            <v>仮　設　代　価　計</v>
          </cell>
          <cell r="I291">
            <v>160080</v>
          </cell>
        </row>
        <row r="293">
          <cell r="B293" t="str">
            <v>採　用　金　額</v>
          </cell>
          <cell r="I293">
            <v>160000</v>
          </cell>
        </row>
        <row r="295">
          <cell r="B295" t="str">
            <v>D02018</v>
          </cell>
          <cell r="I295">
            <v>73500</v>
          </cell>
        </row>
        <row r="297">
          <cell r="B297" t="str">
            <v>仮設運搬</v>
          </cell>
          <cell r="C297" t="str">
            <v>【　ﾚｸﾁｬｰﾎｰﾙ棟　】</v>
          </cell>
        </row>
        <row r="299">
          <cell r="H299">
            <v>0</v>
          </cell>
          <cell r="I299">
            <v>0</v>
          </cell>
        </row>
        <row r="300">
          <cell r="G300" t="str">
            <v>架</v>
          </cell>
        </row>
        <row r="301">
          <cell r="B301" t="str">
            <v>外部足場</v>
          </cell>
          <cell r="D301" t="str">
            <v>枠組足場（階段手摺共）</v>
          </cell>
          <cell r="F301">
            <v>849</v>
          </cell>
          <cell r="G301" t="str">
            <v>ｍ2</v>
          </cell>
          <cell r="H301">
            <v>76</v>
          </cell>
          <cell r="I301">
            <v>64524</v>
          </cell>
        </row>
        <row r="303">
          <cell r="B303" t="str">
            <v>安全手すり</v>
          </cell>
          <cell r="F303">
            <v>258</v>
          </cell>
          <cell r="G303" t="str">
            <v>ｍ</v>
          </cell>
          <cell r="H303">
            <v>18</v>
          </cell>
          <cell r="I303">
            <v>4644</v>
          </cell>
        </row>
        <row r="305">
          <cell r="B305" t="str">
            <v>内部仕上足場</v>
          </cell>
          <cell r="D305" t="str">
            <v>架台足場</v>
          </cell>
          <cell r="F305">
            <v>145</v>
          </cell>
          <cell r="G305" t="str">
            <v>ｍ2</v>
          </cell>
          <cell r="H305">
            <v>28</v>
          </cell>
          <cell r="I305">
            <v>4060</v>
          </cell>
        </row>
        <row r="306">
          <cell r="G306" t="str">
            <v>建</v>
          </cell>
        </row>
        <row r="307">
          <cell r="B307" t="str">
            <v>地足場</v>
          </cell>
          <cell r="F307">
            <v>0</v>
          </cell>
          <cell r="G307" t="str">
            <v>ｍ2</v>
          </cell>
          <cell r="H307">
            <v>66</v>
          </cell>
          <cell r="I307">
            <v>0</v>
          </cell>
        </row>
        <row r="309">
          <cell r="B309" t="str">
            <v>災害防止</v>
          </cell>
          <cell r="D309" t="str">
            <v>ネット状シート</v>
          </cell>
          <cell r="F309">
            <v>348</v>
          </cell>
          <cell r="G309" t="str">
            <v>ｍ2</v>
          </cell>
          <cell r="H309">
            <v>1</v>
          </cell>
          <cell r="I309">
            <v>348</v>
          </cell>
        </row>
        <row r="311">
          <cell r="H311">
            <v>0</v>
          </cell>
          <cell r="I311">
            <v>0</v>
          </cell>
        </row>
        <row r="313">
          <cell r="H313">
            <v>0</v>
          </cell>
          <cell r="I313">
            <v>0</v>
          </cell>
        </row>
        <row r="315">
          <cell r="B315" t="str">
            <v>仮　設　代　価　計</v>
          </cell>
          <cell r="I315">
            <v>73576</v>
          </cell>
        </row>
        <row r="317">
          <cell r="B317" t="str">
            <v>採　用　金　額</v>
          </cell>
          <cell r="I317">
            <v>73500</v>
          </cell>
        </row>
        <row r="319">
          <cell r="B319" t="str">
            <v>D02023</v>
          </cell>
          <cell r="I319">
            <v>492500</v>
          </cell>
        </row>
        <row r="321">
          <cell r="B321" t="str">
            <v>外部足場</v>
          </cell>
          <cell r="C321" t="str">
            <v>【　管理棟　】</v>
          </cell>
        </row>
        <row r="323">
          <cell r="H323">
            <v>0</v>
          </cell>
          <cell r="I323">
            <v>0</v>
          </cell>
        </row>
        <row r="324">
          <cell r="D324" t="str">
            <v>Ｈ＜１２ｍ</v>
          </cell>
          <cell r="G324" t="str">
            <v>架</v>
          </cell>
        </row>
        <row r="325">
          <cell r="B325" t="str">
            <v>外部枠組本足場</v>
          </cell>
          <cell r="D325" t="str">
            <v>平屋　　　６２日</v>
          </cell>
          <cell r="F325">
            <v>417</v>
          </cell>
          <cell r="G325" t="str">
            <v>ｍ2</v>
          </cell>
          <cell r="H325">
            <v>1060</v>
          </cell>
          <cell r="I325">
            <v>442020</v>
          </cell>
        </row>
        <row r="326">
          <cell r="D326" t="str">
            <v>枠組足場用</v>
          </cell>
        </row>
        <row r="327">
          <cell r="B327" t="str">
            <v>安全手すり</v>
          </cell>
          <cell r="D327" t="str">
            <v>平屋　　　６２日</v>
          </cell>
          <cell r="F327">
            <v>95.3</v>
          </cell>
          <cell r="G327" t="str">
            <v>ｍ</v>
          </cell>
          <cell r="H327">
            <v>530</v>
          </cell>
          <cell r="I327">
            <v>50509</v>
          </cell>
        </row>
        <row r="329">
          <cell r="H329">
            <v>0</v>
          </cell>
          <cell r="I329">
            <v>0</v>
          </cell>
        </row>
        <row r="331">
          <cell r="H331">
            <v>0</v>
          </cell>
          <cell r="I331">
            <v>0</v>
          </cell>
        </row>
        <row r="333">
          <cell r="B333" t="str">
            <v>仮　設　代　価　計</v>
          </cell>
          <cell r="I333">
            <v>492529</v>
          </cell>
        </row>
        <row r="335">
          <cell r="B335" t="str">
            <v>採　用　金　額</v>
          </cell>
          <cell r="I335">
            <v>492500</v>
          </cell>
        </row>
        <row r="337">
          <cell r="B337" t="str">
            <v>D02024</v>
          </cell>
          <cell r="I337">
            <v>46900</v>
          </cell>
        </row>
        <row r="339">
          <cell r="B339" t="str">
            <v>内部仕上足場</v>
          </cell>
          <cell r="C339" t="str">
            <v>【　管理棟　】</v>
          </cell>
        </row>
        <row r="341">
          <cell r="H341">
            <v>0</v>
          </cell>
          <cell r="I341">
            <v>0</v>
          </cell>
        </row>
        <row r="343">
          <cell r="B343" t="str">
            <v>架台足場</v>
          </cell>
          <cell r="D343" t="str">
            <v>階高4.0ｍ未満</v>
          </cell>
          <cell r="F343">
            <v>127</v>
          </cell>
          <cell r="G343" t="str">
            <v>ｍ2</v>
          </cell>
          <cell r="H343">
            <v>370</v>
          </cell>
          <cell r="I343">
            <v>46990</v>
          </cell>
        </row>
        <row r="345">
          <cell r="H345">
            <v>0</v>
          </cell>
          <cell r="I345">
            <v>0</v>
          </cell>
        </row>
        <row r="347">
          <cell r="H347">
            <v>0</v>
          </cell>
          <cell r="I347">
            <v>0</v>
          </cell>
        </row>
        <row r="349">
          <cell r="B349" t="str">
            <v>仮　設　代　価　計</v>
          </cell>
          <cell r="I349">
            <v>46990</v>
          </cell>
        </row>
        <row r="351">
          <cell r="B351" t="str">
            <v>採　用　金　額</v>
          </cell>
          <cell r="I351">
            <v>46900</v>
          </cell>
        </row>
        <row r="353">
          <cell r="B353" t="str">
            <v>D02025</v>
          </cell>
          <cell r="I353">
            <v>0</v>
          </cell>
        </row>
        <row r="355">
          <cell r="B355" t="str">
            <v>地足場</v>
          </cell>
          <cell r="C355" t="str">
            <v>【　管理棟　】</v>
          </cell>
        </row>
        <row r="357">
          <cell r="H357">
            <v>0</v>
          </cell>
          <cell r="I357">
            <v>0</v>
          </cell>
        </row>
        <row r="358">
          <cell r="G358" t="str">
            <v>建</v>
          </cell>
        </row>
        <row r="359">
          <cell r="B359" t="str">
            <v>地足場</v>
          </cell>
          <cell r="F359">
            <v>0</v>
          </cell>
          <cell r="G359" t="str">
            <v>ｍ2</v>
          </cell>
          <cell r="H359">
            <v>830</v>
          </cell>
          <cell r="I359">
            <v>0</v>
          </cell>
        </row>
        <row r="361">
          <cell r="H361">
            <v>0</v>
          </cell>
          <cell r="I361">
            <v>0</v>
          </cell>
        </row>
        <row r="363">
          <cell r="H363">
            <v>0</v>
          </cell>
          <cell r="I363">
            <v>0</v>
          </cell>
        </row>
        <row r="365">
          <cell r="B365" t="str">
            <v>仮　設　代　価　計</v>
          </cell>
          <cell r="I365">
            <v>0</v>
          </cell>
        </row>
        <row r="367">
          <cell r="B367" t="str">
            <v>採　用　金　額</v>
          </cell>
          <cell r="I367">
            <v>0</v>
          </cell>
        </row>
        <row r="369">
          <cell r="B369" t="str">
            <v>D02026</v>
          </cell>
          <cell r="I369">
            <v>24100</v>
          </cell>
        </row>
        <row r="371">
          <cell r="B371" t="str">
            <v>内部躯体足場</v>
          </cell>
          <cell r="C371" t="str">
            <v>【　管理棟　】</v>
          </cell>
        </row>
        <row r="373">
          <cell r="H373">
            <v>0</v>
          </cell>
          <cell r="I373">
            <v>0</v>
          </cell>
        </row>
        <row r="375">
          <cell r="B375" t="str">
            <v>架台足場</v>
          </cell>
          <cell r="D375" t="str">
            <v>階高4.0ｍ未満</v>
          </cell>
          <cell r="F375">
            <v>127</v>
          </cell>
          <cell r="G375" t="str">
            <v>ｍ2</v>
          </cell>
          <cell r="H375">
            <v>190</v>
          </cell>
          <cell r="I375">
            <v>24130</v>
          </cell>
        </row>
        <row r="377">
          <cell r="H377">
            <v>0</v>
          </cell>
          <cell r="I377">
            <v>0</v>
          </cell>
        </row>
        <row r="379">
          <cell r="H379">
            <v>0</v>
          </cell>
          <cell r="I379">
            <v>0</v>
          </cell>
        </row>
        <row r="381">
          <cell r="B381" t="str">
            <v>仮　設　代　価　計</v>
          </cell>
          <cell r="I381">
            <v>24130</v>
          </cell>
        </row>
        <row r="383">
          <cell r="B383" t="str">
            <v>採　用　金　額</v>
          </cell>
          <cell r="I383">
            <v>24100</v>
          </cell>
        </row>
        <row r="385">
          <cell r="B385" t="str">
            <v>D02027</v>
          </cell>
          <cell r="I385">
            <v>89700</v>
          </cell>
        </row>
        <row r="387">
          <cell r="B387" t="str">
            <v>災害防止</v>
          </cell>
          <cell r="C387" t="str">
            <v>【　管理棟　】</v>
          </cell>
        </row>
        <row r="389">
          <cell r="H389">
            <v>0</v>
          </cell>
          <cell r="I389">
            <v>0</v>
          </cell>
        </row>
        <row r="391">
          <cell r="B391" t="str">
            <v>災害防止用ネット状養生シート　</v>
          </cell>
          <cell r="D391" t="str">
            <v>６２日</v>
          </cell>
          <cell r="F391">
            <v>195</v>
          </cell>
          <cell r="G391" t="str">
            <v>ｍ2</v>
          </cell>
          <cell r="H391">
            <v>460</v>
          </cell>
          <cell r="I391">
            <v>89700</v>
          </cell>
        </row>
        <row r="393">
          <cell r="H393">
            <v>0</v>
          </cell>
          <cell r="I393">
            <v>0</v>
          </cell>
        </row>
        <row r="395">
          <cell r="H395">
            <v>0</v>
          </cell>
          <cell r="I395">
            <v>0</v>
          </cell>
        </row>
        <row r="397">
          <cell r="B397" t="str">
            <v>仮　設　代　価　計</v>
          </cell>
          <cell r="I397">
            <v>89700</v>
          </cell>
        </row>
        <row r="399">
          <cell r="B399" t="str">
            <v>採　用　金　額</v>
          </cell>
          <cell r="I399">
            <v>89700</v>
          </cell>
        </row>
        <row r="401">
          <cell r="B401" t="str">
            <v>D02028</v>
          </cell>
          <cell r="I401">
            <v>37100</v>
          </cell>
        </row>
        <row r="403">
          <cell r="B403" t="str">
            <v>仮設運搬</v>
          </cell>
          <cell r="C403" t="str">
            <v>【　管理棟　】</v>
          </cell>
        </row>
        <row r="405">
          <cell r="H405">
            <v>0</v>
          </cell>
          <cell r="I405">
            <v>0</v>
          </cell>
        </row>
        <row r="406">
          <cell r="G406" t="str">
            <v>架</v>
          </cell>
        </row>
        <row r="407">
          <cell r="B407" t="str">
            <v>外部足場</v>
          </cell>
          <cell r="D407" t="str">
            <v>枠組足場（階段手摺共）</v>
          </cell>
          <cell r="F407">
            <v>417</v>
          </cell>
          <cell r="G407" t="str">
            <v>ｍ2</v>
          </cell>
          <cell r="H407">
            <v>76</v>
          </cell>
          <cell r="I407">
            <v>31692</v>
          </cell>
        </row>
        <row r="409">
          <cell r="B409" t="str">
            <v>安全手すり</v>
          </cell>
          <cell r="F409">
            <v>95.3</v>
          </cell>
          <cell r="G409" t="str">
            <v>ｍ</v>
          </cell>
          <cell r="H409">
            <v>18</v>
          </cell>
          <cell r="I409">
            <v>1715.3999999999999</v>
          </cell>
        </row>
        <row r="411">
          <cell r="B411" t="str">
            <v>内部仕上足場</v>
          </cell>
          <cell r="D411" t="str">
            <v>架台足場</v>
          </cell>
          <cell r="F411">
            <v>127</v>
          </cell>
          <cell r="G411" t="str">
            <v>ｍ2</v>
          </cell>
          <cell r="H411">
            <v>28</v>
          </cell>
          <cell r="I411">
            <v>3556</v>
          </cell>
        </row>
        <row r="412">
          <cell r="G412" t="str">
            <v>建</v>
          </cell>
        </row>
        <row r="413">
          <cell r="B413" t="str">
            <v>地足場</v>
          </cell>
          <cell r="F413">
            <v>0</v>
          </cell>
          <cell r="G413" t="str">
            <v>ｍ2</v>
          </cell>
          <cell r="H413">
            <v>66</v>
          </cell>
          <cell r="I413">
            <v>0</v>
          </cell>
        </row>
        <row r="415">
          <cell r="B415" t="str">
            <v>災害防止</v>
          </cell>
          <cell r="D415" t="str">
            <v>ネット状シート</v>
          </cell>
          <cell r="F415">
            <v>195</v>
          </cell>
          <cell r="G415" t="str">
            <v>ｍ2</v>
          </cell>
          <cell r="H415">
            <v>1</v>
          </cell>
          <cell r="I415">
            <v>195</v>
          </cell>
        </row>
        <row r="417">
          <cell r="H417">
            <v>0</v>
          </cell>
          <cell r="I417">
            <v>0</v>
          </cell>
        </row>
        <row r="419">
          <cell r="H419">
            <v>0</v>
          </cell>
          <cell r="I419">
            <v>0</v>
          </cell>
        </row>
        <row r="421">
          <cell r="B421" t="str">
            <v>仮　設　代　価　計</v>
          </cell>
          <cell r="I421">
            <v>37158.400000000001</v>
          </cell>
        </row>
        <row r="423">
          <cell r="B423" t="str">
            <v>採　用　金　額</v>
          </cell>
          <cell r="I423">
            <v>37100</v>
          </cell>
        </row>
        <row r="425">
          <cell r="B425" t="str">
            <v>D020100</v>
          </cell>
          <cell r="I425" t="e">
            <v>#N/A</v>
          </cell>
        </row>
        <row r="427">
          <cell r="B427" t="str">
            <v>荷揚設備</v>
          </cell>
        </row>
        <row r="430">
          <cell r="D430" t="str">
            <v>吊上能力25t</v>
          </cell>
        </row>
        <row r="431">
          <cell r="B431" t="str">
            <v>タワークレーン</v>
          </cell>
          <cell r="D431" t="str">
            <v>Ｈ=33.0m以下</v>
          </cell>
          <cell r="F431">
            <v>1</v>
          </cell>
          <cell r="G431" t="str">
            <v>基</v>
          </cell>
          <cell r="H431" t="e">
            <v>#N/A</v>
          </cell>
          <cell r="I431" t="e">
            <v>#N/A</v>
          </cell>
        </row>
        <row r="433">
          <cell r="B433" t="str">
            <v>一本構リフト</v>
          </cell>
          <cell r="D433" t="str">
            <v>1.2t</v>
          </cell>
          <cell r="F433">
            <v>1</v>
          </cell>
          <cell r="G433" t="str">
            <v>基</v>
          </cell>
          <cell r="H433">
            <v>1026500</v>
          </cell>
          <cell r="I433">
            <v>1026500</v>
          </cell>
        </row>
        <row r="435">
          <cell r="B435" t="str">
            <v>二本構リフト</v>
          </cell>
          <cell r="D435" t="str">
            <v>1.0t</v>
          </cell>
          <cell r="F435">
            <v>1</v>
          </cell>
          <cell r="G435" t="str">
            <v>基</v>
          </cell>
          <cell r="H435" t="e">
            <v>#N/A</v>
          </cell>
          <cell r="I435" t="e">
            <v>#N/A</v>
          </cell>
        </row>
        <row r="439">
          <cell r="B439" t="str">
            <v>仮　設　代　価　計</v>
          </cell>
          <cell r="I439" t="e">
            <v>#N/A</v>
          </cell>
        </row>
        <row r="441">
          <cell r="B441" t="str">
            <v>採　用　金　額</v>
          </cell>
          <cell r="I441" t="e">
            <v>#N/A</v>
          </cell>
        </row>
        <row r="443">
          <cell r="B443" t="str">
            <v>D020101</v>
          </cell>
          <cell r="I443" t="e">
            <v>#N/A</v>
          </cell>
        </row>
        <row r="445">
          <cell r="B445" t="str">
            <v>荷揚設備運搬費</v>
          </cell>
        </row>
        <row r="448">
          <cell r="D448" t="str">
            <v>吊上能力25t</v>
          </cell>
          <cell r="E448" t="str">
            <v>搬入搬出</v>
          </cell>
        </row>
        <row r="449">
          <cell r="B449" t="str">
            <v>タワークレーン</v>
          </cell>
          <cell r="D449" t="str">
            <v>Ｈ=33.0m以下</v>
          </cell>
          <cell r="E449">
            <v>2</v>
          </cell>
          <cell r="F449">
            <v>1</v>
          </cell>
          <cell r="G449" t="str">
            <v>基</v>
          </cell>
          <cell r="H449" t="e">
            <v>#N/A</v>
          </cell>
          <cell r="I449" t="e">
            <v>#N/A</v>
          </cell>
        </row>
        <row r="450">
          <cell r="E450" t="str">
            <v>搬入搬出</v>
          </cell>
        </row>
        <row r="451">
          <cell r="B451" t="str">
            <v>一本構リフト</v>
          </cell>
          <cell r="D451" t="str">
            <v>1.2t</v>
          </cell>
          <cell r="E451">
            <v>2</v>
          </cell>
          <cell r="F451">
            <v>1</v>
          </cell>
          <cell r="G451" t="str">
            <v>基</v>
          </cell>
          <cell r="H451" t="e">
            <v>#N/A</v>
          </cell>
          <cell r="I451" t="e">
            <v>#N/A</v>
          </cell>
        </row>
        <row r="452">
          <cell r="E452" t="str">
            <v>搬入搬出</v>
          </cell>
        </row>
        <row r="453">
          <cell r="B453" t="str">
            <v>二本構リフト</v>
          </cell>
          <cell r="D453" t="str">
            <v>1.0t</v>
          </cell>
          <cell r="E453">
            <v>2</v>
          </cell>
          <cell r="F453">
            <v>1</v>
          </cell>
          <cell r="G453" t="str">
            <v>基</v>
          </cell>
          <cell r="H453" t="e">
            <v>#N/A</v>
          </cell>
          <cell r="I453" t="e">
            <v>#N/A</v>
          </cell>
        </row>
        <row r="457">
          <cell r="B457" t="str">
            <v>仮　設　代　価　計</v>
          </cell>
          <cell r="I457" t="e">
            <v>#N/A</v>
          </cell>
        </row>
        <row r="459">
          <cell r="B459" t="str">
            <v>採　用　金　額</v>
          </cell>
          <cell r="I459" t="e">
            <v>#N/A</v>
          </cell>
        </row>
      </sheetData>
      <sheetData sheetId="2" refreshError="1">
        <row r="5">
          <cell r="B5" t="str">
            <v>d03100</v>
          </cell>
          <cell r="I5">
            <v>327200</v>
          </cell>
        </row>
        <row r="7">
          <cell r="B7" t="str">
            <v>土工機械運搬</v>
          </cell>
        </row>
        <row r="10">
          <cell r="B10" t="str">
            <v>土工機械運搬</v>
          </cell>
          <cell r="D10" t="str">
            <v>台数</v>
          </cell>
          <cell r="E10" t="str">
            <v>割増計数</v>
          </cell>
        </row>
        <row r="11">
          <cell r="B11" t="str">
            <v>運搬費12t(ﾊﾞｯｸﾎｳ1.4m3)</v>
          </cell>
          <cell r="D11">
            <v>5.2</v>
          </cell>
          <cell r="E11">
            <v>1.6</v>
          </cell>
          <cell r="F11">
            <v>1</v>
          </cell>
          <cell r="G11" t="str">
            <v>台</v>
          </cell>
          <cell r="H11">
            <v>15500</v>
          </cell>
          <cell r="I11">
            <v>128960</v>
          </cell>
        </row>
        <row r="13">
          <cell r="B13" t="str">
            <v>土工機械分解組立</v>
          </cell>
          <cell r="D13" t="str">
            <v>ﾊﾞｯｸﾎｳ1.4ｍ3</v>
          </cell>
          <cell r="F13">
            <v>1</v>
          </cell>
          <cell r="G13" t="str">
            <v>台</v>
          </cell>
          <cell r="H13">
            <v>109000</v>
          </cell>
          <cell r="I13">
            <v>109000</v>
          </cell>
        </row>
        <row r="14">
          <cell r="B14" t="str">
            <v>土工機械運搬</v>
          </cell>
          <cell r="D14" t="str">
            <v>台数</v>
          </cell>
          <cell r="E14" t="str">
            <v>割増計数</v>
          </cell>
        </row>
        <row r="15">
          <cell r="B15" t="str">
            <v>運搬費12t(ﾊﾞｯｸﾎｳ0.8m3)</v>
          </cell>
          <cell r="D15">
            <v>3.6</v>
          </cell>
          <cell r="E15">
            <v>1.6</v>
          </cell>
          <cell r="F15">
            <v>1</v>
          </cell>
          <cell r="G15" t="str">
            <v>台</v>
          </cell>
          <cell r="H15">
            <v>15500</v>
          </cell>
          <cell r="I15">
            <v>89280</v>
          </cell>
        </row>
        <row r="16">
          <cell r="B16" t="str">
            <v>土工機械運搬</v>
          </cell>
          <cell r="D16" t="str">
            <v>台数</v>
          </cell>
          <cell r="E16" t="str">
            <v>割増計数</v>
          </cell>
        </row>
        <row r="17">
          <cell r="B17" t="str">
            <v>運搬費12t(ﾌﾞﾙﾄﾞｰｻﾞ3t)</v>
          </cell>
          <cell r="D17">
            <v>1.6</v>
          </cell>
          <cell r="E17">
            <v>1.6</v>
          </cell>
          <cell r="F17">
            <v>0</v>
          </cell>
          <cell r="G17" t="str">
            <v>台</v>
          </cell>
          <cell r="H17">
            <v>0</v>
          </cell>
          <cell r="I17">
            <v>0</v>
          </cell>
        </row>
        <row r="23">
          <cell r="B23" t="str">
            <v xml:space="preserve">  代　価  計</v>
          </cell>
          <cell r="I23">
            <v>327240</v>
          </cell>
        </row>
        <row r="25">
          <cell r="B25" t="str">
            <v>採　用　金　額</v>
          </cell>
          <cell r="I25">
            <v>327200</v>
          </cell>
        </row>
        <row r="27">
          <cell r="B27" t="str">
            <v>d03101</v>
          </cell>
          <cell r="I27">
            <v>185800</v>
          </cell>
        </row>
        <row r="29">
          <cell r="B29" t="str">
            <v>土工機械運搬</v>
          </cell>
          <cell r="C29" t="str">
            <v>【　展示ホール棟　】</v>
          </cell>
        </row>
        <row r="31">
          <cell r="H31">
            <v>0</v>
          </cell>
          <cell r="I31">
            <v>0</v>
          </cell>
        </row>
        <row r="33">
          <cell r="B33" t="str">
            <v>土工機械運搬</v>
          </cell>
          <cell r="F33" t="str">
            <v>一式</v>
          </cell>
          <cell r="H33">
            <v>0</v>
          </cell>
          <cell r="I33">
            <v>185774</v>
          </cell>
        </row>
        <row r="35">
          <cell r="H35">
            <v>0</v>
          </cell>
          <cell r="I35">
            <v>0</v>
          </cell>
        </row>
        <row r="37">
          <cell r="B37" t="str">
            <v xml:space="preserve">  代　価  計</v>
          </cell>
          <cell r="I37">
            <v>185774</v>
          </cell>
        </row>
        <row r="39">
          <cell r="B39" t="str">
            <v>採　用　金　額</v>
          </cell>
          <cell r="I39">
            <v>185800</v>
          </cell>
        </row>
        <row r="41">
          <cell r="B41" t="str">
            <v>d03111</v>
          </cell>
          <cell r="I41">
            <v>91900</v>
          </cell>
        </row>
        <row r="43">
          <cell r="B43" t="str">
            <v>土工機械運搬</v>
          </cell>
          <cell r="C43" t="str">
            <v>【　ﾚｸﾁｬｰﾎｰﾙ棟　】</v>
          </cell>
        </row>
        <row r="45">
          <cell r="H45">
            <v>0</v>
          </cell>
          <cell r="I45">
            <v>0</v>
          </cell>
        </row>
        <row r="47">
          <cell r="B47" t="str">
            <v>土工機械運搬</v>
          </cell>
          <cell r="F47" t="str">
            <v>一式</v>
          </cell>
          <cell r="H47">
            <v>0</v>
          </cell>
          <cell r="I47">
            <v>91957</v>
          </cell>
        </row>
        <row r="49">
          <cell r="H49">
            <v>0</v>
          </cell>
          <cell r="I49">
            <v>0</v>
          </cell>
        </row>
        <row r="51">
          <cell r="B51" t="str">
            <v xml:space="preserve">  代　価  計</v>
          </cell>
          <cell r="I51">
            <v>91957</v>
          </cell>
        </row>
        <row r="53">
          <cell r="B53" t="str">
            <v>採　用　金　額</v>
          </cell>
          <cell r="I53">
            <v>91900</v>
          </cell>
        </row>
        <row r="55">
          <cell r="B55" t="str">
            <v>d03121</v>
          </cell>
          <cell r="I55">
            <v>49500</v>
          </cell>
        </row>
        <row r="57">
          <cell r="B57" t="str">
            <v>土工機械運搬</v>
          </cell>
          <cell r="C57" t="str">
            <v>【　管理棟　】</v>
          </cell>
        </row>
        <row r="59">
          <cell r="H59">
            <v>0</v>
          </cell>
          <cell r="I59">
            <v>0</v>
          </cell>
        </row>
        <row r="61">
          <cell r="B61" t="str">
            <v>土工機械運搬</v>
          </cell>
          <cell r="F61" t="str">
            <v>一式</v>
          </cell>
          <cell r="H61">
            <v>0</v>
          </cell>
          <cell r="I61">
            <v>49468</v>
          </cell>
        </row>
        <row r="63">
          <cell r="H63">
            <v>0</v>
          </cell>
          <cell r="I63">
            <v>0</v>
          </cell>
        </row>
        <row r="65">
          <cell r="B65" t="str">
            <v xml:space="preserve">  代　価  計</v>
          </cell>
          <cell r="I65">
            <v>49468</v>
          </cell>
        </row>
        <row r="67">
          <cell r="B67" t="str">
            <v>採　用　金　額</v>
          </cell>
          <cell r="I67">
            <v>49500</v>
          </cell>
        </row>
        <row r="69">
          <cell r="B69" t="str">
            <v>d06001</v>
          </cell>
          <cell r="I69">
            <v>668500</v>
          </cell>
        </row>
        <row r="71">
          <cell r="B71" t="str">
            <v>コンクリート打設</v>
          </cell>
          <cell r="D71" t="str">
            <v>【　展示ホール棟　】</v>
          </cell>
        </row>
        <row r="75">
          <cell r="B75" t="str">
            <v>コンクリート打設手間</v>
          </cell>
        </row>
        <row r="76">
          <cell r="D76" t="str">
            <v>基礎ｺﾝｸﾘｰﾄ</v>
          </cell>
        </row>
        <row r="77">
          <cell r="B77" t="str">
            <v>基礎コンクリート</v>
          </cell>
          <cell r="D77" t="str">
            <v>ﾎﾟﾝﾌﾟ打ち</v>
          </cell>
          <cell r="F77">
            <v>233.7</v>
          </cell>
          <cell r="G77" t="str">
            <v>ｍ3</v>
          </cell>
          <cell r="H77">
            <v>800</v>
          </cell>
          <cell r="I77">
            <v>186960</v>
          </cell>
        </row>
        <row r="78">
          <cell r="D78" t="str">
            <v>躯体ｺﾝｸﾘｰﾄ</v>
          </cell>
        </row>
        <row r="79">
          <cell r="B79" t="str">
            <v>１階躯体コンクリート</v>
          </cell>
          <cell r="D79" t="str">
            <v>ﾎﾟﾝﾌﾟ打ち</v>
          </cell>
          <cell r="F79">
            <v>50.5</v>
          </cell>
          <cell r="G79" t="str">
            <v>ｍ3</v>
          </cell>
          <cell r="H79">
            <v>1200</v>
          </cell>
          <cell r="I79">
            <v>60600</v>
          </cell>
        </row>
        <row r="80">
          <cell r="D80" t="str">
            <v>土間ｺﾝｸﾘｰﾄ</v>
          </cell>
        </row>
        <row r="81">
          <cell r="B81" t="str">
            <v>土間コンクリート</v>
          </cell>
          <cell r="D81" t="str">
            <v>ﾎﾟﾝﾌﾟ打ち</v>
          </cell>
          <cell r="F81">
            <v>7.2</v>
          </cell>
          <cell r="G81" t="str">
            <v>ｍ3</v>
          </cell>
          <cell r="H81">
            <v>840</v>
          </cell>
          <cell r="I81">
            <v>6048</v>
          </cell>
        </row>
        <row r="82">
          <cell r="D82" t="str">
            <v>均しｺﾝｸﾘｰﾄ</v>
          </cell>
        </row>
        <row r="83">
          <cell r="B83" t="str">
            <v>捨てコンクリート</v>
          </cell>
          <cell r="D83" t="str">
            <v>ﾎﾟﾝﾌﾟ打ち</v>
          </cell>
          <cell r="F83">
            <v>24.7</v>
          </cell>
          <cell r="G83" t="str">
            <v>ｍ3</v>
          </cell>
          <cell r="H83">
            <v>2090</v>
          </cell>
          <cell r="I83">
            <v>51623</v>
          </cell>
        </row>
        <row r="85">
          <cell r="B85" t="str">
            <v>ポンプ圧送基本料金</v>
          </cell>
          <cell r="D85" t="str">
            <v>（打設量100ｍ3未満）</v>
          </cell>
        </row>
        <row r="87">
          <cell r="B87" t="str">
            <v>１階躯体コンクリート</v>
          </cell>
          <cell r="D87" t="str">
            <v>ﾌﾞｰﾑ式</v>
          </cell>
          <cell r="F87">
            <v>1</v>
          </cell>
          <cell r="G87" t="str">
            <v>回</v>
          </cell>
          <cell r="H87">
            <v>46600</v>
          </cell>
          <cell r="I87">
            <v>46600</v>
          </cell>
        </row>
        <row r="89">
          <cell r="B89" t="str">
            <v>土間コンクリート</v>
          </cell>
          <cell r="D89" t="str">
            <v>ﾌﾞｰﾑ式</v>
          </cell>
          <cell r="F89">
            <v>1</v>
          </cell>
          <cell r="G89" t="str">
            <v>回</v>
          </cell>
          <cell r="H89">
            <v>46600</v>
          </cell>
          <cell r="I89">
            <v>46600</v>
          </cell>
        </row>
        <row r="91">
          <cell r="B91" t="str">
            <v>捨てコンクリート</v>
          </cell>
          <cell r="D91" t="str">
            <v>ﾌﾞｰﾑ式</v>
          </cell>
          <cell r="F91">
            <v>1</v>
          </cell>
          <cell r="G91" t="str">
            <v>回</v>
          </cell>
          <cell r="H91">
            <v>46600</v>
          </cell>
          <cell r="I91">
            <v>46600</v>
          </cell>
        </row>
        <row r="93">
          <cell r="B93" t="str">
            <v>ポンプ圧送料金</v>
          </cell>
        </row>
        <row r="95">
          <cell r="B95" t="str">
            <v>基礎コンクリート</v>
          </cell>
          <cell r="D95" t="str">
            <v>打設量≧100ｍ3 ﾌﾞｰﾑ式 基本料金共</v>
          </cell>
          <cell r="F95">
            <v>233.7</v>
          </cell>
          <cell r="G95" t="str">
            <v>ｍ3</v>
          </cell>
          <cell r="H95">
            <v>780</v>
          </cell>
          <cell r="I95">
            <v>182286</v>
          </cell>
        </row>
        <row r="97">
          <cell r="B97" t="str">
            <v>１階躯体コンクリート</v>
          </cell>
          <cell r="D97" t="str">
            <v>打設量＜100ｍ3 ﾌﾞｰﾑ式</v>
          </cell>
          <cell r="F97">
            <v>50.5</v>
          </cell>
          <cell r="G97" t="str">
            <v>ｍ3</v>
          </cell>
          <cell r="H97">
            <v>500</v>
          </cell>
          <cell r="I97">
            <v>25250</v>
          </cell>
        </row>
        <row r="99">
          <cell r="B99" t="str">
            <v>土間コンクリート</v>
          </cell>
          <cell r="D99" t="str">
            <v>打設量＜100ｍ3 ﾌﾞｰﾑ式</v>
          </cell>
          <cell r="F99">
            <v>7.2</v>
          </cell>
          <cell r="G99" t="str">
            <v>ｍ3</v>
          </cell>
          <cell r="H99">
            <v>500</v>
          </cell>
          <cell r="I99">
            <v>3600</v>
          </cell>
        </row>
        <row r="101">
          <cell r="B101" t="str">
            <v>捨てコンクリート</v>
          </cell>
          <cell r="D101" t="str">
            <v>打設量＜100ｍ3 ﾌﾞｰﾑ式</v>
          </cell>
          <cell r="F101">
            <v>24.7</v>
          </cell>
          <cell r="G101" t="str">
            <v>ｍ3</v>
          </cell>
          <cell r="H101">
            <v>500</v>
          </cell>
          <cell r="I101">
            <v>12350</v>
          </cell>
        </row>
        <row r="107">
          <cell r="B107" t="str">
            <v xml:space="preserve">  代　価  計</v>
          </cell>
          <cell r="I107">
            <v>668517</v>
          </cell>
        </row>
        <row r="109">
          <cell r="B109" t="str">
            <v>採　用　金　額</v>
          </cell>
          <cell r="I109">
            <v>668500</v>
          </cell>
        </row>
        <row r="111">
          <cell r="I111">
            <v>0</v>
          </cell>
        </row>
        <row r="113">
          <cell r="B113" t="str">
            <v>コンクリート足場</v>
          </cell>
        </row>
        <row r="117">
          <cell r="B117" t="str">
            <v>コンクリート足場</v>
          </cell>
          <cell r="D117" t="str">
            <v>一般部</v>
          </cell>
          <cell r="G117" t="str">
            <v>ｍ2</v>
          </cell>
          <cell r="H117">
            <v>110</v>
          </cell>
          <cell r="I117">
            <v>0</v>
          </cell>
        </row>
        <row r="123">
          <cell r="B123" t="str">
            <v xml:space="preserve">  代　価  計</v>
          </cell>
          <cell r="I123">
            <v>0</v>
          </cell>
        </row>
        <row r="125">
          <cell r="B125" t="str">
            <v>採　用　金　額</v>
          </cell>
          <cell r="I125">
            <v>0</v>
          </cell>
        </row>
        <row r="127">
          <cell r="B127" t="str">
            <v>d06002</v>
          </cell>
          <cell r="I127">
            <v>4000</v>
          </cell>
        </row>
        <row r="129">
          <cell r="B129" t="str">
            <v>コンクリート養生</v>
          </cell>
          <cell r="D129" t="str">
            <v>【　展示ホール棟　】</v>
          </cell>
        </row>
        <row r="133">
          <cell r="B133" t="str">
            <v>コンクリート養生</v>
          </cell>
          <cell r="D133" t="str">
            <v>一般</v>
          </cell>
          <cell r="F133">
            <v>95.4</v>
          </cell>
          <cell r="G133" t="str">
            <v>ｍ2</v>
          </cell>
          <cell r="H133">
            <v>42</v>
          </cell>
          <cell r="I133">
            <v>4006</v>
          </cell>
        </row>
        <row r="139">
          <cell r="B139" t="str">
            <v xml:space="preserve">  代　価  計</v>
          </cell>
          <cell r="I139">
            <v>4006</v>
          </cell>
        </row>
        <row r="141">
          <cell r="B141" t="str">
            <v>採　用　金　額</v>
          </cell>
          <cell r="I141">
            <v>4000</v>
          </cell>
        </row>
        <row r="143">
          <cell r="B143" t="str">
            <v>d06003</v>
          </cell>
          <cell r="I143">
            <v>285900</v>
          </cell>
        </row>
        <row r="145">
          <cell r="B145" t="str">
            <v>型枠運搬</v>
          </cell>
          <cell r="C145" t="str">
            <v>【　展示ホール棟　】</v>
          </cell>
        </row>
        <row r="149">
          <cell r="B149" t="str">
            <v>型枠運搬</v>
          </cell>
          <cell r="D149" t="str">
            <v>普通型枠</v>
          </cell>
          <cell r="F149">
            <v>1682</v>
          </cell>
          <cell r="G149" t="str">
            <v>ｍ2</v>
          </cell>
          <cell r="H149">
            <v>170</v>
          </cell>
          <cell r="I149">
            <v>285940</v>
          </cell>
        </row>
        <row r="155">
          <cell r="B155" t="str">
            <v xml:space="preserve">  代　価  計</v>
          </cell>
          <cell r="I155">
            <v>285940</v>
          </cell>
        </row>
        <row r="157">
          <cell r="B157" t="str">
            <v>採　用　金　額</v>
          </cell>
          <cell r="I157">
            <v>285900</v>
          </cell>
        </row>
        <row r="159">
          <cell r="B159" t="str">
            <v>d06011</v>
          </cell>
          <cell r="I159">
            <v>408200</v>
          </cell>
        </row>
        <row r="161">
          <cell r="B161" t="str">
            <v>コンクリート打設</v>
          </cell>
          <cell r="D161" t="str">
            <v>【　ﾚｸﾁｬｰﾎｰﾙ棟　】</v>
          </cell>
        </row>
        <row r="165">
          <cell r="B165" t="str">
            <v>コンクリート打設手間</v>
          </cell>
        </row>
        <row r="166">
          <cell r="D166" t="str">
            <v>基礎ｺﾝｸﾘｰﾄ</v>
          </cell>
        </row>
        <row r="167">
          <cell r="B167" t="str">
            <v>基礎コンクリート</v>
          </cell>
          <cell r="D167" t="str">
            <v>ﾎﾟﾝﾌﾟ打ち</v>
          </cell>
          <cell r="F167">
            <v>129</v>
          </cell>
          <cell r="G167" t="str">
            <v>ｍ3</v>
          </cell>
          <cell r="H167">
            <v>800</v>
          </cell>
          <cell r="I167">
            <v>103200</v>
          </cell>
        </row>
        <row r="168">
          <cell r="D168" t="str">
            <v>躯体ｺﾝｸﾘｰﾄ</v>
          </cell>
        </row>
        <row r="169">
          <cell r="B169" t="str">
            <v>１階躯体コンクリート</v>
          </cell>
          <cell r="D169" t="str">
            <v>ﾎﾟﾝﾌﾟ打ち</v>
          </cell>
          <cell r="F169">
            <v>11.1</v>
          </cell>
          <cell r="G169" t="str">
            <v>ｍ3</v>
          </cell>
          <cell r="H169">
            <v>1550</v>
          </cell>
          <cell r="I169">
            <v>17205</v>
          </cell>
        </row>
        <row r="170">
          <cell r="B170" t="str">
            <v>デッキプレート上スラブ</v>
          </cell>
          <cell r="D170" t="str">
            <v>躯体ｺﾝｸﾘｰﾄ</v>
          </cell>
        </row>
        <row r="171">
          <cell r="B171" t="str">
            <v>１階躯体コンクリート</v>
          </cell>
          <cell r="D171" t="str">
            <v>ﾎﾟﾝﾌﾟ打ち</v>
          </cell>
          <cell r="F171">
            <v>1.1000000000000001</v>
          </cell>
          <cell r="G171" t="str">
            <v>ｍ3</v>
          </cell>
          <cell r="H171">
            <v>1550</v>
          </cell>
          <cell r="I171">
            <v>1705</v>
          </cell>
        </row>
        <row r="172">
          <cell r="D172" t="str">
            <v>均しｺﾝｸﾘｰﾄ</v>
          </cell>
        </row>
        <row r="173">
          <cell r="B173" t="str">
            <v>捨てコンクリート</v>
          </cell>
          <cell r="D173" t="str">
            <v>ﾎﾟﾝﾌﾟ打ち</v>
          </cell>
          <cell r="F173">
            <v>15.3</v>
          </cell>
          <cell r="G173" t="str">
            <v>ｍ3</v>
          </cell>
          <cell r="H173">
            <v>2090</v>
          </cell>
          <cell r="I173">
            <v>31977</v>
          </cell>
        </row>
        <row r="175">
          <cell r="B175" t="str">
            <v>ポンプ圧送基本料金</v>
          </cell>
          <cell r="D175" t="str">
            <v>（打設量100ｍ3未満）</v>
          </cell>
        </row>
        <row r="177">
          <cell r="B177" t="str">
            <v>１階躯体コンクリート</v>
          </cell>
          <cell r="D177" t="str">
            <v>ﾌﾞｰﾑ式</v>
          </cell>
          <cell r="F177">
            <v>1</v>
          </cell>
          <cell r="G177" t="str">
            <v>回</v>
          </cell>
          <cell r="H177">
            <v>46600</v>
          </cell>
          <cell r="I177">
            <v>46600</v>
          </cell>
        </row>
        <row r="178">
          <cell r="B178" t="str">
            <v>デッキプレート上スラブ</v>
          </cell>
        </row>
        <row r="179">
          <cell r="B179" t="str">
            <v>１階躯体コンクリート</v>
          </cell>
          <cell r="D179" t="str">
            <v>ﾌﾞｰﾑ式</v>
          </cell>
          <cell r="F179">
            <v>1</v>
          </cell>
          <cell r="G179" t="str">
            <v>回</v>
          </cell>
          <cell r="H179">
            <v>46600</v>
          </cell>
          <cell r="I179">
            <v>46600</v>
          </cell>
        </row>
        <row r="181">
          <cell r="B181" t="str">
            <v>捨てコンクリート</v>
          </cell>
          <cell r="D181" t="str">
            <v>ﾌﾞｰﾑ式</v>
          </cell>
          <cell r="F181">
            <v>1</v>
          </cell>
          <cell r="G181" t="str">
            <v>回</v>
          </cell>
          <cell r="H181">
            <v>46600</v>
          </cell>
          <cell r="I181">
            <v>46600</v>
          </cell>
        </row>
        <row r="183">
          <cell r="B183" t="str">
            <v>ポンプ圧送料金</v>
          </cell>
        </row>
        <row r="185">
          <cell r="B185" t="str">
            <v>基礎コンクリート</v>
          </cell>
          <cell r="D185" t="str">
            <v>打設量≧100ｍ3 ﾌﾞｰﾑ式 基本料金共</v>
          </cell>
          <cell r="F185">
            <v>129</v>
          </cell>
          <cell r="G185" t="str">
            <v>ｍ3</v>
          </cell>
          <cell r="H185">
            <v>780</v>
          </cell>
          <cell r="I185">
            <v>100620</v>
          </cell>
        </row>
        <row r="187">
          <cell r="B187" t="str">
            <v>１階躯体コンクリート</v>
          </cell>
          <cell r="D187" t="str">
            <v>打設量＜100ｍ3 ﾌﾞｰﾑ式</v>
          </cell>
          <cell r="F187">
            <v>11.1</v>
          </cell>
          <cell r="G187" t="str">
            <v>ｍ3</v>
          </cell>
          <cell r="H187">
            <v>500</v>
          </cell>
          <cell r="I187">
            <v>5550</v>
          </cell>
        </row>
        <row r="188">
          <cell r="B188" t="str">
            <v>デッキプレート上スラブ</v>
          </cell>
        </row>
        <row r="189">
          <cell r="B189" t="str">
            <v>１階躯体コンクリート</v>
          </cell>
          <cell r="D189" t="str">
            <v>打設量＜100ｍ3 ﾌﾞｰﾑ式</v>
          </cell>
          <cell r="F189">
            <v>1.1000000000000001</v>
          </cell>
          <cell r="G189" t="str">
            <v>ｍ3</v>
          </cell>
          <cell r="H189">
            <v>500</v>
          </cell>
          <cell r="I189">
            <v>550</v>
          </cell>
        </row>
        <row r="191">
          <cell r="B191" t="str">
            <v>捨てコンクリート</v>
          </cell>
          <cell r="D191" t="str">
            <v>打設量＜100ｍ3 ﾌﾞｰﾑ式</v>
          </cell>
          <cell r="F191">
            <v>15.3</v>
          </cell>
          <cell r="G191" t="str">
            <v>ｍ3</v>
          </cell>
          <cell r="H191">
            <v>500</v>
          </cell>
          <cell r="I191">
            <v>7650</v>
          </cell>
        </row>
        <row r="197">
          <cell r="B197" t="str">
            <v xml:space="preserve">  代　価  計</v>
          </cell>
          <cell r="I197">
            <v>408257</v>
          </cell>
        </row>
        <row r="199">
          <cell r="B199" t="str">
            <v>採　用　金　額</v>
          </cell>
          <cell r="I199">
            <v>408200</v>
          </cell>
        </row>
        <row r="201">
          <cell r="I201">
            <v>0</v>
          </cell>
        </row>
        <row r="203">
          <cell r="B203" t="str">
            <v>コンクリート足場</v>
          </cell>
        </row>
        <row r="207">
          <cell r="B207" t="str">
            <v>コンクリート足場</v>
          </cell>
          <cell r="D207" t="str">
            <v>一般部</v>
          </cell>
          <cell r="G207" t="str">
            <v>ｍ2</v>
          </cell>
          <cell r="H207">
            <v>110</v>
          </cell>
          <cell r="I207">
            <v>0</v>
          </cell>
        </row>
        <row r="213">
          <cell r="B213" t="str">
            <v xml:space="preserve">  代　価  計</v>
          </cell>
          <cell r="I213">
            <v>0</v>
          </cell>
        </row>
        <row r="215">
          <cell r="B215" t="str">
            <v>採　用　金　額</v>
          </cell>
          <cell r="I215">
            <v>0</v>
          </cell>
        </row>
        <row r="217">
          <cell r="B217" t="str">
            <v>d06012</v>
          </cell>
          <cell r="I217">
            <v>0</v>
          </cell>
        </row>
        <row r="219">
          <cell r="B219" t="str">
            <v>コンクリート養生</v>
          </cell>
          <cell r="D219" t="str">
            <v>【　ﾚｸﾁｬｰﾎｰﾙ棟　】</v>
          </cell>
        </row>
        <row r="223">
          <cell r="B223" t="str">
            <v>コンクリート養生</v>
          </cell>
          <cell r="D223" t="str">
            <v>一般</v>
          </cell>
          <cell r="G223" t="str">
            <v>ｍ2</v>
          </cell>
          <cell r="H223">
            <v>42</v>
          </cell>
          <cell r="I223">
            <v>0</v>
          </cell>
        </row>
        <row r="229">
          <cell r="B229" t="str">
            <v xml:space="preserve">  代　価  計</v>
          </cell>
          <cell r="I229">
            <v>0</v>
          </cell>
        </row>
        <row r="231">
          <cell r="B231" t="str">
            <v>採　用　金　額</v>
          </cell>
          <cell r="I231">
            <v>0</v>
          </cell>
        </row>
        <row r="233">
          <cell r="B233" t="str">
            <v>d06013</v>
          </cell>
          <cell r="I233">
            <v>115000</v>
          </cell>
        </row>
        <row r="235">
          <cell r="B235" t="str">
            <v>型枠運搬</v>
          </cell>
          <cell r="C235" t="str">
            <v>【　ﾚｸﾁｬｰﾎｰﾙ棟　】</v>
          </cell>
        </row>
        <row r="239">
          <cell r="B239" t="str">
            <v>型枠運搬</v>
          </cell>
          <cell r="D239" t="str">
            <v>普通型枠</v>
          </cell>
          <cell r="F239">
            <v>677</v>
          </cell>
          <cell r="G239" t="str">
            <v>ｍ2</v>
          </cell>
          <cell r="H239">
            <v>170</v>
          </cell>
          <cell r="I239">
            <v>115090</v>
          </cell>
        </row>
        <row r="245">
          <cell r="B245" t="str">
            <v xml:space="preserve">  代　価  計</v>
          </cell>
          <cell r="I245">
            <v>115090</v>
          </cell>
        </row>
        <row r="247">
          <cell r="B247" t="str">
            <v>採　用　金　額</v>
          </cell>
          <cell r="I247">
            <v>115000</v>
          </cell>
        </row>
        <row r="249">
          <cell r="B249" t="str">
            <v>d06021</v>
          </cell>
          <cell r="I249">
            <v>521600</v>
          </cell>
        </row>
        <row r="251">
          <cell r="B251" t="str">
            <v>コンクリート打設</v>
          </cell>
          <cell r="D251" t="str">
            <v>【　管理棟　】</v>
          </cell>
        </row>
        <row r="255">
          <cell r="B255" t="str">
            <v>コンクリート打設手間</v>
          </cell>
        </row>
        <row r="256">
          <cell r="D256" t="str">
            <v>基礎ｺﾝｸﾘｰﾄ</v>
          </cell>
        </row>
        <row r="257">
          <cell r="B257" t="str">
            <v>基礎コンクリート</v>
          </cell>
          <cell r="D257" t="str">
            <v>ﾎﾟﾝﾌﾟ打ち</v>
          </cell>
          <cell r="F257">
            <v>86.2</v>
          </cell>
          <cell r="G257" t="str">
            <v>ｍ3</v>
          </cell>
          <cell r="H257">
            <v>800</v>
          </cell>
          <cell r="I257">
            <v>68960</v>
          </cell>
        </row>
        <row r="258">
          <cell r="D258" t="str">
            <v>躯体ｺﾝｸﾘｰﾄ</v>
          </cell>
        </row>
        <row r="259">
          <cell r="B259" t="str">
            <v>１階躯体コンクリート</v>
          </cell>
          <cell r="D259" t="str">
            <v>ﾎﾟﾝﾌﾟ打ち</v>
          </cell>
          <cell r="F259">
            <v>71.099999999999994</v>
          </cell>
          <cell r="G259" t="str">
            <v>ｍ3</v>
          </cell>
          <cell r="H259">
            <v>1200</v>
          </cell>
          <cell r="I259">
            <v>85320</v>
          </cell>
        </row>
        <row r="260">
          <cell r="B260" t="str">
            <v>デッキプレート上スラブ</v>
          </cell>
          <cell r="D260" t="str">
            <v>躯体ｺﾝｸﾘｰﾄ</v>
          </cell>
        </row>
        <row r="261">
          <cell r="B261" t="str">
            <v>１階躯体コンクリート</v>
          </cell>
          <cell r="D261" t="str">
            <v>ﾎﾟﾝﾌﾟ打ち</v>
          </cell>
          <cell r="F261">
            <v>1.1000000000000001</v>
          </cell>
          <cell r="G261" t="str">
            <v>ｍ3</v>
          </cell>
          <cell r="H261">
            <v>1550</v>
          </cell>
          <cell r="I261">
            <v>1705</v>
          </cell>
        </row>
        <row r="262">
          <cell r="D262" t="str">
            <v>土間ｺﾝｸﾘｰﾄ</v>
          </cell>
        </row>
        <row r="263">
          <cell r="B263" t="str">
            <v>土間コンクリート</v>
          </cell>
          <cell r="D263" t="str">
            <v>ﾎﾟﾝﾌﾟ打ち</v>
          </cell>
          <cell r="F263">
            <v>12.1</v>
          </cell>
          <cell r="G263" t="str">
            <v>ｍ3</v>
          </cell>
          <cell r="H263">
            <v>840</v>
          </cell>
          <cell r="I263">
            <v>10164</v>
          </cell>
        </row>
        <row r="264">
          <cell r="D264" t="str">
            <v>均しｺﾝｸﾘｰﾄ</v>
          </cell>
        </row>
        <row r="265">
          <cell r="B265" t="str">
            <v>捨てコンクリート</v>
          </cell>
          <cell r="D265" t="str">
            <v>ﾎﾟﾝﾌﾟ打ち</v>
          </cell>
          <cell r="F265">
            <v>14.4</v>
          </cell>
          <cell r="G265" t="str">
            <v>ｍ3</v>
          </cell>
          <cell r="H265">
            <v>2090</v>
          </cell>
          <cell r="I265">
            <v>30096</v>
          </cell>
        </row>
        <row r="267">
          <cell r="B267" t="str">
            <v>ポンプ圧送基本料金</v>
          </cell>
          <cell r="D267" t="str">
            <v>（打設量100ｍ3未満）</v>
          </cell>
        </row>
        <row r="269">
          <cell r="B269" t="str">
            <v>基礎コンクリート</v>
          </cell>
          <cell r="D269" t="str">
            <v>ﾌﾞｰﾑ式</v>
          </cell>
          <cell r="F269">
            <v>1</v>
          </cell>
          <cell r="G269" t="str">
            <v>回</v>
          </cell>
          <cell r="H269">
            <v>46600</v>
          </cell>
          <cell r="I269">
            <v>46600</v>
          </cell>
        </row>
        <row r="271">
          <cell r="B271" t="str">
            <v>１階躯体コンクリート</v>
          </cell>
          <cell r="D271" t="str">
            <v>ﾌﾞｰﾑ式</v>
          </cell>
          <cell r="F271">
            <v>1</v>
          </cell>
          <cell r="G271" t="str">
            <v>回</v>
          </cell>
          <cell r="H271">
            <v>46600</v>
          </cell>
          <cell r="I271">
            <v>46600</v>
          </cell>
        </row>
        <row r="272">
          <cell r="B272" t="str">
            <v>デッキプレート上スラブ</v>
          </cell>
        </row>
        <row r="273">
          <cell r="B273" t="str">
            <v>１階躯体コンクリート</v>
          </cell>
          <cell r="D273" t="str">
            <v>ﾌﾞｰﾑ式</v>
          </cell>
          <cell r="F273">
            <v>1</v>
          </cell>
          <cell r="G273" t="str">
            <v>回</v>
          </cell>
          <cell r="H273">
            <v>46600</v>
          </cell>
          <cell r="I273">
            <v>46600</v>
          </cell>
        </row>
        <row r="275">
          <cell r="B275" t="str">
            <v>土間コンクリート</v>
          </cell>
          <cell r="D275" t="str">
            <v>ﾌﾞｰﾑ式</v>
          </cell>
          <cell r="F275">
            <v>1</v>
          </cell>
          <cell r="G275" t="str">
            <v>回</v>
          </cell>
          <cell r="H275">
            <v>46600</v>
          </cell>
          <cell r="I275">
            <v>46600</v>
          </cell>
        </row>
        <row r="277">
          <cell r="B277" t="str">
            <v>捨てコンクリート</v>
          </cell>
          <cell r="D277" t="str">
            <v>ﾌﾞｰﾑ式</v>
          </cell>
          <cell r="F277">
            <v>1</v>
          </cell>
          <cell r="G277" t="str">
            <v>回</v>
          </cell>
          <cell r="H277">
            <v>46600</v>
          </cell>
          <cell r="I277">
            <v>46600</v>
          </cell>
        </row>
        <row r="279">
          <cell r="B279" t="str">
            <v>ポンプ圧送料金</v>
          </cell>
        </row>
        <row r="281">
          <cell r="B281" t="str">
            <v>基礎コンクリート</v>
          </cell>
          <cell r="D281" t="str">
            <v>打設量＜100ｍ3 ﾌﾞｰﾑ式</v>
          </cell>
          <cell r="F281">
            <v>86.2</v>
          </cell>
          <cell r="G281" t="str">
            <v>ｍ3</v>
          </cell>
          <cell r="H281">
            <v>500</v>
          </cell>
          <cell r="I281">
            <v>43100</v>
          </cell>
        </row>
        <row r="283">
          <cell r="B283" t="str">
            <v>１階躯体コンクリート</v>
          </cell>
          <cell r="D283" t="str">
            <v>打設量＜100ｍ3 ﾌﾞｰﾑ式</v>
          </cell>
          <cell r="F283">
            <v>71.099999999999994</v>
          </cell>
          <cell r="G283" t="str">
            <v>ｍ3</v>
          </cell>
          <cell r="H283">
            <v>500</v>
          </cell>
          <cell r="I283">
            <v>35550</v>
          </cell>
        </row>
        <row r="284">
          <cell r="B284" t="str">
            <v>デッキプレート上スラブ</v>
          </cell>
        </row>
        <row r="285">
          <cell r="B285" t="str">
            <v>１階躯体コンクリート</v>
          </cell>
          <cell r="D285" t="str">
            <v>打設量＜100ｍ3 ﾌﾞｰﾑ式</v>
          </cell>
          <cell r="F285">
            <v>1.1000000000000001</v>
          </cell>
          <cell r="G285" t="str">
            <v>ｍ3</v>
          </cell>
          <cell r="H285">
            <v>500</v>
          </cell>
          <cell r="I285">
            <v>550</v>
          </cell>
        </row>
        <row r="287">
          <cell r="B287" t="str">
            <v>土間コンクリート</v>
          </cell>
          <cell r="D287" t="str">
            <v>打設量＜100ｍ3 ﾌﾞｰﾑ式</v>
          </cell>
          <cell r="F287">
            <v>12.1</v>
          </cell>
          <cell r="G287" t="str">
            <v>ｍ3</v>
          </cell>
          <cell r="H287">
            <v>500</v>
          </cell>
          <cell r="I287">
            <v>6050</v>
          </cell>
        </row>
        <row r="289">
          <cell r="B289" t="str">
            <v>捨てコンクリート</v>
          </cell>
          <cell r="D289" t="str">
            <v>打設量＜100ｍ3 ﾌﾞｰﾑ式</v>
          </cell>
          <cell r="F289">
            <v>14.4</v>
          </cell>
          <cell r="G289" t="str">
            <v>ｍ3</v>
          </cell>
          <cell r="H289">
            <v>500</v>
          </cell>
          <cell r="I289">
            <v>7200</v>
          </cell>
        </row>
        <row r="295">
          <cell r="B295" t="str">
            <v xml:space="preserve">  代　価  計</v>
          </cell>
          <cell r="I295">
            <v>521695</v>
          </cell>
        </row>
        <row r="297">
          <cell r="B297" t="str">
            <v>採　用　金　額</v>
          </cell>
          <cell r="I297">
            <v>521600</v>
          </cell>
        </row>
        <row r="299">
          <cell r="I299">
            <v>0</v>
          </cell>
        </row>
        <row r="301">
          <cell r="B301" t="str">
            <v>コンクリート足場</v>
          </cell>
        </row>
        <row r="305">
          <cell r="B305" t="str">
            <v>コンクリート足場</v>
          </cell>
          <cell r="D305" t="str">
            <v>一般部</v>
          </cell>
          <cell r="F305">
            <v>0</v>
          </cell>
          <cell r="G305" t="str">
            <v>ｍ2</v>
          </cell>
          <cell r="H305">
            <v>110</v>
          </cell>
          <cell r="I305">
            <v>0</v>
          </cell>
        </row>
        <row r="311">
          <cell r="B311" t="str">
            <v xml:space="preserve">  代　価  計</v>
          </cell>
          <cell r="I311">
            <v>0</v>
          </cell>
        </row>
        <row r="313">
          <cell r="B313" t="str">
            <v>採　用　金　額</v>
          </cell>
          <cell r="I313">
            <v>0</v>
          </cell>
        </row>
        <row r="315">
          <cell r="B315" t="str">
            <v>d06022</v>
          </cell>
          <cell r="I315">
            <v>9700</v>
          </cell>
        </row>
        <row r="317">
          <cell r="B317" t="str">
            <v>コンクリート養生</v>
          </cell>
          <cell r="D317" t="str">
            <v>【　管理棟　】</v>
          </cell>
        </row>
        <row r="321">
          <cell r="B321" t="str">
            <v>コンクリート養生</v>
          </cell>
          <cell r="D321" t="str">
            <v>一般</v>
          </cell>
          <cell r="F321">
            <v>232</v>
          </cell>
          <cell r="G321" t="str">
            <v>ｍ2</v>
          </cell>
          <cell r="H321">
            <v>42</v>
          </cell>
          <cell r="I321">
            <v>9744</v>
          </cell>
        </row>
        <row r="327">
          <cell r="B327" t="str">
            <v xml:space="preserve">  代　価  計</v>
          </cell>
          <cell r="I327">
            <v>9744</v>
          </cell>
        </row>
        <row r="329">
          <cell r="B329" t="str">
            <v>採　用　金　額</v>
          </cell>
          <cell r="I329">
            <v>9700</v>
          </cell>
        </row>
        <row r="331">
          <cell r="B331" t="str">
            <v>d06023</v>
          </cell>
          <cell r="I331">
            <v>144100</v>
          </cell>
        </row>
        <row r="333">
          <cell r="B333" t="str">
            <v>型枠運搬</v>
          </cell>
          <cell r="C333" t="str">
            <v>【　管理棟　】</v>
          </cell>
        </row>
        <row r="337">
          <cell r="B337" t="str">
            <v>型枠運搬</v>
          </cell>
          <cell r="D337" t="str">
            <v>普通型枠</v>
          </cell>
          <cell r="F337">
            <v>848</v>
          </cell>
          <cell r="G337" t="str">
            <v>ｍ2</v>
          </cell>
          <cell r="H337">
            <v>170</v>
          </cell>
          <cell r="I337">
            <v>144160</v>
          </cell>
        </row>
        <row r="343">
          <cell r="B343" t="str">
            <v xml:space="preserve">  代　価  計</v>
          </cell>
          <cell r="I343">
            <v>144160</v>
          </cell>
        </row>
        <row r="345">
          <cell r="B345" t="str">
            <v>採　用　金　額</v>
          </cell>
          <cell r="I345">
            <v>144100</v>
          </cell>
        </row>
        <row r="347">
          <cell r="B347" t="str">
            <v>d05001</v>
          </cell>
          <cell r="I347">
            <v>1759200</v>
          </cell>
        </row>
        <row r="349">
          <cell r="B349" t="str">
            <v>鉄筋加工組立</v>
          </cell>
          <cell r="C349" t="str">
            <v>【　展示ホール棟　】</v>
          </cell>
        </row>
        <row r="352">
          <cell r="D352" t="str">
            <v>ＲＣ壁式構造</v>
          </cell>
        </row>
        <row r="353">
          <cell r="B353" t="str">
            <v>加工組立</v>
          </cell>
          <cell r="D353" t="str">
            <v>形状複雑・変形建物</v>
          </cell>
          <cell r="F353">
            <v>28.84</v>
          </cell>
          <cell r="G353" t="str">
            <v>ｔ</v>
          </cell>
          <cell r="H353">
            <v>61000</v>
          </cell>
          <cell r="I353">
            <v>1759240</v>
          </cell>
        </row>
        <row r="357">
          <cell r="B357" t="str">
            <v xml:space="preserve">  代　価  計</v>
          </cell>
          <cell r="I357">
            <v>1759240</v>
          </cell>
        </row>
        <row r="359">
          <cell r="B359" t="str">
            <v>採　用　金　額</v>
          </cell>
          <cell r="I359">
            <v>1759200</v>
          </cell>
        </row>
        <row r="361">
          <cell r="B361" t="str">
            <v>d05002</v>
          </cell>
          <cell r="I361">
            <v>85000</v>
          </cell>
        </row>
        <row r="363">
          <cell r="B363" t="str">
            <v>ガス圧接</v>
          </cell>
          <cell r="C363" t="str">
            <v>【　展示ホール棟　】</v>
          </cell>
        </row>
        <row r="367">
          <cell r="B367" t="str">
            <v>ガス圧接</v>
          </cell>
          <cell r="D367" t="str">
            <v>D16+D16</v>
          </cell>
          <cell r="G367" t="str">
            <v>箇所</v>
          </cell>
          <cell r="H367">
            <v>510</v>
          </cell>
          <cell r="I367">
            <v>0</v>
          </cell>
        </row>
        <row r="369">
          <cell r="B369" t="str">
            <v>ガス圧接</v>
          </cell>
          <cell r="D369" t="str">
            <v>D19+D19</v>
          </cell>
          <cell r="F369">
            <v>146</v>
          </cell>
          <cell r="G369" t="str">
            <v>箇所</v>
          </cell>
          <cell r="H369">
            <v>510</v>
          </cell>
          <cell r="I369">
            <v>74460</v>
          </cell>
        </row>
        <row r="371">
          <cell r="B371" t="str">
            <v>ガス圧接</v>
          </cell>
          <cell r="D371" t="str">
            <v>D22+D22</v>
          </cell>
          <cell r="F371">
            <v>20</v>
          </cell>
          <cell r="G371" t="str">
            <v>箇所</v>
          </cell>
          <cell r="H371">
            <v>530</v>
          </cell>
          <cell r="I371">
            <v>10600</v>
          </cell>
        </row>
        <row r="373">
          <cell r="B373" t="str">
            <v>ガス圧接</v>
          </cell>
          <cell r="D373" t="str">
            <v>D25+D25</v>
          </cell>
          <cell r="F373">
            <v>0</v>
          </cell>
          <cell r="G373" t="str">
            <v>箇所</v>
          </cell>
          <cell r="H373">
            <v>550</v>
          </cell>
          <cell r="I373">
            <v>0</v>
          </cell>
        </row>
        <row r="375">
          <cell r="B375" t="str">
            <v>ガス圧接</v>
          </cell>
          <cell r="D375" t="str">
            <v>D29+D29</v>
          </cell>
          <cell r="G375" t="str">
            <v>箇所</v>
          </cell>
          <cell r="H375">
            <v>850</v>
          </cell>
          <cell r="I375">
            <v>0</v>
          </cell>
        </row>
        <row r="379">
          <cell r="B379" t="str">
            <v xml:space="preserve">  代　価  計</v>
          </cell>
          <cell r="I379">
            <v>85060</v>
          </cell>
        </row>
        <row r="381">
          <cell r="B381" t="str">
            <v>採　用　金　額</v>
          </cell>
          <cell r="I381">
            <v>85000</v>
          </cell>
        </row>
        <row r="383">
          <cell r="B383" t="str">
            <v>d05003</v>
          </cell>
          <cell r="I383">
            <v>86500</v>
          </cell>
        </row>
        <row r="385">
          <cell r="B385" t="str">
            <v>鉄筋運搬</v>
          </cell>
          <cell r="C385" t="str">
            <v>【　展示ホール棟　】</v>
          </cell>
        </row>
        <row r="389">
          <cell r="B389" t="str">
            <v>鉄筋運搬</v>
          </cell>
          <cell r="D389" t="str">
            <v>加工場～現場　30km　10t車</v>
          </cell>
          <cell r="F389">
            <v>28.84</v>
          </cell>
          <cell r="G389" t="str">
            <v>ｔ</v>
          </cell>
          <cell r="H389">
            <v>3000</v>
          </cell>
          <cell r="I389">
            <v>86520</v>
          </cell>
        </row>
        <row r="393">
          <cell r="B393" t="str">
            <v xml:space="preserve">  代　価  計</v>
          </cell>
          <cell r="I393">
            <v>86520</v>
          </cell>
        </row>
        <row r="395">
          <cell r="B395" t="str">
            <v>採　用　金　額</v>
          </cell>
          <cell r="I395">
            <v>86500</v>
          </cell>
        </row>
        <row r="397">
          <cell r="B397" t="str">
            <v>d05004</v>
          </cell>
          <cell r="I397">
            <v>-2900</v>
          </cell>
        </row>
        <row r="399">
          <cell r="B399" t="str">
            <v>ス ク ラ ッ プ 控 除</v>
          </cell>
          <cell r="D399" t="str">
            <v>【　展示ホール棟　】</v>
          </cell>
        </row>
        <row r="403">
          <cell r="B403" t="str">
            <v>ス ク ラ ッ プ 控 除</v>
          </cell>
          <cell r="F403">
            <v>0.84</v>
          </cell>
          <cell r="G403" t="str">
            <v>ｔ</v>
          </cell>
          <cell r="H403">
            <v>-3500</v>
          </cell>
          <cell r="I403">
            <v>-2940</v>
          </cell>
        </row>
        <row r="407">
          <cell r="B407" t="str">
            <v xml:space="preserve">  代　価  計</v>
          </cell>
          <cell r="I407">
            <v>-2940</v>
          </cell>
        </row>
        <row r="409">
          <cell r="B409" t="str">
            <v>採　用　金　額</v>
          </cell>
          <cell r="I409">
            <v>-2900</v>
          </cell>
        </row>
        <row r="411">
          <cell r="B411" t="str">
            <v>d05011</v>
          </cell>
          <cell r="I411">
            <v>664600</v>
          </cell>
        </row>
        <row r="413">
          <cell r="B413" t="str">
            <v>鉄筋加工組立</v>
          </cell>
          <cell r="C413" t="str">
            <v>【　ﾚｸﾁｬｰﾎｰﾙ棟　】</v>
          </cell>
        </row>
        <row r="416">
          <cell r="D416" t="str">
            <v>ＲＣ壁式構造</v>
          </cell>
        </row>
        <row r="417">
          <cell r="B417" t="str">
            <v>加工組立</v>
          </cell>
          <cell r="D417" t="str">
            <v>形状単純</v>
          </cell>
          <cell r="F417">
            <v>11.459999999999999</v>
          </cell>
          <cell r="G417" t="str">
            <v>ｔ</v>
          </cell>
          <cell r="H417">
            <v>58000</v>
          </cell>
          <cell r="I417">
            <v>664680</v>
          </cell>
        </row>
        <row r="421">
          <cell r="B421" t="str">
            <v xml:space="preserve">  代　価  計</v>
          </cell>
          <cell r="I421">
            <v>664680</v>
          </cell>
        </row>
        <row r="423">
          <cell r="B423" t="str">
            <v>採　用　金　額</v>
          </cell>
          <cell r="I423">
            <v>664600</v>
          </cell>
        </row>
        <row r="425">
          <cell r="B425" t="str">
            <v>d05012</v>
          </cell>
          <cell r="I425">
            <v>27500</v>
          </cell>
        </row>
        <row r="427">
          <cell r="B427" t="str">
            <v>ガス圧接</v>
          </cell>
          <cell r="C427" t="str">
            <v>【　ﾚｸﾁｬｰﾎｰﾙ棟　】</v>
          </cell>
        </row>
        <row r="431">
          <cell r="B431" t="str">
            <v>ガス圧接</v>
          </cell>
          <cell r="D431" t="str">
            <v>D16+D16</v>
          </cell>
          <cell r="G431" t="str">
            <v>箇所</v>
          </cell>
          <cell r="H431">
            <v>510</v>
          </cell>
          <cell r="I431">
            <v>0</v>
          </cell>
        </row>
        <row r="433">
          <cell r="B433" t="str">
            <v>ガス圧接</v>
          </cell>
          <cell r="D433" t="str">
            <v>D19+D19</v>
          </cell>
          <cell r="F433">
            <v>54</v>
          </cell>
          <cell r="G433" t="str">
            <v>箇所</v>
          </cell>
          <cell r="H433">
            <v>510</v>
          </cell>
          <cell r="I433">
            <v>27540</v>
          </cell>
        </row>
        <row r="435">
          <cell r="B435" t="str">
            <v>ガス圧接</v>
          </cell>
          <cell r="D435" t="str">
            <v>D22+D22</v>
          </cell>
          <cell r="G435" t="str">
            <v>箇所</v>
          </cell>
          <cell r="H435">
            <v>530</v>
          </cell>
          <cell r="I435">
            <v>0</v>
          </cell>
        </row>
        <row r="437">
          <cell r="B437" t="str">
            <v>ガス圧接</v>
          </cell>
          <cell r="D437" t="str">
            <v>D25+D25</v>
          </cell>
          <cell r="F437">
            <v>0</v>
          </cell>
          <cell r="G437" t="str">
            <v>箇所</v>
          </cell>
          <cell r="H437">
            <v>550</v>
          </cell>
          <cell r="I437">
            <v>0</v>
          </cell>
        </row>
        <row r="439">
          <cell r="B439" t="str">
            <v>ガス圧接</v>
          </cell>
          <cell r="D439" t="str">
            <v>D29+D29</v>
          </cell>
          <cell r="G439" t="str">
            <v>箇所</v>
          </cell>
          <cell r="H439">
            <v>850</v>
          </cell>
          <cell r="I439">
            <v>0</v>
          </cell>
        </row>
        <row r="443">
          <cell r="B443" t="str">
            <v xml:space="preserve">  代　価  計</v>
          </cell>
          <cell r="I443">
            <v>27540</v>
          </cell>
        </row>
        <row r="445">
          <cell r="B445" t="str">
            <v>採　用　金　額</v>
          </cell>
          <cell r="I445">
            <v>27500</v>
          </cell>
        </row>
        <row r="447">
          <cell r="B447" t="str">
            <v>d05013</v>
          </cell>
          <cell r="I447">
            <v>34300</v>
          </cell>
        </row>
        <row r="449">
          <cell r="B449" t="str">
            <v>鉄筋運搬</v>
          </cell>
          <cell r="C449" t="str">
            <v>【　ﾚｸﾁｬｰﾎｰﾙ棟　】</v>
          </cell>
        </row>
        <row r="453">
          <cell r="B453" t="str">
            <v>鉄筋運搬</v>
          </cell>
          <cell r="D453" t="str">
            <v>加工場～現場　30km　10t車</v>
          </cell>
          <cell r="F453">
            <v>11.459999999999999</v>
          </cell>
          <cell r="G453" t="str">
            <v>ｔ</v>
          </cell>
          <cell r="H453">
            <v>3000</v>
          </cell>
          <cell r="I453">
            <v>34380</v>
          </cell>
        </row>
        <row r="457">
          <cell r="B457" t="str">
            <v xml:space="preserve">  代　価  計</v>
          </cell>
          <cell r="I457">
            <v>34380</v>
          </cell>
        </row>
        <row r="459">
          <cell r="B459" t="str">
            <v>採　用　金　額</v>
          </cell>
          <cell r="I459">
            <v>34300</v>
          </cell>
        </row>
        <row r="461">
          <cell r="B461" t="str">
            <v>d05014</v>
          </cell>
          <cell r="I461">
            <v>-1100</v>
          </cell>
        </row>
        <row r="463">
          <cell r="B463" t="str">
            <v>ス ク ラ ッ プ 控 除</v>
          </cell>
          <cell r="D463" t="str">
            <v>【　ﾚｸﾁｬｰﾎｰﾙ棟　】</v>
          </cell>
        </row>
        <row r="467">
          <cell r="B467" t="str">
            <v>ス ク ラ ッ プ 控 除</v>
          </cell>
          <cell r="F467">
            <v>0.33</v>
          </cell>
          <cell r="G467" t="str">
            <v>ｔ</v>
          </cell>
          <cell r="H467">
            <v>-3500</v>
          </cell>
          <cell r="I467">
            <v>-1155</v>
          </cell>
        </row>
        <row r="471">
          <cell r="B471" t="str">
            <v xml:space="preserve">  代　価  計</v>
          </cell>
          <cell r="I471">
            <v>-1155</v>
          </cell>
        </row>
        <row r="473">
          <cell r="B473" t="str">
            <v>採　用　金　額</v>
          </cell>
          <cell r="I473">
            <v>-1100</v>
          </cell>
        </row>
        <row r="475">
          <cell r="B475" t="str">
            <v>d05021</v>
          </cell>
          <cell r="I475">
            <v>939000</v>
          </cell>
        </row>
        <row r="477">
          <cell r="B477" t="str">
            <v>鉄筋加工組立</v>
          </cell>
          <cell r="C477" t="str">
            <v>【　管理棟　】</v>
          </cell>
        </row>
        <row r="480">
          <cell r="D480" t="str">
            <v>ＲＣ壁式構造</v>
          </cell>
        </row>
        <row r="481">
          <cell r="B481" t="str">
            <v>加工組立</v>
          </cell>
          <cell r="D481" t="str">
            <v>形状単純</v>
          </cell>
          <cell r="F481">
            <v>16.190000000000001</v>
          </cell>
          <cell r="G481" t="str">
            <v>ｔ</v>
          </cell>
          <cell r="H481">
            <v>58000</v>
          </cell>
          <cell r="I481">
            <v>939020</v>
          </cell>
        </row>
        <row r="485">
          <cell r="B485" t="str">
            <v xml:space="preserve">  代　価  計</v>
          </cell>
          <cell r="I485">
            <v>939020</v>
          </cell>
        </row>
        <row r="487">
          <cell r="B487" t="str">
            <v>採　用　金　額</v>
          </cell>
          <cell r="I487">
            <v>939000</v>
          </cell>
        </row>
        <row r="489">
          <cell r="B489" t="str">
            <v>d05022</v>
          </cell>
          <cell r="I489">
            <v>36700</v>
          </cell>
        </row>
        <row r="491">
          <cell r="B491" t="str">
            <v>ガス圧接</v>
          </cell>
          <cell r="C491" t="str">
            <v>【　管理棟　】</v>
          </cell>
        </row>
        <row r="495">
          <cell r="B495" t="str">
            <v>ガス圧接</v>
          </cell>
          <cell r="D495" t="str">
            <v>D16+D16</v>
          </cell>
          <cell r="G495" t="str">
            <v>箇所</v>
          </cell>
          <cell r="H495">
            <v>510</v>
          </cell>
          <cell r="I495">
            <v>0</v>
          </cell>
        </row>
        <row r="497">
          <cell r="B497" t="str">
            <v>ガス圧接</v>
          </cell>
          <cell r="D497" t="str">
            <v>D19+D19</v>
          </cell>
          <cell r="F497">
            <v>72</v>
          </cell>
          <cell r="G497" t="str">
            <v>箇所</v>
          </cell>
          <cell r="H497">
            <v>510</v>
          </cell>
          <cell r="I497">
            <v>36720</v>
          </cell>
        </row>
        <row r="499">
          <cell r="B499" t="str">
            <v>ガス圧接</v>
          </cell>
          <cell r="D499" t="str">
            <v>D22+D22</v>
          </cell>
          <cell r="G499" t="str">
            <v>箇所</v>
          </cell>
          <cell r="H499">
            <v>530</v>
          </cell>
          <cell r="I499">
            <v>0</v>
          </cell>
        </row>
        <row r="501">
          <cell r="B501" t="str">
            <v>ガス圧接</v>
          </cell>
          <cell r="D501" t="str">
            <v>D25+D25</v>
          </cell>
          <cell r="F501">
            <v>0</v>
          </cell>
          <cell r="G501" t="str">
            <v>箇所</v>
          </cell>
          <cell r="H501">
            <v>550</v>
          </cell>
          <cell r="I501">
            <v>0</v>
          </cell>
        </row>
        <row r="503">
          <cell r="B503" t="str">
            <v>ガス圧接</v>
          </cell>
          <cell r="D503" t="str">
            <v>D29+D29</v>
          </cell>
          <cell r="G503" t="str">
            <v>箇所</v>
          </cell>
          <cell r="H503">
            <v>850</v>
          </cell>
          <cell r="I503">
            <v>0</v>
          </cell>
        </row>
        <row r="507">
          <cell r="B507" t="str">
            <v xml:space="preserve">  代　価  計</v>
          </cell>
          <cell r="I507">
            <v>36720</v>
          </cell>
        </row>
        <row r="509">
          <cell r="B509" t="str">
            <v>採　用　金　額</v>
          </cell>
          <cell r="I509">
            <v>36700</v>
          </cell>
        </row>
        <row r="511">
          <cell r="B511" t="str">
            <v>d05023</v>
          </cell>
          <cell r="I511">
            <v>48500</v>
          </cell>
        </row>
        <row r="513">
          <cell r="B513" t="str">
            <v>鉄筋運搬</v>
          </cell>
          <cell r="C513" t="str">
            <v>【　管理棟　】</v>
          </cell>
        </row>
        <row r="517">
          <cell r="B517" t="str">
            <v>鉄筋運搬</v>
          </cell>
          <cell r="D517" t="str">
            <v>加工場～現場　30km　10t車</v>
          </cell>
          <cell r="F517">
            <v>16.190000000000001</v>
          </cell>
          <cell r="G517" t="str">
            <v>ｔ</v>
          </cell>
          <cell r="H517">
            <v>3000</v>
          </cell>
          <cell r="I517">
            <v>48570</v>
          </cell>
        </row>
        <row r="521">
          <cell r="B521" t="str">
            <v xml:space="preserve">  代　価  計</v>
          </cell>
          <cell r="I521">
            <v>48570</v>
          </cell>
        </row>
        <row r="523">
          <cell r="B523" t="str">
            <v>採　用　金　額</v>
          </cell>
          <cell r="I523">
            <v>48500</v>
          </cell>
        </row>
        <row r="525">
          <cell r="B525" t="str">
            <v>d05024</v>
          </cell>
          <cell r="I525">
            <v>-1600</v>
          </cell>
        </row>
        <row r="527">
          <cell r="B527" t="str">
            <v>ス ク ラ ッ プ 控 除</v>
          </cell>
          <cell r="D527" t="str">
            <v>【　管理棟　】</v>
          </cell>
        </row>
        <row r="531">
          <cell r="B531" t="str">
            <v>ス ク ラ ッ プ 控 除</v>
          </cell>
          <cell r="F531">
            <v>0.46</v>
          </cell>
          <cell r="G531" t="str">
            <v>ｔ</v>
          </cell>
          <cell r="H531">
            <v>-3500</v>
          </cell>
          <cell r="I531">
            <v>-1610</v>
          </cell>
        </row>
        <row r="535">
          <cell r="B535" t="str">
            <v xml:space="preserve">  代　価  計</v>
          </cell>
          <cell r="I535">
            <v>-1610</v>
          </cell>
        </row>
        <row r="537">
          <cell r="B537" t="str">
            <v>採　用　金　額</v>
          </cell>
          <cell r="I537">
            <v>-1600</v>
          </cell>
        </row>
        <row r="539">
          <cell r="B539" t="str">
            <v>d070001</v>
          </cell>
          <cell r="I539">
            <v>76600</v>
          </cell>
        </row>
        <row r="541">
          <cell r="B541" t="str">
            <v>柱底ならしモルタル</v>
          </cell>
          <cell r="D541" t="str">
            <v>【　展示ホール棟　】</v>
          </cell>
        </row>
        <row r="545">
          <cell r="B545" t="str">
            <v>柱底ならしモルタル</v>
          </cell>
          <cell r="D545" t="str">
            <v>φ325×50</v>
          </cell>
          <cell r="F545">
            <v>35</v>
          </cell>
          <cell r="G545" t="str">
            <v>箇所</v>
          </cell>
          <cell r="H545">
            <v>2190</v>
          </cell>
          <cell r="I545">
            <v>76650</v>
          </cell>
        </row>
        <row r="547">
          <cell r="H547">
            <v>0</v>
          </cell>
          <cell r="I547">
            <v>0</v>
          </cell>
        </row>
        <row r="551">
          <cell r="B551" t="str">
            <v xml:space="preserve">  代　価  計</v>
          </cell>
          <cell r="I551">
            <v>76650</v>
          </cell>
        </row>
        <row r="553">
          <cell r="B553" t="str">
            <v>採　用　金　額</v>
          </cell>
          <cell r="I553">
            <v>76600</v>
          </cell>
        </row>
        <row r="555">
          <cell r="B555" t="str">
            <v>d070011</v>
          </cell>
          <cell r="I555">
            <v>44800</v>
          </cell>
        </row>
        <row r="557">
          <cell r="B557" t="str">
            <v>柱底ならしモルタル</v>
          </cell>
          <cell r="D557" t="str">
            <v>【　ﾚｸﾁｬｰﾎｰﾙ棟　】</v>
          </cell>
        </row>
        <row r="561">
          <cell r="B561" t="str">
            <v>柱底ならしモルタル</v>
          </cell>
          <cell r="D561" t="str">
            <v>400×400×50</v>
          </cell>
          <cell r="F561">
            <v>10</v>
          </cell>
          <cell r="G561" t="str">
            <v>箇所</v>
          </cell>
          <cell r="H561">
            <v>2930</v>
          </cell>
          <cell r="I561">
            <v>29300</v>
          </cell>
        </row>
        <row r="563">
          <cell r="B563" t="str">
            <v>柱底ならしモルタル</v>
          </cell>
          <cell r="D563" t="str">
            <v>260×260×50</v>
          </cell>
          <cell r="F563">
            <v>6</v>
          </cell>
          <cell r="G563" t="str">
            <v>箇所</v>
          </cell>
          <cell r="H563">
            <v>2050</v>
          </cell>
          <cell r="I563">
            <v>12300</v>
          </cell>
        </row>
        <row r="565">
          <cell r="B565" t="str">
            <v>柱底ならしモルタル</v>
          </cell>
          <cell r="D565" t="str">
            <v>150×140×30</v>
          </cell>
          <cell r="F565">
            <v>2</v>
          </cell>
          <cell r="G565" t="str">
            <v>箇所</v>
          </cell>
          <cell r="H565">
            <v>1600</v>
          </cell>
          <cell r="I565">
            <v>3200</v>
          </cell>
        </row>
        <row r="569">
          <cell r="H569">
            <v>0</v>
          </cell>
          <cell r="I569">
            <v>0</v>
          </cell>
        </row>
        <row r="573">
          <cell r="B573" t="str">
            <v xml:space="preserve">  代　価  計</v>
          </cell>
          <cell r="I573">
            <v>44800</v>
          </cell>
        </row>
        <row r="575">
          <cell r="B575" t="str">
            <v>採　用　金　額</v>
          </cell>
          <cell r="I575">
            <v>44800</v>
          </cell>
        </row>
        <row r="577">
          <cell r="B577" t="str">
            <v>d070021</v>
          </cell>
          <cell r="I577">
            <v>16400</v>
          </cell>
        </row>
        <row r="579">
          <cell r="B579" t="str">
            <v>柱底ならしモルタル</v>
          </cell>
          <cell r="D579" t="str">
            <v>【　管理棟　】</v>
          </cell>
        </row>
        <row r="583">
          <cell r="B583" t="str">
            <v>柱底ならしモルタル</v>
          </cell>
          <cell r="D583" t="str">
            <v>260×260×50</v>
          </cell>
          <cell r="F583">
            <v>8</v>
          </cell>
          <cell r="G583" t="str">
            <v>箇所</v>
          </cell>
          <cell r="H583">
            <v>2050</v>
          </cell>
          <cell r="I583">
            <v>16400</v>
          </cell>
        </row>
        <row r="585">
          <cell r="H585">
            <v>0</v>
          </cell>
          <cell r="I585">
            <v>0</v>
          </cell>
        </row>
        <row r="589">
          <cell r="B589" t="str">
            <v xml:space="preserve">  代　価  計</v>
          </cell>
          <cell r="I589">
            <v>16400</v>
          </cell>
        </row>
        <row r="591">
          <cell r="B591" t="str">
            <v>採　用　金　額</v>
          </cell>
          <cell r="I591">
            <v>16400</v>
          </cell>
        </row>
        <row r="593">
          <cell r="B593" t="str">
            <v>d073001</v>
          </cell>
          <cell r="I593">
            <v>278800</v>
          </cell>
        </row>
        <row r="595">
          <cell r="B595" t="str">
            <v>鉄骨足場</v>
          </cell>
          <cell r="D595" t="str">
            <v>【　展示ホール棟　】</v>
          </cell>
        </row>
        <row r="599">
          <cell r="B599" t="str">
            <v>鉄骨足場</v>
          </cell>
          <cell r="F599">
            <v>382</v>
          </cell>
          <cell r="G599" t="str">
            <v>ｍ2</v>
          </cell>
          <cell r="H599">
            <v>730</v>
          </cell>
          <cell r="I599">
            <v>278860</v>
          </cell>
        </row>
        <row r="601">
          <cell r="F601">
            <v>0</v>
          </cell>
          <cell r="I601">
            <v>0</v>
          </cell>
        </row>
        <row r="605">
          <cell r="B605" t="str">
            <v xml:space="preserve">  代　価  計</v>
          </cell>
          <cell r="I605">
            <v>278860</v>
          </cell>
        </row>
        <row r="607">
          <cell r="B607" t="str">
            <v>採　用　金　額</v>
          </cell>
          <cell r="I607">
            <v>278800</v>
          </cell>
        </row>
        <row r="609">
          <cell r="B609" t="str">
            <v>d073011</v>
          </cell>
          <cell r="I609">
            <v>148900</v>
          </cell>
        </row>
        <row r="611">
          <cell r="B611" t="str">
            <v>鉄骨足場</v>
          </cell>
          <cell r="D611" t="str">
            <v>【　ﾚｸﾁｬｰﾎｰﾙ棟　】</v>
          </cell>
        </row>
        <row r="615">
          <cell r="B615" t="str">
            <v>鉄骨足場</v>
          </cell>
          <cell r="F615">
            <v>204</v>
          </cell>
          <cell r="G615" t="str">
            <v>ｍ2</v>
          </cell>
          <cell r="H615">
            <v>730</v>
          </cell>
          <cell r="I615">
            <v>148920</v>
          </cell>
        </row>
        <row r="617">
          <cell r="F617">
            <v>0</v>
          </cell>
          <cell r="I617">
            <v>0</v>
          </cell>
        </row>
        <row r="621">
          <cell r="B621" t="str">
            <v xml:space="preserve">  代　価  計</v>
          </cell>
          <cell r="I621">
            <v>148920</v>
          </cell>
        </row>
        <row r="623">
          <cell r="B623" t="str">
            <v>採　用　金　額</v>
          </cell>
          <cell r="I623">
            <v>148900</v>
          </cell>
        </row>
        <row r="625">
          <cell r="B625" t="str">
            <v>d073021</v>
          </cell>
          <cell r="I625">
            <v>9800</v>
          </cell>
        </row>
        <row r="627">
          <cell r="B627" t="str">
            <v>鉄骨足場</v>
          </cell>
          <cell r="D627" t="str">
            <v>【　管理棟　】</v>
          </cell>
        </row>
        <row r="631">
          <cell r="B631" t="str">
            <v>鉄骨足場</v>
          </cell>
          <cell r="F631">
            <v>13.5</v>
          </cell>
          <cell r="G631" t="str">
            <v>ｍ2</v>
          </cell>
          <cell r="H631">
            <v>730</v>
          </cell>
          <cell r="I631">
            <v>9855</v>
          </cell>
        </row>
        <row r="633">
          <cell r="F633">
            <v>0</v>
          </cell>
          <cell r="I633">
            <v>0</v>
          </cell>
        </row>
        <row r="637">
          <cell r="B637" t="str">
            <v xml:space="preserve">  代　価  計</v>
          </cell>
          <cell r="I637">
            <v>9855</v>
          </cell>
        </row>
        <row r="639">
          <cell r="B639" t="str">
            <v>採　用　金　額</v>
          </cell>
          <cell r="I639">
            <v>9800</v>
          </cell>
        </row>
        <row r="641">
          <cell r="B641" t="str">
            <v>d074001</v>
          </cell>
          <cell r="I641">
            <v>187100</v>
          </cell>
        </row>
        <row r="643">
          <cell r="B643" t="str">
            <v>鉄骨災害防止</v>
          </cell>
          <cell r="D643" t="str">
            <v>【　展示ホール棟　】</v>
          </cell>
        </row>
        <row r="645">
          <cell r="F645">
            <v>0</v>
          </cell>
          <cell r="I645">
            <v>0</v>
          </cell>
        </row>
        <row r="647">
          <cell r="B647" t="str">
            <v>鉄骨災害防止</v>
          </cell>
          <cell r="D647" t="str">
            <v>安全ネット</v>
          </cell>
          <cell r="F647">
            <v>382</v>
          </cell>
          <cell r="G647" t="str">
            <v>ｍ2</v>
          </cell>
          <cell r="H647">
            <v>490</v>
          </cell>
          <cell r="I647">
            <v>187180</v>
          </cell>
        </row>
        <row r="649">
          <cell r="F649">
            <v>0</v>
          </cell>
          <cell r="I649">
            <v>0</v>
          </cell>
        </row>
        <row r="653">
          <cell r="B653" t="str">
            <v xml:space="preserve">  代　価  計</v>
          </cell>
          <cell r="I653">
            <v>187180</v>
          </cell>
        </row>
        <row r="655">
          <cell r="B655" t="str">
            <v>採　用　金　額</v>
          </cell>
          <cell r="I655">
            <v>187100</v>
          </cell>
        </row>
        <row r="657">
          <cell r="B657" t="str">
            <v>d074011</v>
          </cell>
          <cell r="I657">
            <v>99900</v>
          </cell>
        </row>
        <row r="659">
          <cell r="B659" t="str">
            <v>鉄骨災害防止</v>
          </cell>
          <cell r="D659" t="str">
            <v>【　ﾚｸﾁｬｰﾎｰﾙ棟　】</v>
          </cell>
        </row>
        <row r="661">
          <cell r="F661">
            <v>0</v>
          </cell>
          <cell r="I661">
            <v>0</v>
          </cell>
        </row>
        <row r="663">
          <cell r="B663" t="str">
            <v>鉄骨災害防止</v>
          </cell>
          <cell r="D663" t="str">
            <v>安全ネット</v>
          </cell>
          <cell r="F663">
            <v>204</v>
          </cell>
          <cell r="G663" t="str">
            <v>ｍ2</v>
          </cell>
          <cell r="H663">
            <v>490</v>
          </cell>
          <cell r="I663">
            <v>99960</v>
          </cell>
        </row>
        <row r="665">
          <cell r="F665">
            <v>0</v>
          </cell>
          <cell r="I665">
            <v>0</v>
          </cell>
        </row>
        <row r="669">
          <cell r="B669" t="str">
            <v xml:space="preserve">  代　価  計</v>
          </cell>
          <cell r="I669">
            <v>99960</v>
          </cell>
        </row>
        <row r="671">
          <cell r="B671" t="str">
            <v>採　用　金　額</v>
          </cell>
          <cell r="I671">
            <v>99900</v>
          </cell>
        </row>
        <row r="673">
          <cell r="B673" t="str">
            <v>d074021</v>
          </cell>
          <cell r="I673">
            <v>6600</v>
          </cell>
        </row>
        <row r="675">
          <cell r="B675" t="str">
            <v>鉄骨災害防止</v>
          </cell>
          <cell r="D675" t="str">
            <v>【　管理棟　】</v>
          </cell>
        </row>
        <row r="677">
          <cell r="F677">
            <v>0</v>
          </cell>
          <cell r="I677">
            <v>0</v>
          </cell>
        </row>
        <row r="679">
          <cell r="B679" t="str">
            <v>鉄骨災害防止</v>
          </cell>
          <cell r="D679" t="str">
            <v>安全ネット</v>
          </cell>
          <cell r="F679">
            <v>13.5</v>
          </cell>
          <cell r="G679" t="str">
            <v>ｍ2</v>
          </cell>
          <cell r="H679">
            <v>490</v>
          </cell>
          <cell r="I679">
            <v>6615</v>
          </cell>
        </row>
        <row r="681">
          <cell r="F681">
            <v>0</v>
          </cell>
          <cell r="I681">
            <v>0</v>
          </cell>
        </row>
        <row r="685">
          <cell r="B685" t="str">
            <v xml:space="preserve">  代　価  計</v>
          </cell>
          <cell r="I685">
            <v>6615</v>
          </cell>
        </row>
        <row r="687">
          <cell r="B687" t="str">
            <v>採　用　金　額</v>
          </cell>
          <cell r="I687">
            <v>6600</v>
          </cell>
        </row>
        <row r="689">
          <cell r="B689" t="str">
            <v>d077001</v>
          </cell>
          <cell r="I689">
            <v>-2600</v>
          </cell>
        </row>
        <row r="691">
          <cell r="B691" t="str">
            <v xml:space="preserve">スクラップ控除 </v>
          </cell>
          <cell r="D691" t="str">
            <v>【　展示ホール棟　】</v>
          </cell>
        </row>
        <row r="695">
          <cell r="B695" t="str">
            <v>スクラップ控除</v>
          </cell>
          <cell r="F695">
            <v>0.77</v>
          </cell>
          <cell r="G695" t="str">
            <v>ｔ</v>
          </cell>
          <cell r="H695">
            <v>-3500</v>
          </cell>
          <cell r="I695">
            <v>-2695</v>
          </cell>
        </row>
        <row r="701">
          <cell r="B701" t="str">
            <v xml:space="preserve">  代　価  計</v>
          </cell>
          <cell r="I701">
            <v>-2695</v>
          </cell>
        </row>
        <row r="703">
          <cell r="B703" t="str">
            <v>採　用　金　額</v>
          </cell>
          <cell r="I703">
            <v>-2600</v>
          </cell>
        </row>
        <row r="705">
          <cell r="B705" t="str">
            <v>d077011</v>
          </cell>
          <cell r="I705">
            <v>-3900</v>
          </cell>
        </row>
        <row r="707">
          <cell r="B707" t="str">
            <v xml:space="preserve">スクラップ控除 </v>
          </cell>
          <cell r="D707" t="str">
            <v>【　ﾚｸﾁｬｰﾎｰﾙ棟　】</v>
          </cell>
        </row>
        <row r="711">
          <cell r="B711" t="str">
            <v>スクラップ控除</v>
          </cell>
          <cell r="F711">
            <v>1.1399999999999999</v>
          </cell>
          <cell r="G711" t="str">
            <v>ｔ</v>
          </cell>
          <cell r="H711">
            <v>-3500</v>
          </cell>
          <cell r="I711">
            <v>-3990</v>
          </cell>
        </row>
        <row r="717">
          <cell r="B717" t="str">
            <v xml:space="preserve">  代　価  計</v>
          </cell>
          <cell r="I717">
            <v>-3990</v>
          </cell>
        </row>
        <row r="719">
          <cell r="B719" t="str">
            <v>採　用　金　額</v>
          </cell>
          <cell r="I719">
            <v>-3900</v>
          </cell>
        </row>
        <row r="721">
          <cell r="B721" t="str">
            <v>d077021</v>
          </cell>
          <cell r="I721">
            <v>-300</v>
          </cell>
        </row>
        <row r="723">
          <cell r="B723" t="str">
            <v xml:space="preserve">スクラップ控除 </v>
          </cell>
          <cell r="D723" t="str">
            <v>【　管理棟　】</v>
          </cell>
        </row>
        <row r="727">
          <cell r="B727" t="str">
            <v>スクラップ控除</v>
          </cell>
          <cell r="F727">
            <v>0.1</v>
          </cell>
          <cell r="G727" t="str">
            <v>ｔ</v>
          </cell>
          <cell r="H727">
            <v>-3500</v>
          </cell>
          <cell r="I727">
            <v>-350</v>
          </cell>
        </row>
        <row r="733">
          <cell r="B733" t="str">
            <v xml:space="preserve">  代　価  計</v>
          </cell>
          <cell r="I733">
            <v>-350</v>
          </cell>
        </row>
        <row r="734">
          <cell r="F734">
            <v>0.1</v>
          </cell>
        </row>
        <row r="735">
          <cell r="B735" t="str">
            <v>採　用　金　額</v>
          </cell>
          <cell r="I735">
            <v>-300</v>
          </cell>
        </row>
        <row r="737">
          <cell r="B737" t="str">
            <v>d120000</v>
          </cell>
          <cell r="I737" t="e">
            <v>#N/A</v>
          </cell>
        </row>
        <row r="739">
          <cell r="B739" t="str">
            <v>施工費</v>
          </cell>
        </row>
        <row r="743">
          <cell r="B743" t="str">
            <v>縁甲板張り</v>
          </cell>
          <cell r="F743">
            <v>46.7</v>
          </cell>
          <cell r="G743" t="str">
            <v>㎡</v>
          </cell>
          <cell r="H743" t="e">
            <v>#N/A</v>
          </cell>
          <cell r="I743" t="e">
            <v>#N/A</v>
          </cell>
        </row>
        <row r="745">
          <cell r="B745" t="str">
            <v>胴縁組</v>
          </cell>
          <cell r="F745">
            <v>46.7</v>
          </cell>
          <cell r="G745" t="str">
            <v>㎡</v>
          </cell>
          <cell r="H745" t="e">
            <v>#N/A</v>
          </cell>
          <cell r="I745" t="e">
            <v>#N/A</v>
          </cell>
        </row>
        <row r="749">
          <cell r="B749" t="str">
            <v xml:space="preserve">  代　価  計</v>
          </cell>
          <cell r="I749" t="e">
            <v>#N/A</v>
          </cell>
        </row>
        <row r="751">
          <cell r="B751" t="str">
            <v>採　用　金　額</v>
          </cell>
          <cell r="I751" t="e">
            <v>#N/A</v>
          </cell>
        </row>
        <row r="753">
          <cell r="B753" t="str">
            <v>d13001</v>
          </cell>
          <cell r="I753">
            <v>295200</v>
          </cell>
        </row>
        <row r="755">
          <cell r="B755" t="str">
            <v>といの防露被覆</v>
          </cell>
        </row>
        <row r="759">
          <cell r="B759" t="str">
            <v>といの防露被覆</v>
          </cell>
          <cell r="D759" t="str">
            <v>天井内等 25t 100A</v>
          </cell>
          <cell r="F759">
            <v>133</v>
          </cell>
          <cell r="G759" t="str">
            <v>ｍ</v>
          </cell>
          <cell r="H759">
            <v>2220</v>
          </cell>
          <cell r="I759">
            <v>295260</v>
          </cell>
        </row>
        <row r="765">
          <cell r="B765" t="str">
            <v xml:space="preserve">  代　価  計</v>
          </cell>
          <cell r="I765">
            <v>295260</v>
          </cell>
        </row>
        <row r="767">
          <cell r="B767" t="str">
            <v>採　用　金　額</v>
          </cell>
          <cell r="I767">
            <v>295200</v>
          </cell>
        </row>
        <row r="769">
          <cell r="B769" t="str">
            <v>d14001</v>
          </cell>
          <cell r="I769">
            <v>24700</v>
          </cell>
        </row>
        <row r="770">
          <cell r="B770" t="str">
            <v>外部</v>
          </cell>
        </row>
        <row r="771">
          <cell r="B771" t="str">
            <v>天井下地用インサート</v>
          </cell>
        </row>
        <row r="775">
          <cell r="B775" t="str">
            <v>天井下地用インサート</v>
          </cell>
          <cell r="D775" t="str">
            <v>鉄製</v>
          </cell>
          <cell r="F775">
            <v>177</v>
          </cell>
          <cell r="G775" t="str">
            <v>㎡</v>
          </cell>
          <cell r="H775">
            <v>140</v>
          </cell>
          <cell r="I775">
            <v>24780</v>
          </cell>
        </row>
        <row r="781">
          <cell r="B781" t="str">
            <v xml:space="preserve">  代　価  計</v>
          </cell>
          <cell r="I781">
            <v>24780</v>
          </cell>
        </row>
        <row r="783">
          <cell r="B783" t="str">
            <v>採　用　金　額</v>
          </cell>
          <cell r="I783">
            <v>24700</v>
          </cell>
        </row>
        <row r="785">
          <cell r="B785" t="str">
            <v>d14003</v>
          </cell>
          <cell r="I785" t="e">
            <v>#N/A</v>
          </cell>
        </row>
        <row r="787">
          <cell r="B787" t="str">
            <v>ＬＧＳ天井開口補強</v>
          </cell>
        </row>
        <row r="788">
          <cell r="I788" t="str">
            <v xml:space="preserve"> </v>
          </cell>
        </row>
        <row r="789">
          <cell r="B789" t="str">
            <v>　</v>
          </cell>
          <cell r="D789" t="str">
            <v>　</v>
          </cell>
          <cell r="F789" t="str">
            <v>　</v>
          </cell>
          <cell r="G789" t="str">
            <v>　</v>
          </cell>
          <cell r="I789" t="str">
            <v>　</v>
          </cell>
        </row>
        <row r="790">
          <cell r="D790" t="str">
            <v>電気</v>
          </cell>
          <cell r="I790" t="str">
            <v xml:space="preserve"> </v>
          </cell>
        </row>
        <row r="791">
          <cell r="B791" t="str">
            <v>天井開口補強</v>
          </cell>
          <cell r="D791" t="str">
            <v>19型 1240*220</v>
          </cell>
          <cell r="F791">
            <v>19</v>
          </cell>
          <cell r="G791" t="str">
            <v>か所</v>
          </cell>
          <cell r="H791" t="e">
            <v>#N/A</v>
          </cell>
          <cell r="I791" t="e">
            <v>#N/A</v>
          </cell>
        </row>
        <row r="795">
          <cell r="B795" t="str">
            <v xml:space="preserve">  代　価  計</v>
          </cell>
          <cell r="I795" t="e">
            <v>#N/A</v>
          </cell>
        </row>
        <row r="797">
          <cell r="B797" t="str">
            <v>採　用　単　価</v>
          </cell>
          <cell r="I797" t="e">
            <v>#N/A</v>
          </cell>
        </row>
        <row r="799">
          <cell r="B799" t="str">
            <v>d14004</v>
          </cell>
          <cell r="I799">
            <v>261200</v>
          </cell>
        </row>
        <row r="800">
          <cell r="B800" t="str">
            <v>内部</v>
          </cell>
        </row>
        <row r="801">
          <cell r="B801" t="str">
            <v>天井下地用インサート</v>
          </cell>
        </row>
        <row r="805">
          <cell r="B805" t="str">
            <v>天井下地用インサート</v>
          </cell>
          <cell r="D805" t="str">
            <v>鉄製</v>
          </cell>
          <cell r="F805">
            <v>635</v>
          </cell>
          <cell r="G805" t="str">
            <v>㎡</v>
          </cell>
          <cell r="H805">
            <v>140</v>
          </cell>
          <cell r="I805">
            <v>88900</v>
          </cell>
        </row>
        <row r="807">
          <cell r="B807" t="str">
            <v>天井下地用インサート</v>
          </cell>
          <cell r="D807" t="str">
            <v>鉄製</v>
          </cell>
          <cell r="F807">
            <v>1231</v>
          </cell>
          <cell r="G807" t="str">
            <v>㎡</v>
          </cell>
          <cell r="H807">
            <v>140</v>
          </cell>
          <cell r="I807">
            <v>172340</v>
          </cell>
        </row>
        <row r="811">
          <cell r="B811" t="str">
            <v xml:space="preserve">  代　価  計</v>
          </cell>
          <cell r="I811">
            <v>261240</v>
          </cell>
        </row>
        <row r="813">
          <cell r="B813" t="str">
            <v>採　用　金　額</v>
          </cell>
          <cell r="I813">
            <v>261200</v>
          </cell>
        </row>
        <row r="815">
          <cell r="B815" t="str">
            <v>d17001</v>
          </cell>
          <cell r="I815">
            <v>1371300</v>
          </cell>
        </row>
        <row r="817">
          <cell r="B817" t="str">
            <v>ガラス清掃</v>
          </cell>
        </row>
        <row r="818">
          <cell r="I818" t="str">
            <v xml:space="preserve"> </v>
          </cell>
        </row>
        <row r="819">
          <cell r="B819" t="str">
            <v>　</v>
          </cell>
          <cell r="D819" t="str">
            <v>　</v>
          </cell>
          <cell r="F819" t="str">
            <v>　</v>
          </cell>
          <cell r="G819" t="str">
            <v>　</v>
          </cell>
          <cell r="I819" t="str">
            <v>　</v>
          </cell>
        </row>
        <row r="820">
          <cell r="I820" t="str">
            <v xml:space="preserve"> </v>
          </cell>
        </row>
        <row r="821">
          <cell r="B821" t="str">
            <v>ガラス清掃</v>
          </cell>
          <cell r="F821">
            <v>2689</v>
          </cell>
          <cell r="G821" t="str">
            <v>㎡</v>
          </cell>
          <cell r="H821">
            <v>510</v>
          </cell>
          <cell r="I821">
            <v>1371390</v>
          </cell>
        </row>
        <row r="822">
          <cell r="F822" t="str">
            <v>　</v>
          </cell>
        </row>
        <row r="827">
          <cell r="B827" t="str">
            <v xml:space="preserve">  代　価  計</v>
          </cell>
          <cell r="I827">
            <v>1371390</v>
          </cell>
        </row>
        <row r="829">
          <cell r="B829" t="str">
            <v>採　用　単　価</v>
          </cell>
          <cell r="I829">
            <v>1371300</v>
          </cell>
        </row>
        <row r="831">
          <cell r="B831" t="str">
            <v>d20001</v>
          </cell>
          <cell r="I831" t="e">
            <v>#N/A</v>
          </cell>
        </row>
        <row r="833">
          <cell r="B833" t="str">
            <v>耐火間仕切ＬＧＳ壁開口補強</v>
          </cell>
        </row>
        <row r="834">
          <cell r="I834" t="str">
            <v xml:space="preserve"> </v>
          </cell>
        </row>
        <row r="835">
          <cell r="B835" t="str">
            <v>　</v>
          </cell>
          <cell r="D835" t="str">
            <v>　</v>
          </cell>
          <cell r="F835" t="str">
            <v>　</v>
          </cell>
          <cell r="G835" t="str">
            <v>　</v>
          </cell>
          <cell r="I835" t="str">
            <v>　</v>
          </cell>
        </row>
        <row r="836">
          <cell r="I836" t="str">
            <v xml:space="preserve"> </v>
          </cell>
        </row>
        <row r="837">
          <cell r="B837" t="str">
            <v>壁開口補強</v>
          </cell>
          <cell r="D837" t="str">
            <v>65型 W650*H2100*2</v>
          </cell>
          <cell r="F837">
            <v>2.7</v>
          </cell>
          <cell r="G837" t="str">
            <v>ｍ</v>
          </cell>
          <cell r="H837" t="e">
            <v>#N/A</v>
          </cell>
          <cell r="I837" t="e">
            <v>#N/A</v>
          </cell>
        </row>
        <row r="838">
          <cell r="I838" t="str">
            <v xml:space="preserve"> </v>
          </cell>
        </row>
        <row r="839">
          <cell r="B839" t="str">
            <v>壁開口補強</v>
          </cell>
          <cell r="D839" t="str">
            <v>65型 W850*H2100*1</v>
          </cell>
          <cell r="F839">
            <v>1.8</v>
          </cell>
          <cell r="G839" t="str">
            <v>ｍ</v>
          </cell>
          <cell r="H839" t="e">
            <v>#N/A</v>
          </cell>
          <cell r="I839" t="e">
            <v>#N/A</v>
          </cell>
        </row>
        <row r="840">
          <cell r="I840" t="str">
            <v xml:space="preserve"> </v>
          </cell>
        </row>
        <row r="841">
          <cell r="B841" t="str">
            <v>壁開口補強</v>
          </cell>
          <cell r="D841" t="str">
            <v>65型 W1500*H2000*1</v>
          </cell>
          <cell r="F841">
            <v>3</v>
          </cell>
          <cell r="G841" t="str">
            <v>ｍ</v>
          </cell>
          <cell r="H841" t="e">
            <v>#N/A</v>
          </cell>
          <cell r="I841" t="e">
            <v>#N/A</v>
          </cell>
        </row>
        <row r="842">
          <cell r="I842" t="str">
            <v xml:space="preserve"> </v>
          </cell>
        </row>
        <row r="843">
          <cell r="B843" t="str">
            <v>壁開口補強</v>
          </cell>
          <cell r="D843" t="str">
            <v>65型 W1500*H2100*3</v>
          </cell>
          <cell r="F843">
            <v>9.5</v>
          </cell>
          <cell r="G843" t="str">
            <v>ｍ</v>
          </cell>
          <cell r="H843" t="e">
            <v>#N/A</v>
          </cell>
          <cell r="I843" t="e">
            <v>#N/A</v>
          </cell>
        </row>
        <row r="845">
          <cell r="B845" t="str">
            <v xml:space="preserve">  代　価  計</v>
          </cell>
          <cell r="I845" t="e">
            <v>#N/A</v>
          </cell>
        </row>
        <row r="847">
          <cell r="B847" t="str">
            <v>採　用　単　価</v>
          </cell>
          <cell r="I847" t="e">
            <v>#N/A</v>
          </cell>
        </row>
        <row r="849">
          <cell r="B849" t="str">
            <v>d20002</v>
          </cell>
          <cell r="I849" t="e">
            <v>#N/A</v>
          </cell>
        </row>
        <row r="851">
          <cell r="B851" t="str">
            <v>耐火間仕切ＬＧＳ壁開口補強</v>
          </cell>
        </row>
        <row r="852">
          <cell r="I852" t="str">
            <v xml:space="preserve"> </v>
          </cell>
        </row>
        <row r="853">
          <cell r="B853" t="str">
            <v>　</v>
          </cell>
          <cell r="D853" t="str">
            <v>　</v>
          </cell>
          <cell r="F853" t="str">
            <v>　</v>
          </cell>
          <cell r="G853" t="str">
            <v>　</v>
          </cell>
          <cell r="I853" t="str">
            <v>　</v>
          </cell>
        </row>
        <row r="854">
          <cell r="I854" t="str">
            <v xml:space="preserve"> </v>
          </cell>
        </row>
        <row r="855">
          <cell r="B855" t="str">
            <v>壁開口補強</v>
          </cell>
          <cell r="D855" t="str">
            <v>90型 W600*H1800*4</v>
          </cell>
          <cell r="F855">
            <v>4.3</v>
          </cell>
          <cell r="G855" t="str">
            <v>ｍ</v>
          </cell>
          <cell r="H855" t="e">
            <v>#N/A</v>
          </cell>
          <cell r="I855" t="e">
            <v>#N/A</v>
          </cell>
        </row>
        <row r="856">
          <cell r="I856" t="str">
            <v xml:space="preserve"> </v>
          </cell>
        </row>
        <row r="857">
          <cell r="B857" t="str">
            <v>壁開口補強</v>
          </cell>
          <cell r="D857" t="str">
            <v>90型 W800*H2100*5</v>
          </cell>
          <cell r="F857">
            <v>8.4</v>
          </cell>
          <cell r="G857" t="str">
            <v>ｍ</v>
          </cell>
          <cell r="H857" t="e">
            <v>#N/A</v>
          </cell>
          <cell r="I857" t="e">
            <v>#N/A</v>
          </cell>
        </row>
        <row r="858">
          <cell r="I858" t="str">
            <v xml:space="preserve"> </v>
          </cell>
        </row>
        <row r="859">
          <cell r="B859" t="str">
            <v>壁開口補強</v>
          </cell>
          <cell r="D859" t="str">
            <v>90型 W900*H2100*1</v>
          </cell>
          <cell r="F859">
            <v>1.8</v>
          </cell>
          <cell r="G859" t="str">
            <v>ｍ</v>
          </cell>
          <cell r="H859" t="e">
            <v>#N/A</v>
          </cell>
          <cell r="I859" t="e">
            <v>#N/A</v>
          </cell>
        </row>
        <row r="860">
          <cell r="I860" t="str">
            <v xml:space="preserve"> </v>
          </cell>
        </row>
        <row r="861">
          <cell r="B861" t="str">
            <v>壁開口補強</v>
          </cell>
          <cell r="D861" t="str">
            <v>90型 W1500*H2500*1</v>
          </cell>
          <cell r="F861">
            <v>3.8</v>
          </cell>
          <cell r="G861" t="str">
            <v>ｍ</v>
          </cell>
          <cell r="H861" t="e">
            <v>#N/A</v>
          </cell>
          <cell r="I861" t="e">
            <v>#N/A</v>
          </cell>
        </row>
        <row r="862">
          <cell r="I862" t="str">
            <v xml:space="preserve"> </v>
          </cell>
        </row>
        <row r="863">
          <cell r="B863" t="str">
            <v>壁開口補強</v>
          </cell>
          <cell r="D863" t="str">
            <v>90型 W1600*H3000*1</v>
          </cell>
          <cell r="F863">
            <v>4.8</v>
          </cell>
          <cell r="G863" t="str">
            <v>ｍ</v>
          </cell>
          <cell r="H863" t="e">
            <v>#N/A</v>
          </cell>
          <cell r="I863" t="e">
            <v>#N/A</v>
          </cell>
        </row>
        <row r="864">
          <cell r="I864" t="str">
            <v xml:space="preserve"> </v>
          </cell>
        </row>
        <row r="865">
          <cell r="B865" t="str">
            <v>壁開口補強</v>
          </cell>
          <cell r="D865" t="str">
            <v>90型 W2000*H2500*2</v>
          </cell>
          <cell r="F865">
            <v>10</v>
          </cell>
          <cell r="G865" t="str">
            <v>ｍ</v>
          </cell>
          <cell r="H865" t="e">
            <v>#N/A</v>
          </cell>
          <cell r="I865" t="e">
            <v>#N/A</v>
          </cell>
        </row>
        <row r="866">
          <cell r="I866" t="str">
            <v xml:space="preserve"> </v>
          </cell>
        </row>
        <row r="867">
          <cell r="B867" t="str">
            <v>壁開口補強</v>
          </cell>
          <cell r="D867" t="str">
            <v>90型 W2400*H2500*2</v>
          </cell>
          <cell r="F867">
            <v>12</v>
          </cell>
          <cell r="G867" t="str">
            <v>ｍ</v>
          </cell>
          <cell r="H867" t="e">
            <v>#N/A</v>
          </cell>
          <cell r="I867" t="e">
            <v>#N/A</v>
          </cell>
        </row>
        <row r="868">
          <cell r="I868" t="str">
            <v xml:space="preserve"> </v>
          </cell>
        </row>
        <row r="869">
          <cell r="B869" t="str">
            <v>壁開口補強</v>
          </cell>
          <cell r="D869" t="str">
            <v>90型 W2400*H3000*3</v>
          </cell>
          <cell r="F869">
            <v>21.6</v>
          </cell>
          <cell r="G869" t="str">
            <v>ｍ</v>
          </cell>
          <cell r="H869" t="e">
            <v>#N/A</v>
          </cell>
          <cell r="I869" t="e">
            <v>#N/A</v>
          </cell>
        </row>
        <row r="870">
          <cell r="I870" t="str">
            <v xml:space="preserve"> </v>
          </cell>
        </row>
        <row r="871">
          <cell r="B871" t="str">
            <v>壁開口補強</v>
          </cell>
          <cell r="D871" t="str">
            <v>90型 W4970*H650*1</v>
          </cell>
          <cell r="F871">
            <v>3.2</v>
          </cell>
          <cell r="G871" t="str">
            <v>ｍ</v>
          </cell>
          <cell r="H871" t="e">
            <v>#N/A</v>
          </cell>
          <cell r="I871" t="e">
            <v>#N/A</v>
          </cell>
        </row>
        <row r="873">
          <cell r="B873" t="str">
            <v xml:space="preserve">  代　価  計</v>
          </cell>
          <cell r="I873" t="e">
            <v>#N/A</v>
          </cell>
        </row>
        <row r="875">
          <cell r="B875" t="str">
            <v>採　用　単　価</v>
          </cell>
          <cell r="I875" t="e">
            <v>#N/A</v>
          </cell>
        </row>
        <row r="877">
          <cell r="B877" t="str">
            <v>d20003</v>
          </cell>
          <cell r="I877" t="e">
            <v>#N/A</v>
          </cell>
        </row>
        <row r="879">
          <cell r="B879" t="str">
            <v>耐火遮音間仕切ＬＧＳ壁開口補強</v>
          </cell>
        </row>
        <row r="880">
          <cell r="I880" t="str">
            <v xml:space="preserve"> </v>
          </cell>
        </row>
        <row r="881">
          <cell r="B881" t="str">
            <v>　</v>
          </cell>
          <cell r="D881" t="str">
            <v>　</v>
          </cell>
          <cell r="F881" t="str">
            <v>　</v>
          </cell>
          <cell r="G881" t="str">
            <v>　</v>
          </cell>
          <cell r="I881" t="str">
            <v>　</v>
          </cell>
        </row>
        <row r="882">
          <cell r="I882" t="str">
            <v xml:space="preserve"> </v>
          </cell>
        </row>
        <row r="883">
          <cell r="B883" t="str">
            <v>壁開口補強</v>
          </cell>
          <cell r="D883" t="str">
            <v>65型 W700*H2100*2</v>
          </cell>
          <cell r="F883">
            <v>2.9</v>
          </cell>
          <cell r="G883" t="str">
            <v>ｍ</v>
          </cell>
          <cell r="H883" t="e">
            <v>#N/A</v>
          </cell>
          <cell r="I883" t="e">
            <v>#N/A</v>
          </cell>
        </row>
        <row r="884">
          <cell r="I884" t="str">
            <v xml:space="preserve"> </v>
          </cell>
        </row>
        <row r="885">
          <cell r="B885" t="str">
            <v>壁開口補強</v>
          </cell>
          <cell r="D885" t="str">
            <v>65型 W750*H2100*1</v>
          </cell>
          <cell r="F885">
            <v>1.6</v>
          </cell>
          <cell r="G885" t="str">
            <v>ｍ</v>
          </cell>
          <cell r="H885" t="e">
            <v>#N/A</v>
          </cell>
          <cell r="I885" t="e">
            <v>#N/A</v>
          </cell>
        </row>
        <row r="887">
          <cell r="B887" t="str">
            <v xml:space="preserve">  代　価  計</v>
          </cell>
          <cell r="I887" t="e">
            <v>#N/A</v>
          </cell>
        </row>
        <row r="889">
          <cell r="B889" t="str">
            <v>採　用　単　価</v>
          </cell>
          <cell r="I889" t="e">
            <v>#N/A</v>
          </cell>
        </row>
        <row r="891">
          <cell r="B891" t="str">
            <v>d20004</v>
          </cell>
          <cell r="I891" t="e">
            <v>#N/A</v>
          </cell>
        </row>
        <row r="893">
          <cell r="B893" t="str">
            <v>耐火遮音間仕切ＬＧＳ壁開口補強</v>
          </cell>
        </row>
        <row r="894">
          <cell r="I894" t="str">
            <v xml:space="preserve"> </v>
          </cell>
        </row>
        <row r="895">
          <cell r="B895" t="str">
            <v>　</v>
          </cell>
          <cell r="D895" t="str">
            <v>　</v>
          </cell>
          <cell r="F895" t="str">
            <v>　</v>
          </cell>
          <cell r="G895" t="str">
            <v>　</v>
          </cell>
          <cell r="I895" t="str">
            <v>　</v>
          </cell>
        </row>
        <row r="896">
          <cell r="I896" t="str">
            <v xml:space="preserve"> </v>
          </cell>
        </row>
        <row r="897">
          <cell r="B897" t="str">
            <v>壁開口補強</v>
          </cell>
          <cell r="D897" t="str">
            <v>90型 W1040*H2550*1</v>
          </cell>
          <cell r="F897">
            <v>2.7</v>
          </cell>
          <cell r="G897" t="str">
            <v>ｍ</v>
          </cell>
          <cell r="H897" t="e">
            <v>#N/A</v>
          </cell>
          <cell r="I897" t="e">
            <v>#N/A</v>
          </cell>
        </row>
        <row r="899">
          <cell r="B899" t="str">
            <v xml:space="preserve">  代　価  計</v>
          </cell>
          <cell r="I899" t="e">
            <v>#N/A</v>
          </cell>
        </row>
        <row r="901">
          <cell r="B901" t="str">
            <v>採　用　単　価</v>
          </cell>
          <cell r="I901" t="e">
            <v>#N/A</v>
          </cell>
        </row>
        <row r="903">
          <cell r="B903" t="str">
            <v>d20005</v>
          </cell>
          <cell r="I903" t="e">
            <v>#N/A</v>
          </cell>
        </row>
        <row r="905">
          <cell r="B905" t="str">
            <v>耐火遮音間仕切ＬＧＳ壁開口補強</v>
          </cell>
        </row>
        <row r="906">
          <cell r="I906" t="str">
            <v xml:space="preserve"> </v>
          </cell>
        </row>
        <row r="907">
          <cell r="B907" t="str">
            <v>　</v>
          </cell>
          <cell r="D907" t="str">
            <v>　</v>
          </cell>
          <cell r="F907" t="str">
            <v>　</v>
          </cell>
          <cell r="G907" t="str">
            <v>　</v>
          </cell>
          <cell r="I907" t="str">
            <v>　</v>
          </cell>
        </row>
        <row r="908">
          <cell r="I908" t="str">
            <v xml:space="preserve"> </v>
          </cell>
        </row>
        <row r="909">
          <cell r="B909" t="str">
            <v>壁開口補強</v>
          </cell>
          <cell r="D909" t="str">
            <v>65型 W900*H2100*1</v>
          </cell>
          <cell r="F909">
            <v>1.9</v>
          </cell>
          <cell r="G909" t="str">
            <v>ｍ</v>
          </cell>
          <cell r="H909" t="e">
            <v>#N/A</v>
          </cell>
          <cell r="I909" t="e">
            <v>#N/A</v>
          </cell>
        </row>
        <row r="911">
          <cell r="B911" t="str">
            <v xml:space="preserve">  代　価  計</v>
          </cell>
          <cell r="I911" t="e">
            <v>#N/A</v>
          </cell>
        </row>
        <row r="913">
          <cell r="B913" t="str">
            <v>採　用　単　価</v>
          </cell>
          <cell r="I913" t="e">
            <v>#N/A</v>
          </cell>
        </row>
        <row r="915">
          <cell r="B915" t="str">
            <v>d21001</v>
          </cell>
          <cell r="I915" t="e">
            <v>#N/A</v>
          </cell>
        </row>
        <row r="917">
          <cell r="B917" t="str">
            <v>便所隔板</v>
          </cell>
        </row>
        <row r="918">
          <cell r="I918" t="str">
            <v xml:space="preserve"> </v>
          </cell>
        </row>
        <row r="919">
          <cell r="B919" t="str">
            <v>　</v>
          </cell>
          <cell r="D919" t="str">
            <v>　</v>
          </cell>
          <cell r="F919" t="str">
            <v>　</v>
          </cell>
          <cell r="G919" t="str">
            <v>　</v>
          </cell>
          <cell r="I919" t="str">
            <v>　</v>
          </cell>
        </row>
        <row r="920">
          <cell r="D920" t="str">
            <v>ﾃﾗｿﾞｰﾌﾞﾛｯｸ</v>
          </cell>
          <cell r="I920" t="str">
            <v xml:space="preserve"> </v>
          </cell>
        </row>
        <row r="921">
          <cell r="B921" t="str">
            <v>１～３Ｆ便所　隔板</v>
          </cell>
          <cell r="D921" t="str">
            <v>t40 W5550*H2550</v>
          </cell>
          <cell r="F921">
            <v>3</v>
          </cell>
          <cell r="G921" t="str">
            <v>個所</v>
          </cell>
          <cell r="H921" t="e">
            <v>#N/A</v>
          </cell>
          <cell r="I921" t="e">
            <v>#N/A</v>
          </cell>
        </row>
        <row r="922">
          <cell r="D922" t="str">
            <v>ﾃﾗｿﾞｰﾌﾞﾛｯｸ</v>
          </cell>
          <cell r="I922" t="str">
            <v xml:space="preserve"> </v>
          </cell>
        </row>
        <row r="923">
          <cell r="B923" t="str">
            <v>１～３Ｆ便所　隔板</v>
          </cell>
          <cell r="D923" t="str">
            <v>t40 W6240*H2550</v>
          </cell>
          <cell r="F923">
            <v>3</v>
          </cell>
          <cell r="G923" t="str">
            <v>個所</v>
          </cell>
          <cell r="H923" t="e">
            <v>#N/A</v>
          </cell>
          <cell r="I923" t="e">
            <v>#N/A</v>
          </cell>
        </row>
        <row r="924">
          <cell r="D924" t="str">
            <v>ﾃﾗｿﾞｰﾌﾞﾛｯｸ</v>
          </cell>
          <cell r="I924" t="str">
            <v xml:space="preserve"> </v>
          </cell>
        </row>
        <row r="925">
          <cell r="B925" t="str">
            <v>４Ｆ便所　隔板</v>
          </cell>
          <cell r="D925" t="str">
            <v>t40 W9720*H2650</v>
          </cell>
          <cell r="F925">
            <v>1</v>
          </cell>
          <cell r="G925" t="str">
            <v>個所</v>
          </cell>
          <cell r="H925" t="e">
            <v>#N/A</v>
          </cell>
          <cell r="I925" t="e">
            <v>#N/A</v>
          </cell>
        </row>
        <row r="926">
          <cell r="D926" t="str">
            <v>ﾃﾗｿﾞｰﾌﾞﾛｯｸ</v>
          </cell>
          <cell r="I926" t="str">
            <v xml:space="preserve"> </v>
          </cell>
        </row>
        <row r="927">
          <cell r="B927" t="str">
            <v>４Ｆ便所　隔板</v>
          </cell>
          <cell r="D927" t="str">
            <v>t40 W10220*H2650</v>
          </cell>
          <cell r="F927">
            <v>1</v>
          </cell>
          <cell r="G927" t="str">
            <v>個所</v>
          </cell>
          <cell r="H927" t="e">
            <v>#N/A</v>
          </cell>
          <cell r="I927" t="e">
            <v>#N/A</v>
          </cell>
        </row>
        <row r="929">
          <cell r="B929" t="str">
            <v xml:space="preserve">  代　価  計</v>
          </cell>
          <cell r="I929" t="e">
            <v>#N/A</v>
          </cell>
        </row>
        <row r="931">
          <cell r="B931" t="str">
            <v>採　用　単　価</v>
          </cell>
          <cell r="I931" t="e">
            <v>#N/A</v>
          </cell>
        </row>
        <row r="933">
          <cell r="I933" t="e">
            <v>#N/A</v>
          </cell>
        </row>
        <row r="935">
          <cell r="B935" t="str">
            <v>不用土処分</v>
          </cell>
          <cell r="C935" t="str">
            <v>(舗装)</v>
          </cell>
          <cell r="D935" t="str">
            <v>首都圏民間処分場</v>
          </cell>
        </row>
        <row r="937">
          <cell r="B937" t="str">
            <v>運搬費</v>
          </cell>
          <cell r="D937" t="str">
            <v>10t DID有 ﾎｳ1.0 ≦33km</v>
          </cell>
          <cell r="F937">
            <v>90.6</v>
          </cell>
          <cell r="G937" t="str">
            <v>㎥</v>
          </cell>
          <cell r="H937">
            <v>2630</v>
          </cell>
          <cell r="I937">
            <v>238278</v>
          </cell>
        </row>
        <row r="939">
          <cell r="B939" t="str">
            <v>捨土費</v>
          </cell>
          <cell r="D939" t="str">
            <v>内陸部処分場</v>
          </cell>
          <cell r="F939">
            <v>90.6</v>
          </cell>
          <cell r="G939" t="str">
            <v>㎥</v>
          </cell>
          <cell r="H939" t="e">
            <v>#N/A</v>
          </cell>
          <cell r="I939" t="e">
            <v>#N/A</v>
          </cell>
        </row>
        <row r="943">
          <cell r="B943" t="str">
            <v xml:space="preserve">  代　価  計</v>
          </cell>
          <cell r="I943" t="e">
            <v>#N/A</v>
          </cell>
        </row>
        <row r="945">
          <cell r="B945" t="str">
            <v>採　用　金　額</v>
          </cell>
          <cell r="I945" t="e">
            <v>#N/A</v>
          </cell>
        </row>
        <row r="947">
          <cell r="B947" t="str">
            <v>d23201</v>
          </cell>
          <cell r="I947" t="e">
            <v>#N/A</v>
          </cell>
        </row>
        <row r="948">
          <cell r="B948" t="str">
            <v>植栽周り</v>
          </cell>
        </row>
        <row r="949">
          <cell r="B949" t="str">
            <v>コンクリートよう壁１</v>
          </cell>
        </row>
        <row r="951">
          <cell r="B951" t="str">
            <v>ｍ当り単価</v>
          </cell>
        </row>
        <row r="953">
          <cell r="B953" t="str">
            <v>根切り</v>
          </cell>
          <cell r="D953" t="str">
            <v>ﾊﾞｯｸﾎｳ0.6㎥ 基礎</v>
          </cell>
          <cell r="F953">
            <v>1.6</v>
          </cell>
          <cell r="G953" t="str">
            <v>㎥</v>
          </cell>
          <cell r="H953" t="e">
            <v>#N/A</v>
          </cell>
          <cell r="I953" t="e">
            <v>#N/A</v>
          </cell>
        </row>
        <row r="955">
          <cell r="B955" t="str">
            <v>床付け</v>
          </cell>
          <cell r="F955">
            <v>0.8</v>
          </cell>
          <cell r="G955" t="str">
            <v>㎥</v>
          </cell>
          <cell r="H955" t="e">
            <v>#N/A</v>
          </cell>
          <cell r="I955" t="e">
            <v>#N/A</v>
          </cell>
        </row>
        <row r="956">
          <cell r="D956" t="str">
            <v>仮置土</v>
          </cell>
        </row>
        <row r="957">
          <cell r="B957" t="str">
            <v>埋戻し</v>
          </cell>
          <cell r="D957" t="str">
            <v>ﾊﾞｯｸﾎｳ0.6㎥ 基礎</v>
          </cell>
          <cell r="F957">
            <v>1.3</v>
          </cell>
          <cell r="G957" t="str">
            <v>㎥</v>
          </cell>
          <cell r="H957" t="e">
            <v>#N/A</v>
          </cell>
          <cell r="I957" t="e">
            <v>#N/A</v>
          </cell>
        </row>
        <row r="959">
          <cell r="B959" t="str">
            <v>不用土処分</v>
          </cell>
          <cell r="D959" t="str">
            <v>構内敷きならし</v>
          </cell>
          <cell r="F959">
            <v>0.3</v>
          </cell>
          <cell r="G959" t="str">
            <v>㎥</v>
          </cell>
          <cell r="H959" t="e">
            <v>#N/A</v>
          </cell>
          <cell r="I959" t="e">
            <v>#N/A</v>
          </cell>
        </row>
        <row r="961">
          <cell r="B961" t="str">
            <v>砕石地業</v>
          </cell>
          <cell r="D961" t="str">
            <v>t100</v>
          </cell>
          <cell r="F961">
            <v>0.1</v>
          </cell>
          <cell r="G961" t="str">
            <v>㎥</v>
          </cell>
          <cell r="H961">
            <v>5260</v>
          </cell>
          <cell r="I961">
            <v>526</v>
          </cell>
        </row>
        <row r="963">
          <cell r="B963" t="str">
            <v>捨てコンクリート</v>
          </cell>
          <cell r="F963">
            <v>0</v>
          </cell>
          <cell r="G963" t="str">
            <v>㎥</v>
          </cell>
          <cell r="H963">
            <v>32000</v>
          </cell>
          <cell r="I963">
            <v>0</v>
          </cell>
        </row>
        <row r="965">
          <cell r="B965" t="str">
            <v>　　　〃　　　 打手間　　</v>
          </cell>
          <cell r="D965" t="str">
            <v>雑用ｺﾝ</v>
          </cell>
          <cell r="F965">
            <v>0</v>
          </cell>
          <cell r="G965" t="str">
            <v>㎥</v>
          </cell>
          <cell r="H965">
            <v>45500</v>
          </cell>
          <cell r="I965">
            <v>0</v>
          </cell>
        </row>
        <row r="967">
          <cell r="B967" t="str">
            <v>普通コンクリート</v>
          </cell>
          <cell r="D967" t="str">
            <v>24-15</v>
          </cell>
          <cell r="F967">
            <v>0.2</v>
          </cell>
          <cell r="G967" t="str">
            <v>㎥</v>
          </cell>
          <cell r="H967">
            <v>33000</v>
          </cell>
          <cell r="I967">
            <v>6600</v>
          </cell>
        </row>
        <row r="969">
          <cell r="B969" t="str">
            <v>　　　〃　　　 打手間　　</v>
          </cell>
          <cell r="F969">
            <v>0.2</v>
          </cell>
          <cell r="G969" t="str">
            <v>㎥</v>
          </cell>
          <cell r="H969" t="e">
            <v>#N/A</v>
          </cell>
          <cell r="I969" t="e">
            <v>#N/A</v>
          </cell>
        </row>
        <row r="971">
          <cell r="B971" t="str">
            <v>普通型枠</v>
          </cell>
          <cell r="F971">
            <v>0.2</v>
          </cell>
          <cell r="G971" t="str">
            <v>㎡</v>
          </cell>
          <cell r="H971">
            <v>47500</v>
          </cell>
          <cell r="I971">
            <v>9500</v>
          </cell>
        </row>
        <row r="973">
          <cell r="B973" t="str">
            <v>打放し型枠</v>
          </cell>
          <cell r="F973">
            <v>1.8</v>
          </cell>
          <cell r="G973" t="str">
            <v>㎡</v>
          </cell>
          <cell r="H973" t="e">
            <v>#N/A</v>
          </cell>
          <cell r="I973" t="e">
            <v>#N/A</v>
          </cell>
        </row>
        <row r="975">
          <cell r="B975" t="str">
            <v>型枠運搬</v>
          </cell>
          <cell r="F975">
            <v>2</v>
          </cell>
          <cell r="G975" t="str">
            <v>㎡</v>
          </cell>
          <cell r="H975">
            <v>33500</v>
          </cell>
          <cell r="I975">
            <v>67000</v>
          </cell>
        </row>
        <row r="977">
          <cell r="B977" t="str">
            <v>異形鉄筋</v>
          </cell>
          <cell r="D977" t="str">
            <v>SD295A D10</v>
          </cell>
          <cell r="F977">
            <v>0</v>
          </cell>
          <cell r="G977" t="str">
            <v>ｔ</v>
          </cell>
          <cell r="H977">
            <v>11600</v>
          </cell>
          <cell r="I977">
            <v>0</v>
          </cell>
        </row>
        <row r="979">
          <cell r="B979" t="str">
            <v>コンクリートこて仕上げ</v>
          </cell>
          <cell r="D979" t="str">
            <v>薄物仕上げ</v>
          </cell>
          <cell r="F979">
            <v>0.2</v>
          </cell>
          <cell r="G979" t="str">
            <v>㎡</v>
          </cell>
          <cell r="H979" t="e">
            <v>#N/A</v>
          </cell>
          <cell r="I979" t="e">
            <v>#N/A</v>
          </cell>
        </row>
        <row r="980">
          <cell r="B980" t="str">
            <v>　常温乾燥形ふっ素樹脂ワニス塗り</v>
          </cell>
          <cell r="D980" t="str">
            <v>笠木</v>
          </cell>
        </row>
        <row r="981">
          <cell r="B981" t="str">
            <v>　（ＦＵＣ）</v>
          </cell>
          <cell r="D981" t="str">
            <v>ｺﾝｸﾘｰﾄ面</v>
          </cell>
          <cell r="F981">
            <v>0.2</v>
          </cell>
          <cell r="G981" t="str">
            <v>㎡</v>
          </cell>
          <cell r="H981">
            <v>160</v>
          </cell>
          <cell r="I981">
            <v>32</v>
          </cell>
        </row>
        <row r="982">
          <cell r="B982" t="str">
            <v>　常温乾燥形ふっ素樹脂ワニス塗り</v>
          </cell>
          <cell r="D982" t="str">
            <v>壁</v>
          </cell>
        </row>
        <row r="983">
          <cell r="B983" t="str">
            <v>　（ＦＵＣ）</v>
          </cell>
          <cell r="D983" t="str">
            <v>ｺﾝｸﾘｰﾄ面</v>
          </cell>
          <cell r="F983">
            <v>1.8</v>
          </cell>
          <cell r="G983" t="str">
            <v>㎡</v>
          </cell>
          <cell r="H983">
            <v>160</v>
          </cell>
          <cell r="I983">
            <v>288</v>
          </cell>
        </row>
        <row r="989">
          <cell r="B989" t="str">
            <v xml:space="preserve">  代　価  計</v>
          </cell>
          <cell r="I989" t="e">
            <v>#N/A</v>
          </cell>
        </row>
        <row r="991">
          <cell r="B991" t="str">
            <v>採　用　金　額</v>
          </cell>
          <cell r="I991" t="e">
            <v>#N/A</v>
          </cell>
        </row>
        <row r="993">
          <cell r="B993" t="str">
            <v>d23202</v>
          </cell>
          <cell r="I993" t="e">
            <v>#N/A</v>
          </cell>
        </row>
        <row r="994">
          <cell r="B994" t="str">
            <v>ﾀｲﾙ周り</v>
          </cell>
        </row>
        <row r="995">
          <cell r="B995" t="str">
            <v>コンクリートよう壁2</v>
          </cell>
        </row>
        <row r="997">
          <cell r="B997" t="str">
            <v>ｍ当り単価</v>
          </cell>
        </row>
        <row r="999">
          <cell r="B999" t="str">
            <v>根切り</v>
          </cell>
          <cell r="D999" t="str">
            <v>ﾊﾞｯｸﾎｳ0.6㎥ 基礎</v>
          </cell>
          <cell r="F999">
            <v>0.7</v>
          </cell>
          <cell r="G999" t="str">
            <v>㎥</v>
          </cell>
          <cell r="H999" t="e">
            <v>#N/A</v>
          </cell>
          <cell r="I999" t="e">
            <v>#N/A</v>
          </cell>
        </row>
        <row r="1001">
          <cell r="B1001" t="str">
            <v>床付け</v>
          </cell>
          <cell r="F1001">
            <v>0.4</v>
          </cell>
          <cell r="G1001" t="str">
            <v>㎥</v>
          </cell>
          <cell r="H1001" t="e">
            <v>#N/A</v>
          </cell>
          <cell r="I1001" t="e">
            <v>#N/A</v>
          </cell>
        </row>
        <row r="1002">
          <cell r="D1002" t="str">
            <v>仮置土</v>
          </cell>
        </row>
        <row r="1003">
          <cell r="B1003" t="str">
            <v>埋戻し</v>
          </cell>
          <cell r="D1003" t="str">
            <v>ﾊﾞｯｸﾎｳ0.6㎥ 基礎</v>
          </cell>
          <cell r="F1003">
            <v>0.5</v>
          </cell>
          <cell r="G1003" t="str">
            <v>㎥</v>
          </cell>
          <cell r="H1003" t="e">
            <v>#N/A</v>
          </cell>
          <cell r="I1003" t="e">
            <v>#N/A</v>
          </cell>
        </row>
        <row r="1005">
          <cell r="B1005" t="str">
            <v>不用土処分</v>
          </cell>
          <cell r="D1005" t="str">
            <v>構内敷きならし</v>
          </cell>
          <cell r="F1005">
            <v>0.2</v>
          </cell>
          <cell r="G1005" t="str">
            <v>㎥</v>
          </cell>
          <cell r="H1005" t="e">
            <v>#N/A</v>
          </cell>
          <cell r="I1005" t="e">
            <v>#N/A</v>
          </cell>
        </row>
        <row r="1007">
          <cell r="B1007" t="str">
            <v>砕石地業</v>
          </cell>
          <cell r="D1007" t="str">
            <v>t100</v>
          </cell>
          <cell r="F1007">
            <v>0.1</v>
          </cell>
          <cell r="G1007" t="str">
            <v>㎥</v>
          </cell>
          <cell r="H1007">
            <v>5260</v>
          </cell>
          <cell r="I1007">
            <v>526</v>
          </cell>
        </row>
        <row r="1009">
          <cell r="B1009" t="str">
            <v>砕石地業</v>
          </cell>
          <cell r="D1009" t="str">
            <v>t100</v>
          </cell>
          <cell r="F1009">
            <v>0.1</v>
          </cell>
          <cell r="G1009" t="str">
            <v>㎥</v>
          </cell>
          <cell r="H1009">
            <v>5260</v>
          </cell>
          <cell r="I1009">
            <v>526</v>
          </cell>
        </row>
        <row r="1011">
          <cell r="B1011" t="str">
            <v>普通コンクリート</v>
          </cell>
          <cell r="D1011" t="str">
            <v>24-15</v>
          </cell>
          <cell r="F1011">
            <v>0.1</v>
          </cell>
          <cell r="G1011" t="str">
            <v>㎥</v>
          </cell>
          <cell r="H1011">
            <v>33000</v>
          </cell>
          <cell r="I1011">
            <v>3300</v>
          </cell>
        </row>
        <row r="1013">
          <cell r="B1013" t="str">
            <v>　　　〃　　　 打手間　　</v>
          </cell>
          <cell r="F1013">
            <v>0.1</v>
          </cell>
          <cell r="G1013" t="str">
            <v>㎥</v>
          </cell>
          <cell r="H1013" t="e">
            <v>#N/A</v>
          </cell>
          <cell r="I1013" t="e">
            <v>#N/A</v>
          </cell>
        </row>
        <row r="1015">
          <cell r="B1015" t="str">
            <v>打放し型枠</v>
          </cell>
          <cell r="F1015">
            <v>0.6</v>
          </cell>
          <cell r="G1015" t="str">
            <v>㎡</v>
          </cell>
          <cell r="H1015" t="e">
            <v>#N/A</v>
          </cell>
          <cell r="I1015" t="e">
            <v>#N/A</v>
          </cell>
        </row>
        <row r="1017">
          <cell r="B1017" t="str">
            <v>型枠運搬</v>
          </cell>
          <cell r="F1017">
            <v>0.6</v>
          </cell>
          <cell r="G1017" t="str">
            <v>㎡</v>
          </cell>
          <cell r="H1017">
            <v>33500</v>
          </cell>
          <cell r="I1017">
            <v>20100</v>
          </cell>
        </row>
        <row r="1019">
          <cell r="B1019" t="str">
            <v>異形鉄筋</v>
          </cell>
          <cell r="D1019" t="str">
            <v>SD295A D10</v>
          </cell>
          <cell r="F1019">
            <v>0</v>
          </cell>
          <cell r="G1019" t="str">
            <v>ｔ</v>
          </cell>
          <cell r="H1019">
            <v>11600</v>
          </cell>
          <cell r="I1019">
            <v>0</v>
          </cell>
        </row>
        <row r="1021">
          <cell r="B1021" t="str">
            <v>コンクリートこて仕上げ</v>
          </cell>
          <cell r="D1021" t="str">
            <v>薄物仕上げ</v>
          </cell>
          <cell r="F1021">
            <v>0.2</v>
          </cell>
          <cell r="G1021" t="str">
            <v>㎥</v>
          </cell>
          <cell r="H1021" t="e">
            <v>#N/A</v>
          </cell>
          <cell r="I1021" t="e">
            <v>#N/A</v>
          </cell>
        </row>
        <row r="1022">
          <cell r="B1022" t="str">
            <v>　常温乾燥形ふっ素樹脂ワニス塗り</v>
          </cell>
          <cell r="D1022" t="str">
            <v>笠木</v>
          </cell>
        </row>
        <row r="1023">
          <cell r="B1023" t="str">
            <v>　（ＦＵＣ）</v>
          </cell>
          <cell r="D1023" t="str">
            <v>ｺﾝｸﾘｰﾄ面</v>
          </cell>
          <cell r="F1023">
            <v>0.2</v>
          </cell>
          <cell r="G1023" t="str">
            <v>㎡</v>
          </cell>
          <cell r="H1023">
            <v>160</v>
          </cell>
          <cell r="I1023">
            <v>32</v>
          </cell>
        </row>
        <row r="1024">
          <cell r="B1024" t="str">
            <v>　常温乾燥形ふっ素樹脂ワニス塗り</v>
          </cell>
          <cell r="D1024" t="str">
            <v>壁</v>
          </cell>
        </row>
        <row r="1025">
          <cell r="B1025" t="str">
            <v>　（ＦＵＣ）</v>
          </cell>
          <cell r="D1025" t="str">
            <v>ｺﾝｸﾘｰﾄ面</v>
          </cell>
          <cell r="F1025">
            <v>0.6</v>
          </cell>
          <cell r="G1025" t="str">
            <v>㎡</v>
          </cell>
          <cell r="H1025">
            <v>160</v>
          </cell>
          <cell r="I1025">
            <v>96</v>
          </cell>
        </row>
        <row r="1027">
          <cell r="B1027" t="str">
            <v>側溝等モルタル塗り</v>
          </cell>
          <cell r="F1027">
            <v>0.1</v>
          </cell>
          <cell r="G1027" t="str">
            <v>㎡</v>
          </cell>
          <cell r="H1027" t="e">
            <v>#N/A</v>
          </cell>
          <cell r="I1027" t="e">
            <v>#N/A</v>
          </cell>
        </row>
        <row r="1033">
          <cell r="B1033" t="str">
            <v xml:space="preserve">  代　価  計</v>
          </cell>
          <cell r="I1033" t="e">
            <v>#N/A</v>
          </cell>
        </row>
        <row r="1035">
          <cell r="B1035" t="str">
            <v>採　用　金　額</v>
          </cell>
          <cell r="I1035" t="e">
            <v>#N/A</v>
          </cell>
        </row>
        <row r="1037">
          <cell r="B1037" t="str">
            <v>d23203</v>
          </cell>
          <cell r="I1037" t="e">
            <v>#N/A</v>
          </cell>
        </row>
        <row r="1038">
          <cell r="B1038" t="str">
            <v>ｱｽﾌｧﾙﾄ周り</v>
          </cell>
        </row>
        <row r="1039">
          <cell r="B1039" t="str">
            <v>コンクリートよう壁3</v>
          </cell>
        </row>
        <row r="1041">
          <cell r="B1041" t="str">
            <v>ｍ当り単価</v>
          </cell>
        </row>
        <row r="1043">
          <cell r="B1043" t="str">
            <v>根切り</v>
          </cell>
          <cell r="D1043" t="str">
            <v>ﾊﾞｯｸﾎｳ0.6㎥ 基礎</v>
          </cell>
          <cell r="F1043">
            <v>1.4</v>
          </cell>
          <cell r="G1043" t="str">
            <v>㎥</v>
          </cell>
          <cell r="H1043" t="e">
            <v>#N/A</v>
          </cell>
          <cell r="I1043" t="e">
            <v>#N/A</v>
          </cell>
        </row>
        <row r="1045">
          <cell r="B1045" t="str">
            <v>床付け</v>
          </cell>
          <cell r="F1045">
            <v>0.8</v>
          </cell>
          <cell r="G1045" t="str">
            <v>㎥</v>
          </cell>
          <cell r="H1045" t="e">
            <v>#N/A</v>
          </cell>
          <cell r="I1045" t="e">
            <v>#N/A</v>
          </cell>
        </row>
        <row r="1046">
          <cell r="D1046" t="str">
            <v>仮置土</v>
          </cell>
        </row>
        <row r="1047">
          <cell r="B1047" t="str">
            <v>埋戻し</v>
          </cell>
          <cell r="D1047" t="str">
            <v>ﾊﾞｯｸﾎｳ0.6㎥ 基礎</v>
          </cell>
          <cell r="F1047">
            <v>1.1000000000000001</v>
          </cell>
          <cell r="G1047" t="str">
            <v>㎥</v>
          </cell>
          <cell r="H1047" t="e">
            <v>#N/A</v>
          </cell>
          <cell r="I1047" t="e">
            <v>#N/A</v>
          </cell>
        </row>
        <row r="1049">
          <cell r="B1049" t="str">
            <v>不用土処分</v>
          </cell>
          <cell r="D1049" t="str">
            <v>構内敷きならし</v>
          </cell>
          <cell r="F1049">
            <v>0.3</v>
          </cell>
          <cell r="G1049" t="str">
            <v>㎥</v>
          </cell>
          <cell r="H1049" t="e">
            <v>#N/A</v>
          </cell>
          <cell r="I1049" t="e">
            <v>#N/A</v>
          </cell>
        </row>
        <row r="1051">
          <cell r="B1051" t="str">
            <v>砕石地業</v>
          </cell>
          <cell r="D1051" t="str">
            <v>t100</v>
          </cell>
          <cell r="F1051">
            <v>0.1</v>
          </cell>
          <cell r="G1051" t="str">
            <v>㎥</v>
          </cell>
          <cell r="H1051">
            <v>5260</v>
          </cell>
          <cell r="I1051">
            <v>526</v>
          </cell>
        </row>
        <row r="1053">
          <cell r="B1053" t="str">
            <v>捨てコンクリート</v>
          </cell>
          <cell r="F1053">
            <v>0</v>
          </cell>
          <cell r="G1053" t="str">
            <v>㎥</v>
          </cell>
          <cell r="H1053">
            <v>32000</v>
          </cell>
          <cell r="I1053">
            <v>0</v>
          </cell>
        </row>
        <row r="1055">
          <cell r="B1055" t="str">
            <v>　　　〃　　　 打手間　　</v>
          </cell>
          <cell r="D1055" t="str">
            <v>雑用ｺﾝ</v>
          </cell>
          <cell r="F1055">
            <v>0</v>
          </cell>
          <cell r="G1055" t="str">
            <v>㎥</v>
          </cell>
          <cell r="H1055">
            <v>45500</v>
          </cell>
          <cell r="I1055">
            <v>0</v>
          </cell>
        </row>
        <row r="1057">
          <cell r="B1057" t="str">
            <v>普通コンクリート</v>
          </cell>
          <cell r="D1057" t="str">
            <v>24-15</v>
          </cell>
          <cell r="F1057">
            <v>0.3</v>
          </cell>
          <cell r="G1057" t="str">
            <v>㎥</v>
          </cell>
          <cell r="H1057">
            <v>33000</v>
          </cell>
          <cell r="I1057">
            <v>9900</v>
          </cell>
        </row>
        <row r="1059">
          <cell r="B1059" t="str">
            <v>　　　〃　　　 打手間　　</v>
          </cell>
          <cell r="F1059">
            <v>0.3</v>
          </cell>
          <cell r="G1059" t="str">
            <v>㎥</v>
          </cell>
          <cell r="H1059" t="e">
            <v>#N/A</v>
          </cell>
          <cell r="I1059" t="e">
            <v>#N/A</v>
          </cell>
        </row>
        <row r="1061">
          <cell r="B1061" t="str">
            <v>普通型枠</v>
          </cell>
          <cell r="F1061">
            <v>1.1000000000000001</v>
          </cell>
          <cell r="G1061" t="str">
            <v>㎡</v>
          </cell>
          <cell r="H1061">
            <v>47500</v>
          </cell>
          <cell r="I1061">
            <v>52250</v>
          </cell>
        </row>
        <row r="1063">
          <cell r="B1063" t="str">
            <v>打放し型枠</v>
          </cell>
          <cell r="F1063">
            <v>1.3</v>
          </cell>
          <cell r="G1063" t="str">
            <v>㎡</v>
          </cell>
          <cell r="H1063" t="e">
            <v>#N/A</v>
          </cell>
          <cell r="I1063" t="e">
            <v>#N/A</v>
          </cell>
        </row>
        <row r="1065">
          <cell r="B1065" t="str">
            <v>型枠運搬</v>
          </cell>
          <cell r="F1065">
            <v>2.4</v>
          </cell>
          <cell r="G1065" t="str">
            <v>㎡</v>
          </cell>
          <cell r="H1065">
            <v>33500</v>
          </cell>
          <cell r="I1065">
            <v>80400</v>
          </cell>
        </row>
        <row r="1067">
          <cell r="B1067" t="str">
            <v>異形鉄筋</v>
          </cell>
          <cell r="D1067" t="str">
            <v>SD295A D10</v>
          </cell>
          <cell r="F1067">
            <v>0</v>
          </cell>
          <cell r="G1067" t="str">
            <v>ｔ</v>
          </cell>
          <cell r="H1067">
            <v>11600</v>
          </cell>
          <cell r="I1067">
            <v>0</v>
          </cell>
        </row>
        <row r="1069">
          <cell r="B1069" t="str">
            <v>コンクリートこて仕上げ</v>
          </cell>
          <cell r="D1069" t="str">
            <v>薄物仕上げ</v>
          </cell>
          <cell r="F1069">
            <v>0.2</v>
          </cell>
          <cell r="G1069" t="str">
            <v>㎡</v>
          </cell>
          <cell r="H1069" t="e">
            <v>#N/A</v>
          </cell>
          <cell r="I1069" t="e">
            <v>#N/A</v>
          </cell>
        </row>
        <row r="1070">
          <cell r="B1070" t="str">
            <v>　常温乾燥形ふっ素樹脂ワニス塗り</v>
          </cell>
          <cell r="D1070" t="str">
            <v>笠木</v>
          </cell>
        </row>
        <row r="1071">
          <cell r="B1071" t="str">
            <v>　（ＦＵＣ）</v>
          </cell>
          <cell r="D1071" t="str">
            <v>ｺﾝｸﾘｰﾄ面</v>
          </cell>
          <cell r="F1071">
            <v>0.2</v>
          </cell>
          <cell r="G1071" t="str">
            <v>㎡</v>
          </cell>
          <cell r="H1071">
            <v>160</v>
          </cell>
          <cell r="I1071">
            <v>32</v>
          </cell>
        </row>
        <row r="1072">
          <cell r="B1072" t="str">
            <v>　常温乾燥形ふっ素樹脂ワニス塗り</v>
          </cell>
          <cell r="D1072" t="str">
            <v>壁</v>
          </cell>
        </row>
        <row r="1073">
          <cell r="B1073" t="str">
            <v>　（ＦＵＣ）</v>
          </cell>
          <cell r="D1073" t="str">
            <v>ｺﾝｸﾘｰﾄ面</v>
          </cell>
          <cell r="F1073">
            <v>1.3</v>
          </cell>
          <cell r="G1073" t="str">
            <v>㎡</v>
          </cell>
          <cell r="H1073">
            <v>160</v>
          </cell>
          <cell r="I1073">
            <v>208</v>
          </cell>
        </row>
        <row r="1075">
          <cell r="B1075" t="str">
            <v>側溝等モルタル塗り</v>
          </cell>
          <cell r="F1075">
            <v>0.1</v>
          </cell>
          <cell r="G1075" t="str">
            <v>㎡</v>
          </cell>
          <cell r="H1075" t="e">
            <v>#N/A</v>
          </cell>
          <cell r="I1075" t="e">
            <v>#N/A</v>
          </cell>
        </row>
        <row r="1076">
          <cell r="D1076" t="str">
            <v>L-50*50*6</v>
          </cell>
        </row>
        <row r="1077">
          <cell r="B1077" t="str">
            <v>舗装止</v>
          </cell>
          <cell r="D1077" t="str">
            <v>溶融亜鉛めっき</v>
          </cell>
          <cell r="F1077">
            <v>1</v>
          </cell>
          <cell r="G1077" t="str">
            <v>ｍ</v>
          </cell>
          <cell r="H1077">
            <v>800</v>
          </cell>
          <cell r="I1077">
            <v>800</v>
          </cell>
        </row>
        <row r="1083">
          <cell r="B1083" t="str">
            <v xml:space="preserve">  代　価  計</v>
          </cell>
          <cell r="I1083" t="e">
            <v>#N/A</v>
          </cell>
        </row>
        <row r="1085">
          <cell r="B1085" t="str">
            <v>採　用　金　額</v>
          </cell>
          <cell r="I1085" t="e">
            <v>#N/A</v>
          </cell>
        </row>
        <row r="1087">
          <cell r="B1087" t="str">
            <v>d23301</v>
          </cell>
          <cell r="I1087" t="e">
            <v>#N/A</v>
          </cell>
        </row>
        <row r="1089">
          <cell r="B1089" t="str">
            <v>集水ますＡ</v>
          </cell>
        </row>
        <row r="1091">
          <cell r="B1091" t="str">
            <v>か所当り単価</v>
          </cell>
        </row>
        <row r="1093">
          <cell r="B1093" t="str">
            <v>根切り</v>
          </cell>
          <cell r="D1093" t="str">
            <v>ﾊﾞｯｸﾎｳ0.6㎥ 基礎</v>
          </cell>
          <cell r="F1093">
            <v>2.5</v>
          </cell>
          <cell r="G1093" t="str">
            <v>㎥</v>
          </cell>
          <cell r="H1093" t="e">
            <v>#N/A</v>
          </cell>
          <cell r="I1093" t="e">
            <v>#N/A</v>
          </cell>
        </row>
        <row r="1095">
          <cell r="B1095" t="str">
            <v>床付け</v>
          </cell>
          <cell r="F1095">
            <v>0.6</v>
          </cell>
          <cell r="G1095" t="str">
            <v>㎥</v>
          </cell>
          <cell r="H1095" t="e">
            <v>#N/A</v>
          </cell>
          <cell r="I1095" t="e">
            <v>#N/A</v>
          </cell>
        </row>
        <row r="1096">
          <cell r="D1096" t="str">
            <v>仮置土</v>
          </cell>
        </row>
        <row r="1097">
          <cell r="B1097" t="str">
            <v>埋戻し</v>
          </cell>
          <cell r="D1097" t="str">
            <v>ﾊﾞｯｸﾎｳ0.6㎥ 基礎</v>
          </cell>
          <cell r="F1097">
            <v>2.1</v>
          </cell>
          <cell r="G1097" t="str">
            <v>㎥</v>
          </cell>
          <cell r="H1097" t="e">
            <v>#N/A</v>
          </cell>
          <cell r="I1097" t="e">
            <v>#N/A</v>
          </cell>
        </row>
        <row r="1099">
          <cell r="B1099" t="str">
            <v>不用土処分</v>
          </cell>
          <cell r="D1099" t="str">
            <v>構内敷きならし</v>
          </cell>
          <cell r="F1099">
            <v>0.4</v>
          </cell>
          <cell r="G1099" t="str">
            <v>㎥</v>
          </cell>
          <cell r="H1099" t="e">
            <v>#N/A</v>
          </cell>
          <cell r="I1099" t="e">
            <v>#N/A</v>
          </cell>
        </row>
        <row r="1101">
          <cell r="B1101" t="str">
            <v>砕石地業</v>
          </cell>
          <cell r="D1101" t="str">
            <v>t100</v>
          </cell>
          <cell r="F1101">
            <v>0.1</v>
          </cell>
          <cell r="G1101" t="str">
            <v>㎥</v>
          </cell>
          <cell r="H1101">
            <v>5260</v>
          </cell>
          <cell r="I1101">
            <v>526</v>
          </cell>
        </row>
        <row r="1103">
          <cell r="B1103" t="str">
            <v>普通コンクリート</v>
          </cell>
          <cell r="D1103" t="str">
            <v>18-15</v>
          </cell>
          <cell r="F1103">
            <v>0.2</v>
          </cell>
          <cell r="G1103" t="str">
            <v>㎥</v>
          </cell>
          <cell r="H1103">
            <v>32000</v>
          </cell>
          <cell r="I1103">
            <v>6400</v>
          </cell>
        </row>
        <row r="1105">
          <cell r="B1105" t="str">
            <v>　　　〃　　　 打手間　　</v>
          </cell>
          <cell r="F1105">
            <v>0.2</v>
          </cell>
          <cell r="G1105" t="str">
            <v>㎥</v>
          </cell>
          <cell r="H1105" t="e">
            <v>#N/A</v>
          </cell>
          <cell r="I1105" t="e">
            <v>#N/A</v>
          </cell>
        </row>
        <row r="1107">
          <cell r="B1107" t="str">
            <v>普通型枠</v>
          </cell>
          <cell r="F1107">
            <v>2.6</v>
          </cell>
          <cell r="G1107" t="str">
            <v>㎡</v>
          </cell>
          <cell r="H1107">
            <v>47500</v>
          </cell>
          <cell r="I1107">
            <v>123500</v>
          </cell>
        </row>
        <row r="1109">
          <cell r="B1109" t="str">
            <v>型枠運搬</v>
          </cell>
          <cell r="F1109">
            <v>2.6</v>
          </cell>
          <cell r="G1109" t="str">
            <v>㎡</v>
          </cell>
          <cell r="H1109">
            <v>33500</v>
          </cell>
          <cell r="I1109">
            <v>87100</v>
          </cell>
        </row>
        <row r="1111">
          <cell r="B1111" t="str">
            <v>異形鉄筋</v>
          </cell>
          <cell r="D1111" t="str">
            <v>SD295A D10</v>
          </cell>
          <cell r="F1111">
            <v>0</v>
          </cell>
          <cell r="G1111" t="str">
            <v>ｔ</v>
          </cell>
          <cell r="H1111">
            <v>11600</v>
          </cell>
          <cell r="I1111">
            <v>0</v>
          </cell>
        </row>
        <row r="1113">
          <cell r="B1113" t="str">
            <v>ＳＵＳグレーチングふた</v>
          </cell>
          <cell r="D1113" t="str">
            <v>450角 ﾊﾞｰ@15 ﾎﾞﾙﾄ固定式</v>
          </cell>
          <cell r="F1113">
            <v>1</v>
          </cell>
          <cell r="G1113" t="str">
            <v>か所</v>
          </cell>
          <cell r="H1113">
            <v>800</v>
          </cell>
          <cell r="I1113">
            <v>800</v>
          </cell>
        </row>
        <row r="1123">
          <cell r="B1123" t="str">
            <v xml:space="preserve">  代　価  計</v>
          </cell>
          <cell r="I1123" t="e">
            <v>#N/A</v>
          </cell>
        </row>
        <row r="1125">
          <cell r="B1125" t="str">
            <v>採　用　金　額</v>
          </cell>
          <cell r="I1125" t="e">
            <v>#N/A</v>
          </cell>
        </row>
        <row r="1127">
          <cell r="B1127" t="str">
            <v>d23302</v>
          </cell>
          <cell r="I1127" t="e">
            <v>#N/A</v>
          </cell>
        </row>
        <row r="1129">
          <cell r="B1129" t="str">
            <v>浸透ますＢ</v>
          </cell>
        </row>
        <row r="1131">
          <cell r="B1131" t="str">
            <v>か所当り単価</v>
          </cell>
        </row>
        <row r="1133">
          <cell r="B1133" t="str">
            <v>根切り</v>
          </cell>
          <cell r="D1133" t="str">
            <v>ﾊﾞｯｸﾎｳ0.6㎥ 基礎</v>
          </cell>
          <cell r="F1133">
            <v>2.5</v>
          </cell>
          <cell r="G1133" t="str">
            <v>㎥</v>
          </cell>
          <cell r="H1133" t="e">
            <v>#N/A</v>
          </cell>
          <cell r="I1133" t="e">
            <v>#N/A</v>
          </cell>
        </row>
        <row r="1135">
          <cell r="B1135" t="str">
            <v>床付け</v>
          </cell>
          <cell r="F1135">
            <v>0.6</v>
          </cell>
          <cell r="G1135" t="str">
            <v>㎥</v>
          </cell>
          <cell r="H1135" t="e">
            <v>#N/A</v>
          </cell>
          <cell r="I1135" t="e">
            <v>#N/A</v>
          </cell>
        </row>
        <row r="1136">
          <cell r="D1136" t="str">
            <v>仮置土</v>
          </cell>
        </row>
        <row r="1137">
          <cell r="B1137" t="str">
            <v>埋戻し</v>
          </cell>
          <cell r="D1137" t="str">
            <v>ﾊﾞｯｸﾎｳ0.6㎥ 基礎</v>
          </cell>
          <cell r="F1137">
            <v>2.1</v>
          </cell>
          <cell r="G1137" t="str">
            <v>㎥</v>
          </cell>
          <cell r="H1137" t="e">
            <v>#N/A</v>
          </cell>
          <cell r="I1137" t="e">
            <v>#N/A</v>
          </cell>
        </row>
        <row r="1139">
          <cell r="B1139" t="str">
            <v>不用土処分</v>
          </cell>
          <cell r="F1139">
            <v>0.4</v>
          </cell>
          <cell r="G1139" t="str">
            <v>㎥</v>
          </cell>
          <cell r="I1139">
            <v>0</v>
          </cell>
        </row>
        <row r="1141">
          <cell r="B1141" t="str">
            <v>砕石地業</v>
          </cell>
          <cell r="D1141" t="str">
            <v>t100</v>
          </cell>
          <cell r="F1141">
            <v>0.1</v>
          </cell>
          <cell r="G1141" t="str">
            <v>㎥</v>
          </cell>
          <cell r="H1141">
            <v>5260</v>
          </cell>
          <cell r="I1141">
            <v>526</v>
          </cell>
        </row>
        <row r="1143">
          <cell r="B1143" t="str">
            <v>普通コンクリート</v>
          </cell>
          <cell r="D1143" t="str">
            <v>18-15</v>
          </cell>
          <cell r="F1143">
            <v>0.2</v>
          </cell>
          <cell r="G1143" t="str">
            <v>㎥</v>
          </cell>
          <cell r="H1143">
            <v>32000</v>
          </cell>
          <cell r="I1143">
            <v>6400</v>
          </cell>
        </row>
        <row r="1145">
          <cell r="B1145" t="str">
            <v>　　　〃　　　 打手間　　</v>
          </cell>
          <cell r="F1145">
            <v>0.2</v>
          </cell>
          <cell r="G1145" t="str">
            <v>㎥</v>
          </cell>
          <cell r="H1145" t="e">
            <v>#N/A</v>
          </cell>
          <cell r="I1145" t="e">
            <v>#N/A</v>
          </cell>
        </row>
        <row r="1147">
          <cell r="B1147" t="str">
            <v>普通型枠</v>
          </cell>
          <cell r="F1147">
            <v>2.8</v>
          </cell>
          <cell r="G1147" t="str">
            <v>㎡</v>
          </cell>
          <cell r="H1147">
            <v>47500</v>
          </cell>
          <cell r="I1147">
            <v>133000</v>
          </cell>
        </row>
        <row r="1149">
          <cell r="B1149" t="str">
            <v>型枠運搬</v>
          </cell>
          <cell r="F1149">
            <v>2.8</v>
          </cell>
          <cell r="G1149" t="str">
            <v>㎡</v>
          </cell>
          <cell r="H1149">
            <v>33500</v>
          </cell>
          <cell r="I1149">
            <v>93800</v>
          </cell>
        </row>
        <row r="1151">
          <cell r="B1151" t="str">
            <v>異形鉄筋</v>
          </cell>
          <cell r="D1151" t="str">
            <v>SD295A D10</v>
          </cell>
          <cell r="F1151">
            <v>0</v>
          </cell>
          <cell r="G1151" t="str">
            <v>ｔ</v>
          </cell>
          <cell r="H1151">
            <v>11600</v>
          </cell>
          <cell r="I1151">
            <v>0</v>
          </cell>
        </row>
        <row r="1153">
          <cell r="B1153" t="str">
            <v>ＳＵＳグレーチングふた</v>
          </cell>
          <cell r="D1153" t="str">
            <v>450角 ﾊﾞｰ@15 ﾎﾞﾙﾄ固定式</v>
          </cell>
          <cell r="F1153">
            <v>1</v>
          </cell>
          <cell r="G1153" t="str">
            <v>か所</v>
          </cell>
          <cell r="H1153">
            <v>1600</v>
          </cell>
          <cell r="I1153">
            <v>1600</v>
          </cell>
        </row>
        <row r="1155">
          <cell r="B1155" t="str">
            <v>浸透層</v>
          </cell>
          <cell r="D1155" t="str">
            <v>RC-40 t150</v>
          </cell>
          <cell r="F1155">
            <v>0.15</v>
          </cell>
          <cell r="G1155" t="str">
            <v>㎥</v>
          </cell>
          <cell r="H1155">
            <v>5260</v>
          </cell>
          <cell r="I1155">
            <v>789</v>
          </cell>
        </row>
        <row r="1163">
          <cell r="B1163" t="str">
            <v xml:space="preserve">  代　価  計</v>
          </cell>
          <cell r="I1163" t="e">
            <v>#N/A</v>
          </cell>
        </row>
        <row r="1165">
          <cell r="B1165" t="str">
            <v>採　用　金　額</v>
          </cell>
          <cell r="I1165" t="e">
            <v>#N/A</v>
          </cell>
        </row>
        <row r="1167">
          <cell r="B1167" t="str">
            <v>d23303</v>
          </cell>
          <cell r="I1167" t="e">
            <v>#N/A</v>
          </cell>
        </row>
        <row r="1169">
          <cell r="B1169" t="str">
            <v>側溝</v>
          </cell>
        </row>
        <row r="1171">
          <cell r="B1171" t="str">
            <v>ｍ当り単価</v>
          </cell>
        </row>
        <row r="1173">
          <cell r="B1173" t="str">
            <v>根切り</v>
          </cell>
          <cell r="D1173" t="str">
            <v>ﾊﾞｯｸﾎｳ0.6㎥ 基礎</v>
          </cell>
          <cell r="F1173">
            <v>0.7</v>
          </cell>
          <cell r="G1173" t="str">
            <v>㎥</v>
          </cell>
          <cell r="H1173" t="e">
            <v>#N/A</v>
          </cell>
          <cell r="I1173" t="e">
            <v>#N/A</v>
          </cell>
        </row>
        <row r="1175">
          <cell r="B1175" t="str">
            <v>床付け</v>
          </cell>
          <cell r="F1175">
            <v>0.6</v>
          </cell>
          <cell r="G1175" t="str">
            <v>㎥</v>
          </cell>
          <cell r="H1175" t="e">
            <v>#N/A</v>
          </cell>
          <cell r="I1175" t="e">
            <v>#N/A</v>
          </cell>
        </row>
        <row r="1176">
          <cell r="D1176" t="str">
            <v>仮置土</v>
          </cell>
        </row>
        <row r="1177">
          <cell r="B1177" t="str">
            <v>埋戻し</v>
          </cell>
          <cell r="D1177" t="str">
            <v>ﾊﾞｯｸﾎｳ0.6㎥ 基礎</v>
          </cell>
          <cell r="F1177">
            <v>0.5</v>
          </cell>
          <cell r="G1177" t="str">
            <v>㎥</v>
          </cell>
          <cell r="H1177" t="e">
            <v>#N/A</v>
          </cell>
          <cell r="I1177" t="e">
            <v>#N/A</v>
          </cell>
        </row>
        <row r="1179">
          <cell r="B1179" t="str">
            <v>不用土処分</v>
          </cell>
          <cell r="D1179" t="str">
            <v>構内敷きならし</v>
          </cell>
          <cell r="F1179">
            <v>0.2</v>
          </cell>
          <cell r="G1179" t="str">
            <v>㎥</v>
          </cell>
          <cell r="H1179" t="e">
            <v>#N/A</v>
          </cell>
          <cell r="I1179" t="e">
            <v>#N/A</v>
          </cell>
        </row>
        <row r="1181">
          <cell r="B1181" t="str">
            <v>砕石地業</v>
          </cell>
          <cell r="D1181" t="str">
            <v>t100</v>
          </cell>
          <cell r="F1181">
            <v>0.1</v>
          </cell>
          <cell r="G1181" t="str">
            <v>㎥</v>
          </cell>
          <cell r="H1181">
            <v>5260</v>
          </cell>
          <cell r="I1181">
            <v>526</v>
          </cell>
        </row>
        <row r="1183">
          <cell r="B1183" t="str">
            <v>普通コンクリート</v>
          </cell>
          <cell r="D1183" t="str">
            <v>18-15</v>
          </cell>
          <cell r="F1183">
            <v>0.1</v>
          </cell>
          <cell r="G1183" t="str">
            <v>㎥</v>
          </cell>
          <cell r="H1183">
            <v>32000</v>
          </cell>
          <cell r="I1183">
            <v>3200</v>
          </cell>
        </row>
        <row r="1185">
          <cell r="B1185" t="str">
            <v>　　　〃　　　 打手間　　</v>
          </cell>
          <cell r="F1185">
            <v>0.1</v>
          </cell>
          <cell r="G1185" t="str">
            <v>㎥</v>
          </cell>
          <cell r="H1185" t="e">
            <v>#N/A</v>
          </cell>
          <cell r="I1185" t="e">
            <v>#N/A</v>
          </cell>
        </row>
        <row r="1187">
          <cell r="B1187" t="str">
            <v>普通型枠</v>
          </cell>
          <cell r="F1187">
            <v>1.3</v>
          </cell>
          <cell r="G1187" t="str">
            <v>㎡</v>
          </cell>
          <cell r="H1187">
            <v>47500</v>
          </cell>
          <cell r="I1187">
            <v>61750</v>
          </cell>
        </row>
        <row r="1189">
          <cell r="B1189" t="str">
            <v>型枠運搬</v>
          </cell>
          <cell r="F1189">
            <v>1.3</v>
          </cell>
          <cell r="G1189" t="str">
            <v>㎡</v>
          </cell>
          <cell r="H1189">
            <v>33500</v>
          </cell>
          <cell r="I1189">
            <v>43550</v>
          </cell>
        </row>
        <row r="1191">
          <cell r="B1191" t="str">
            <v>異形鉄筋</v>
          </cell>
          <cell r="D1191" t="str">
            <v>SD295A D10</v>
          </cell>
          <cell r="F1191">
            <v>0</v>
          </cell>
          <cell r="G1191" t="str">
            <v>ｔ</v>
          </cell>
          <cell r="H1191">
            <v>11600</v>
          </cell>
          <cell r="I1191">
            <v>0</v>
          </cell>
        </row>
        <row r="1193">
          <cell r="B1193" t="str">
            <v>ＳＵＳグレーチングふた</v>
          </cell>
          <cell r="D1193" t="str">
            <v>w250 ﾊﾞｰ@15 ﾎﾞﾙﾄ固定式</v>
          </cell>
          <cell r="F1193">
            <v>1</v>
          </cell>
          <cell r="G1193" t="str">
            <v>ｍ</v>
          </cell>
          <cell r="H1193">
            <v>1600</v>
          </cell>
          <cell r="I1193">
            <v>1600</v>
          </cell>
        </row>
        <row r="1195">
          <cell r="B1195" t="str">
            <v>側溝等モルタル塗り</v>
          </cell>
          <cell r="D1195" t="str">
            <v>w150</v>
          </cell>
          <cell r="F1195">
            <v>0.15</v>
          </cell>
          <cell r="G1195" t="str">
            <v>㎥</v>
          </cell>
          <cell r="H1195" t="e">
            <v>#N/A</v>
          </cell>
          <cell r="I1195" t="e">
            <v>#N/A</v>
          </cell>
        </row>
        <row r="1203">
          <cell r="B1203" t="str">
            <v xml:space="preserve">  代　価  計</v>
          </cell>
          <cell r="I1203" t="e">
            <v>#N/A</v>
          </cell>
        </row>
        <row r="1205">
          <cell r="B1205" t="str">
            <v>採　用　金　額</v>
          </cell>
          <cell r="I1205" t="e">
            <v>#N/A</v>
          </cell>
        </row>
        <row r="1207">
          <cell r="B1207" t="str">
            <v>d23304</v>
          </cell>
          <cell r="I1207" t="e">
            <v>#N/A</v>
          </cell>
        </row>
        <row r="1209">
          <cell r="B1209" t="str">
            <v>側溝Ｔ</v>
          </cell>
        </row>
        <row r="1211">
          <cell r="B1211" t="str">
            <v>ｍ当り単価</v>
          </cell>
        </row>
        <row r="1213">
          <cell r="B1213" t="str">
            <v>根切り</v>
          </cell>
          <cell r="D1213" t="str">
            <v>ﾊﾞｯｸﾎｳ0.6㎥ 基礎</v>
          </cell>
          <cell r="F1213">
            <v>0.9</v>
          </cell>
          <cell r="G1213" t="str">
            <v>㎥</v>
          </cell>
          <cell r="H1213" t="e">
            <v>#N/A</v>
          </cell>
          <cell r="I1213" t="e">
            <v>#N/A</v>
          </cell>
        </row>
        <row r="1215">
          <cell r="B1215" t="str">
            <v>床付け</v>
          </cell>
          <cell r="F1215">
            <v>0.6</v>
          </cell>
          <cell r="G1215" t="str">
            <v>㎥</v>
          </cell>
          <cell r="H1215" t="e">
            <v>#N/A</v>
          </cell>
          <cell r="I1215" t="e">
            <v>#N/A</v>
          </cell>
        </row>
        <row r="1216">
          <cell r="D1216" t="str">
            <v>仮置土</v>
          </cell>
        </row>
        <row r="1217">
          <cell r="B1217" t="str">
            <v>埋戻し</v>
          </cell>
          <cell r="D1217" t="str">
            <v>ﾊﾞｯｸﾎｳ0.6㎥ 基礎</v>
          </cell>
          <cell r="F1217">
            <v>0.6</v>
          </cell>
          <cell r="G1217" t="str">
            <v>㎥</v>
          </cell>
          <cell r="H1217" t="e">
            <v>#N/A</v>
          </cell>
          <cell r="I1217" t="e">
            <v>#N/A</v>
          </cell>
        </row>
        <row r="1219">
          <cell r="B1219" t="str">
            <v>不用土処分</v>
          </cell>
          <cell r="F1219">
            <v>0.3</v>
          </cell>
          <cell r="G1219" t="str">
            <v>㎥</v>
          </cell>
          <cell r="I1219">
            <v>0</v>
          </cell>
        </row>
        <row r="1221">
          <cell r="B1221" t="str">
            <v>砕石地業</v>
          </cell>
          <cell r="D1221" t="str">
            <v>t100</v>
          </cell>
          <cell r="F1221">
            <v>0.1</v>
          </cell>
          <cell r="G1221" t="str">
            <v>㎥</v>
          </cell>
          <cell r="H1221">
            <v>5260</v>
          </cell>
          <cell r="I1221">
            <v>526</v>
          </cell>
        </row>
        <row r="1223">
          <cell r="B1223" t="str">
            <v>普通コンクリート</v>
          </cell>
          <cell r="D1223" t="str">
            <v>18-15</v>
          </cell>
          <cell r="F1223">
            <v>0.1</v>
          </cell>
          <cell r="G1223" t="str">
            <v>㎥</v>
          </cell>
          <cell r="H1223">
            <v>32000</v>
          </cell>
          <cell r="I1223">
            <v>3200</v>
          </cell>
        </row>
        <row r="1225">
          <cell r="B1225" t="str">
            <v>　　　〃　　　 打手間　　</v>
          </cell>
          <cell r="F1225">
            <v>0.1</v>
          </cell>
          <cell r="G1225" t="str">
            <v>㎥</v>
          </cell>
          <cell r="H1225" t="e">
            <v>#N/A</v>
          </cell>
          <cell r="I1225" t="e">
            <v>#N/A</v>
          </cell>
        </row>
        <row r="1227">
          <cell r="B1227" t="str">
            <v>普通型枠</v>
          </cell>
          <cell r="F1227">
            <v>1.3</v>
          </cell>
          <cell r="G1227" t="str">
            <v>㎡</v>
          </cell>
          <cell r="H1227">
            <v>47500</v>
          </cell>
          <cell r="I1227">
            <v>61750</v>
          </cell>
        </row>
        <row r="1229">
          <cell r="B1229" t="str">
            <v>型枠運搬</v>
          </cell>
          <cell r="F1229">
            <v>1.3</v>
          </cell>
          <cell r="G1229" t="str">
            <v>㎡</v>
          </cell>
          <cell r="H1229">
            <v>33500</v>
          </cell>
          <cell r="I1229">
            <v>43550</v>
          </cell>
        </row>
        <row r="1231">
          <cell r="B1231" t="str">
            <v>異形鉄筋</v>
          </cell>
          <cell r="D1231" t="str">
            <v>SD295A D10</v>
          </cell>
          <cell r="F1231">
            <v>0</v>
          </cell>
          <cell r="G1231" t="str">
            <v>ｔ</v>
          </cell>
          <cell r="H1231">
            <v>11600</v>
          </cell>
          <cell r="I1231">
            <v>0</v>
          </cell>
        </row>
        <row r="1233">
          <cell r="B1233" t="str">
            <v>ＳＵＳグレーチングふた</v>
          </cell>
          <cell r="D1233" t="str">
            <v>w250 ﾊﾞｰ@15 ﾎﾞﾙﾄ固定式</v>
          </cell>
          <cell r="F1233">
            <v>1</v>
          </cell>
          <cell r="G1233" t="str">
            <v>ｍ</v>
          </cell>
          <cell r="H1233" t="e">
            <v>#N/A</v>
          </cell>
          <cell r="I1233" t="e">
            <v>#N/A</v>
          </cell>
        </row>
        <row r="1235">
          <cell r="B1235" t="str">
            <v>側溝等モルタル塗り</v>
          </cell>
          <cell r="D1235" t="str">
            <v>w150</v>
          </cell>
          <cell r="F1235">
            <v>0.15</v>
          </cell>
          <cell r="G1235" t="str">
            <v>㎥</v>
          </cell>
          <cell r="H1235" t="e">
            <v>#N/A</v>
          </cell>
          <cell r="I1235" t="e">
            <v>#N/A</v>
          </cell>
        </row>
        <row r="1243">
          <cell r="B1243" t="str">
            <v xml:space="preserve">  代　価  計</v>
          </cell>
          <cell r="I1243" t="e">
            <v>#N/A</v>
          </cell>
        </row>
        <row r="1245">
          <cell r="B1245" t="str">
            <v>採　用　金　額</v>
          </cell>
          <cell r="I1245" t="e">
            <v>#N/A</v>
          </cell>
        </row>
        <row r="1247">
          <cell r="B1247" t="str">
            <v>d23401</v>
          </cell>
          <cell r="I1247" t="e">
            <v>#N/A</v>
          </cell>
        </row>
        <row r="1249">
          <cell r="B1249" t="str">
            <v>ＰＣ床ピット</v>
          </cell>
        </row>
        <row r="1251">
          <cell r="B1251" t="str">
            <v>一式</v>
          </cell>
        </row>
        <row r="1253">
          <cell r="B1253" t="str">
            <v>根切り</v>
          </cell>
          <cell r="D1253" t="str">
            <v>ﾊﾞｯｸﾎｳ0.6㎥ 基礎</v>
          </cell>
          <cell r="F1253">
            <v>122</v>
          </cell>
          <cell r="G1253" t="str">
            <v>㎥</v>
          </cell>
          <cell r="H1253" t="e">
            <v>#N/A</v>
          </cell>
          <cell r="I1253" t="e">
            <v>#N/A</v>
          </cell>
        </row>
        <row r="1255">
          <cell r="B1255" t="str">
            <v>床付け</v>
          </cell>
          <cell r="F1255">
            <v>41.3</v>
          </cell>
          <cell r="G1255" t="str">
            <v>㎥</v>
          </cell>
          <cell r="H1255" t="e">
            <v>#N/A</v>
          </cell>
          <cell r="I1255" t="e">
            <v>#N/A</v>
          </cell>
        </row>
        <row r="1256">
          <cell r="D1256" t="str">
            <v>仮置土</v>
          </cell>
        </row>
        <row r="1257">
          <cell r="B1257" t="str">
            <v>埋戻し</v>
          </cell>
          <cell r="D1257" t="str">
            <v>ﾊﾞｯｸﾎｳ0.6㎥ 基礎</v>
          </cell>
          <cell r="F1257">
            <v>27.5</v>
          </cell>
          <cell r="G1257" t="str">
            <v>㎥</v>
          </cell>
          <cell r="H1257" t="e">
            <v>#N/A</v>
          </cell>
          <cell r="I1257" t="e">
            <v>#N/A</v>
          </cell>
        </row>
        <row r="1259">
          <cell r="B1259" t="str">
            <v>不用土処分</v>
          </cell>
          <cell r="D1259" t="str">
            <v>捨土料金共</v>
          </cell>
          <cell r="F1259">
            <v>94.5</v>
          </cell>
          <cell r="G1259" t="str">
            <v>㎥</v>
          </cell>
          <cell r="H1259" t="e">
            <v>#N/A</v>
          </cell>
          <cell r="I1259" t="e">
            <v>#N/A</v>
          </cell>
        </row>
        <row r="1261">
          <cell r="B1261" t="str">
            <v>砕石地業</v>
          </cell>
          <cell r="D1261" t="str">
            <v>t100</v>
          </cell>
          <cell r="F1261">
            <v>4.0999999999999996</v>
          </cell>
          <cell r="G1261" t="str">
            <v>㎥</v>
          </cell>
          <cell r="H1261">
            <v>5260</v>
          </cell>
          <cell r="I1261">
            <v>21566</v>
          </cell>
        </row>
        <row r="1263">
          <cell r="B1263" t="str">
            <v>捨てコンクリート</v>
          </cell>
          <cell r="F1263">
            <v>2.1</v>
          </cell>
          <cell r="G1263" t="str">
            <v>㎥</v>
          </cell>
          <cell r="H1263">
            <v>32000</v>
          </cell>
          <cell r="I1263">
            <v>67200</v>
          </cell>
        </row>
        <row r="1265">
          <cell r="B1265" t="str">
            <v>　　　〃　　　 打手間　　</v>
          </cell>
          <cell r="D1265" t="str">
            <v>雑用ｺﾝ</v>
          </cell>
          <cell r="F1265">
            <v>2.1</v>
          </cell>
          <cell r="G1265" t="str">
            <v>㎥</v>
          </cell>
          <cell r="H1265">
            <v>45500</v>
          </cell>
          <cell r="I1265">
            <v>95550</v>
          </cell>
        </row>
        <row r="1267">
          <cell r="B1267" t="str">
            <v>普通コンクリート</v>
          </cell>
          <cell r="D1267" t="str">
            <v>24-15</v>
          </cell>
          <cell r="F1267">
            <v>18.8</v>
          </cell>
          <cell r="G1267" t="str">
            <v>㎥</v>
          </cell>
          <cell r="H1267">
            <v>33000</v>
          </cell>
          <cell r="I1267">
            <v>620400</v>
          </cell>
        </row>
        <row r="1269">
          <cell r="B1269" t="str">
            <v>　　　〃　　　 打手間　　</v>
          </cell>
          <cell r="F1269">
            <v>18.8</v>
          </cell>
          <cell r="G1269" t="str">
            <v>㎥</v>
          </cell>
          <cell r="H1269" t="e">
            <v>#N/A</v>
          </cell>
          <cell r="I1269" t="e">
            <v>#N/A</v>
          </cell>
        </row>
        <row r="1271">
          <cell r="B1271" t="str">
            <v>普通型枠</v>
          </cell>
          <cell r="F1271">
            <v>93</v>
          </cell>
          <cell r="G1271" t="str">
            <v>㎡</v>
          </cell>
          <cell r="H1271">
            <v>47500</v>
          </cell>
          <cell r="I1271">
            <v>4417500</v>
          </cell>
        </row>
        <row r="1273">
          <cell r="B1273" t="str">
            <v>型枠運搬</v>
          </cell>
          <cell r="F1273">
            <v>93</v>
          </cell>
          <cell r="G1273" t="str">
            <v>㎡</v>
          </cell>
          <cell r="H1273">
            <v>33500</v>
          </cell>
          <cell r="I1273">
            <v>3115500</v>
          </cell>
        </row>
        <row r="1275">
          <cell r="B1275" t="str">
            <v>異形鉄筋</v>
          </cell>
          <cell r="D1275" t="str">
            <v>SD295A D10</v>
          </cell>
          <cell r="F1275">
            <v>0.7</v>
          </cell>
          <cell r="G1275" t="str">
            <v>ｔ</v>
          </cell>
          <cell r="H1275">
            <v>11600</v>
          </cell>
          <cell r="I1275">
            <v>8120</v>
          </cell>
        </row>
        <row r="1277">
          <cell r="B1277" t="str">
            <v>異形鉄筋</v>
          </cell>
          <cell r="D1277" t="str">
            <v>SD295A D13</v>
          </cell>
          <cell r="F1277">
            <v>0.5</v>
          </cell>
          <cell r="G1277" t="str">
            <v>ｔ</v>
          </cell>
          <cell r="H1277">
            <v>11900</v>
          </cell>
          <cell r="I1277">
            <v>5950</v>
          </cell>
        </row>
        <row r="1279">
          <cell r="B1279" t="str">
            <v>鉄筋加工組立</v>
          </cell>
          <cell r="F1279">
            <v>1.2</v>
          </cell>
          <cell r="G1279" t="str">
            <v>ｔ</v>
          </cell>
          <cell r="H1279">
            <v>3420</v>
          </cell>
          <cell r="I1279">
            <v>4104</v>
          </cell>
        </row>
        <row r="1281">
          <cell r="B1281" t="str">
            <v>鉄筋運搬</v>
          </cell>
          <cell r="F1281">
            <v>1.2</v>
          </cell>
          <cell r="G1281" t="str">
            <v>ｔ</v>
          </cell>
          <cell r="H1281">
            <v>840</v>
          </cell>
          <cell r="I1281">
            <v>1008</v>
          </cell>
        </row>
        <row r="1282">
          <cell r="D1282" t="str">
            <v>2,500×2,000 t150</v>
          </cell>
        </row>
        <row r="1283">
          <cell r="B1283" t="str">
            <v>サイトＰＣ床版</v>
          </cell>
          <cell r="D1283" t="str">
            <v>D10 @200 ﾀﾞﾌﾞﾙ</v>
          </cell>
          <cell r="F1283">
            <v>8</v>
          </cell>
          <cell r="G1283" t="str">
            <v>枚</v>
          </cell>
          <cell r="H1283" t="e">
            <v>#N/A</v>
          </cell>
          <cell r="I1283" t="e">
            <v>#N/A</v>
          </cell>
        </row>
        <row r="1285">
          <cell r="B1285" t="str">
            <v>磁器タイル張り</v>
          </cell>
          <cell r="D1285" t="str">
            <v>300角</v>
          </cell>
          <cell r="F1285">
            <v>40</v>
          </cell>
          <cell r="G1285" t="str">
            <v>㎡</v>
          </cell>
          <cell r="H1285" t="e">
            <v>#N/A</v>
          </cell>
          <cell r="I1285" t="e">
            <v>#N/A</v>
          </cell>
        </row>
        <row r="1286">
          <cell r="D1286" t="str">
            <v>SUS製 w280 ｸﾘｱﾗﾝｽ150</v>
          </cell>
        </row>
        <row r="1287">
          <cell r="B1287" t="str">
            <v>ＥＸＰ-Ｊ金物</v>
          </cell>
          <cell r="F1287">
            <v>18</v>
          </cell>
          <cell r="G1287" t="str">
            <v>㎡</v>
          </cell>
          <cell r="H1287">
            <v>0</v>
          </cell>
          <cell r="I1287">
            <v>0</v>
          </cell>
        </row>
        <row r="1288">
          <cell r="D1288" t="str">
            <v>　</v>
          </cell>
        </row>
        <row r="1289">
          <cell r="B1289" t="str">
            <v>　　　〃　　　　スタイロフォーム</v>
          </cell>
          <cell r="D1289" t="str">
            <v>t50</v>
          </cell>
          <cell r="F1289">
            <v>22.2</v>
          </cell>
          <cell r="G1289" t="str">
            <v>㎡</v>
          </cell>
          <cell r="H1289" t="e">
            <v>#N/A</v>
          </cell>
          <cell r="I1289" t="e">
            <v>#N/A</v>
          </cell>
        </row>
        <row r="1295">
          <cell r="B1295" t="str">
            <v xml:space="preserve">  代　価  計</v>
          </cell>
          <cell r="I1295" t="e">
            <v>#N/A</v>
          </cell>
        </row>
        <row r="1297">
          <cell r="B1297" t="str">
            <v>採　用　金　額</v>
          </cell>
          <cell r="I1297" t="e">
            <v>#N/A</v>
          </cell>
        </row>
        <row r="1299">
          <cell r="B1299" t="str">
            <v>d23402</v>
          </cell>
          <cell r="I1299" t="e">
            <v>#N/A</v>
          </cell>
        </row>
        <row r="1301">
          <cell r="B1301" t="str">
            <v>階段1</v>
          </cell>
        </row>
        <row r="1303">
          <cell r="B1303" t="str">
            <v>一式</v>
          </cell>
        </row>
        <row r="1305">
          <cell r="B1305" t="str">
            <v>根切り</v>
          </cell>
          <cell r="D1305" t="str">
            <v>ﾊﾞｯｸﾎｳ0.6㎥ 基礎</v>
          </cell>
          <cell r="F1305">
            <v>15.5</v>
          </cell>
          <cell r="G1305" t="str">
            <v>㎥</v>
          </cell>
          <cell r="H1305" t="e">
            <v>#N/A</v>
          </cell>
          <cell r="I1305" t="e">
            <v>#N/A</v>
          </cell>
        </row>
        <row r="1307">
          <cell r="B1307" t="str">
            <v>床付け</v>
          </cell>
          <cell r="F1307">
            <v>35.5</v>
          </cell>
          <cell r="G1307" t="str">
            <v>㎥</v>
          </cell>
          <cell r="H1307" t="e">
            <v>#N/A</v>
          </cell>
          <cell r="I1307" t="e">
            <v>#N/A</v>
          </cell>
        </row>
        <row r="1308">
          <cell r="D1308" t="str">
            <v>仮置土</v>
          </cell>
        </row>
        <row r="1309">
          <cell r="B1309" t="str">
            <v>埋戻し</v>
          </cell>
          <cell r="D1309" t="str">
            <v>ﾊﾞｯｸﾎｳ0.6㎥ 基礎</v>
          </cell>
          <cell r="F1309">
            <v>3.4</v>
          </cell>
          <cell r="G1309" t="str">
            <v>㎥</v>
          </cell>
          <cell r="H1309" t="e">
            <v>#N/A</v>
          </cell>
          <cell r="I1309" t="e">
            <v>#N/A</v>
          </cell>
        </row>
        <row r="1311">
          <cell r="B1311" t="str">
            <v>不用土処分</v>
          </cell>
          <cell r="F1311">
            <v>12.1</v>
          </cell>
          <cell r="G1311" t="str">
            <v>㎥</v>
          </cell>
          <cell r="I1311">
            <v>0</v>
          </cell>
        </row>
        <row r="1313">
          <cell r="B1313" t="str">
            <v>砕石地業</v>
          </cell>
          <cell r="D1313" t="str">
            <v>t100</v>
          </cell>
          <cell r="F1313">
            <v>3.6</v>
          </cell>
          <cell r="G1313" t="str">
            <v>㎥</v>
          </cell>
          <cell r="H1313">
            <v>5260</v>
          </cell>
          <cell r="I1313">
            <v>18936</v>
          </cell>
        </row>
        <row r="1315">
          <cell r="B1315" t="str">
            <v>捨てコンクリート</v>
          </cell>
          <cell r="F1315">
            <v>1.8</v>
          </cell>
          <cell r="G1315" t="str">
            <v>㎥</v>
          </cell>
          <cell r="H1315">
            <v>32000</v>
          </cell>
          <cell r="I1315">
            <v>57600</v>
          </cell>
        </row>
        <row r="1317">
          <cell r="B1317" t="str">
            <v>　　　〃　　　 打手間　　</v>
          </cell>
          <cell r="D1317" t="str">
            <v>雑用ｺﾝ</v>
          </cell>
          <cell r="F1317">
            <v>1.8</v>
          </cell>
          <cell r="G1317" t="str">
            <v>㎥</v>
          </cell>
          <cell r="H1317">
            <v>45500</v>
          </cell>
          <cell r="I1317">
            <v>81900</v>
          </cell>
        </row>
        <row r="1319">
          <cell r="B1319" t="str">
            <v>普通コンクリート</v>
          </cell>
          <cell r="D1319" t="str">
            <v>24-15</v>
          </cell>
          <cell r="F1319">
            <v>8.8000000000000007</v>
          </cell>
          <cell r="G1319" t="str">
            <v>㎥</v>
          </cell>
          <cell r="H1319">
            <v>33000</v>
          </cell>
          <cell r="I1319">
            <v>290400</v>
          </cell>
        </row>
        <row r="1321">
          <cell r="B1321" t="str">
            <v>　　　〃　　　 打手間　　</v>
          </cell>
          <cell r="F1321">
            <v>8.8000000000000007</v>
          </cell>
          <cell r="G1321" t="str">
            <v>㎥</v>
          </cell>
          <cell r="H1321" t="e">
            <v>#N/A</v>
          </cell>
          <cell r="I1321" t="e">
            <v>#N/A</v>
          </cell>
        </row>
        <row r="1323">
          <cell r="B1323" t="str">
            <v>普通型枠</v>
          </cell>
          <cell r="F1323">
            <v>25</v>
          </cell>
          <cell r="G1323" t="str">
            <v>㎡</v>
          </cell>
          <cell r="H1323">
            <v>47500</v>
          </cell>
          <cell r="I1323">
            <v>1187500</v>
          </cell>
        </row>
        <row r="1325">
          <cell r="B1325" t="str">
            <v>打放し型枠</v>
          </cell>
          <cell r="F1325">
            <v>8</v>
          </cell>
          <cell r="G1325" t="str">
            <v>㎡</v>
          </cell>
          <cell r="H1325" t="e">
            <v>#N/A</v>
          </cell>
          <cell r="I1325" t="e">
            <v>#N/A</v>
          </cell>
        </row>
        <row r="1327">
          <cell r="B1327" t="str">
            <v>型枠運搬</v>
          </cell>
          <cell r="F1327">
            <v>33</v>
          </cell>
          <cell r="G1327" t="str">
            <v>㎡</v>
          </cell>
          <cell r="H1327">
            <v>33500</v>
          </cell>
          <cell r="I1327">
            <v>1105500</v>
          </cell>
        </row>
        <row r="1329">
          <cell r="B1329" t="str">
            <v>異形鉄筋</v>
          </cell>
          <cell r="D1329" t="str">
            <v>SD295A D10</v>
          </cell>
          <cell r="F1329">
            <v>0.4</v>
          </cell>
          <cell r="G1329" t="str">
            <v>ｔ</v>
          </cell>
          <cell r="H1329">
            <v>11600</v>
          </cell>
          <cell r="I1329">
            <v>4640</v>
          </cell>
        </row>
        <row r="1331">
          <cell r="B1331" t="str">
            <v>異形鉄筋</v>
          </cell>
          <cell r="D1331" t="str">
            <v>SD295A D13</v>
          </cell>
          <cell r="F1331">
            <v>0.4</v>
          </cell>
          <cell r="G1331" t="str">
            <v>ｔ</v>
          </cell>
          <cell r="H1331">
            <v>11900</v>
          </cell>
          <cell r="I1331">
            <v>4760</v>
          </cell>
        </row>
        <row r="1333">
          <cell r="B1333" t="str">
            <v>異形鉄筋</v>
          </cell>
          <cell r="D1333" t="str">
            <v>SD295A D16</v>
          </cell>
          <cell r="F1333">
            <v>0.1</v>
          </cell>
          <cell r="G1333" t="str">
            <v>ｔ</v>
          </cell>
          <cell r="H1333">
            <v>11900</v>
          </cell>
          <cell r="I1333">
            <v>1190</v>
          </cell>
        </row>
        <row r="1335">
          <cell r="B1335" t="str">
            <v>鉄筋加工組立</v>
          </cell>
          <cell r="F1335">
            <v>0.9</v>
          </cell>
          <cell r="G1335" t="str">
            <v>ｔ</v>
          </cell>
          <cell r="H1335">
            <v>3420</v>
          </cell>
          <cell r="I1335">
            <v>3078</v>
          </cell>
        </row>
        <row r="1337">
          <cell r="B1337" t="str">
            <v>鉄筋運搬</v>
          </cell>
          <cell r="F1337">
            <v>0.9</v>
          </cell>
          <cell r="G1337" t="str">
            <v>ｔ</v>
          </cell>
          <cell r="H1337">
            <v>840</v>
          </cell>
          <cell r="I1337">
            <v>756</v>
          </cell>
        </row>
        <row r="1339">
          <cell r="B1339" t="str">
            <v>磁器タイル張り</v>
          </cell>
          <cell r="D1339" t="str">
            <v>300角</v>
          </cell>
          <cell r="F1339">
            <v>37.6</v>
          </cell>
          <cell r="G1339" t="str">
            <v>㎡</v>
          </cell>
          <cell r="H1339" t="e">
            <v>#N/A</v>
          </cell>
          <cell r="I1339" t="e">
            <v>#N/A</v>
          </cell>
        </row>
        <row r="1341">
          <cell r="B1341" t="str">
            <v>段鼻ノンスリップタイル張り</v>
          </cell>
          <cell r="D1341" t="str">
            <v>w50</v>
          </cell>
          <cell r="F1341">
            <v>49</v>
          </cell>
          <cell r="G1341" t="str">
            <v>㎡</v>
          </cell>
          <cell r="H1341" t="e">
            <v>#N/A</v>
          </cell>
          <cell r="I1341" t="e">
            <v>#N/A</v>
          </cell>
        </row>
        <row r="1343">
          <cell r="B1343" t="str">
            <v>コンクリートこて仕上げ</v>
          </cell>
          <cell r="D1343" t="str">
            <v>薄物仕上げ</v>
          </cell>
          <cell r="F1343">
            <v>2.1</v>
          </cell>
          <cell r="G1343" t="str">
            <v>㎡</v>
          </cell>
          <cell r="H1343" t="e">
            <v>#N/A</v>
          </cell>
          <cell r="I1343" t="e">
            <v>#N/A</v>
          </cell>
        </row>
        <row r="1344">
          <cell r="B1344" t="str">
            <v>　常温乾燥形ふっ素樹脂ワニス塗り</v>
          </cell>
          <cell r="D1344" t="str">
            <v>笠木</v>
          </cell>
        </row>
        <row r="1345">
          <cell r="B1345" t="str">
            <v>　（ＦＵＣ）</v>
          </cell>
          <cell r="D1345" t="str">
            <v>ｺﾝｸﾘｰﾄ面</v>
          </cell>
          <cell r="F1345">
            <v>2.1</v>
          </cell>
          <cell r="G1345" t="str">
            <v>㎡</v>
          </cell>
          <cell r="H1345">
            <v>160</v>
          </cell>
          <cell r="I1345">
            <v>336</v>
          </cell>
        </row>
        <row r="1346">
          <cell r="B1346" t="str">
            <v>　常温乾燥形ふっ素樹脂ワニス塗り</v>
          </cell>
          <cell r="D1346" t="str">
            <v>壁</v>
          </cell>
        </row>
        <row r="1347">
          <cell r="B1347" t="str">
            <v>　（ＦＵＣ）</v>
          </cell>
          <cell r="D1347" t="str">
            <v>ｺﾝｸﾘｰﾄ面</v>
          </cell>
          <cell r="F1347">
            <v>8</v>
          </cell>
          <cell r="G1347" t="str">
            <v>㎡</v>
          </cell>
          <cell r="H1347">
            <v>160</v>
          </cell>
          <cell r="I1347">
            <v>1280</v>
          </cell>
        </row>
        <row r="1349">
          <cell r="B1349" t="str">
            <v>側溝等モルタル塗り</v>
          </cell>
          <cell r="D1349" t="str">
            <v>w150</v>
          </cell>
          <cell r="F1349">
            <v>0.8</v>
          </cell>
          <cell r="G1349" t="str">
            <v>㎥</v>
          </cell>
          <cell r="H1349" t="e">
            <v>#N/A</v>
          </cell>
          <cell r="I1349" t="e">
            <v>#N/A</v>
          </cell>
        </row>
        <row r="1357">
          <cell r="B1357" t="str">
            <v xml:space="preserve">  代　価  計</v>
          </cell>
          <cell r="I1357" t="e">
            <v>#N/A</v>
          </cell>
        </row>
        <row r="1359">
          <cell r="B1359" t="str">
            <v>採　用　金　額</v>
          </cell>
          <cell r="I1359" t="e">
            <v>#N/A</v>
          </cell>
        </row>
        <row r="1361">
          <cell r="B1361" t="str">
            <v>d23403</v>
          </cell>
          <cell r="I1361" t="e">
            <v>#N/A</v>
          </cell>
        </row>
        <row r="1363">
          <cell r="B1363" t="str">
            <v>階段2</v>
          </cell>
        </row>
        <row r="1365">
          <cell r="B1365" t="str">
            <v>一式</v>
          </cell>
        </row>
        <row r="1367">
          <cell r="B1367" t="str">
            <v>根切り</v>
          </cell>
          <cell r="D1367" t="str">
            <v>ﾊﾞｯｸﾎｳ0.6㎥ 基礎</v>
          </cell>
          <cell r="F1367">
            <v>31.1</v>
          </cell>
          <cell r="G1367" t="str">
            <v>㎥</v>
          </cell>
          <cell r="H1367" t="e">
            <v>#N/A</v>
          </cell>
          <cell r="I1367" t="e">
            <v>#N/A</v>
          </cell>
        </row>
        <row r="1369">
          <cell r="B1369" t="str">
            <v>床付け</v>
          </cell>
          <cell r="F1369">
            <v>36</v>
          </cell>
          <cell r="G1369" t="str">
            <v>㎥</v>
          </cell>
          <cell r="H1369" t="e">
            <v>#N/A</v>
          </cell>
          <cell r="I1369" t="e">
            <v>#N/A</v>
          </cell>
        </row>
        <row r="1370">
          <cell r="D1370" t="str">
            <v>仮置土</v>
          </cell>
        </row>
        <row r="1371">
          <cell r="B1371" t="str">
            <v>埋戻し</v>
          </cell>
          <cell r="D1371" t="str">
            <v>ﾊﾞｯｸﾎｳ0.6㎥ 基礎</v>
          </cell>
          <cell r="F1371">
            <v>9.1</v>
          </cell>
          <cell r="G1371" t="str">
            <v>㎥</v>
          </cell>
          <cell r="H1371" t="e">
            <v>#N/A</v>
          </cell>
          <cell r="I1371" t="e">
            <v>#N/A</v>
          </cell>
        </row>
        <row r="1373">
          <cell r="B1373" t="str">
            <v>不用土処分</v>
          </cell>
          <cell r="F1373">
            <v>22</v>
          </cell>
          <cell r="G1373" t="str">
            <v>㎥</v>
          </cell>
          <cell r="I1373">
            <v>0</v>
          </cell>
        </row>
        <row r="1375">
          <cell r="B1375" t="str">
            <v>砕石地業</v>
          </cell>
          <cell r="D1375" t="str">
            <v>t100</v>
          </cell>
          <cell r="F1375">
            <v>3.6</v>
          </cell>
          <cell r="G1375" t="str">
            <v>㎥</v>
          </cell>
          <cell r="H1375">
            <v>5260</v>
          </cell>
          <cell r="I1375">
            <v>18936</v>
          </cell>
        </row>
        <row r="1377">
          <cell r="B1377" t="str">
            <v>捨てコンクリート</v>
          </cell>
          <cell r="F1377">
            <v>1.8</v>
          </cell>
          <cell r="G1377" t="str">
            <v>㎥</v>
          </cell>
          <cell r="H1377">
            <v>32000</v>
          </cell>
          <cell r="I1377">
            <v>57600</v>
          </cell>
        </row>
        <row r="1379">
          <cell r="B1379" t="str">
            <v>　　　〃　　　 打手間　　</v>
          </cell>
          <cell r="D1379" t="str">
            <v>雑用ｺﾝ</v>
          </cell>
          <cell r="F1379">
            <v>1.8</v>
          </cell>
          <cell r="G1379" t="str">
            <v>㎥</v>
          </cell>
          <cell r="H1379">
            <v>45500</v>
          </cell>
          <cell r="I1379">
            <v>81900</v>
          </cell>
        </row>
        <row r="1381">
          <cell r="B1381" t="str">
            <v>普通コンクリート</v>
          </cell>
          <cell r="D1381" t="str">
            <v>24-15</v>
          </cell>
          <cell r="F1381">
            <v>27.4</v>
          </cell>
          <cell r="G1381" t="str">
            <v>㎥</v>
          </cell>
          <cell r="H1381">
            <v>33000</v>
          </cell>
          <cell r="I1381">
            <v>904200</v>
          </cell>
        </row>
        <row r="1383">
          <cell r="B1383" t="str">
            <v>　　　〃　　　 打手間　　</v>
          </cell>
          <cell r="F1383">
            <v>27.4</v>
          </cell>
          <cell r="G1383" t="str">
            <v>㎥</v>
          </cell>
          <cell r="H1383" t="e">
            <v>#N/A</v>
          </cell>
          <cell r="I1383" t="e">
            <v>#N/A</v>
          </cell>
        </row>
        <row r="1385">
          <cell r="B1385" t="str">
            <v>普通型枠</v>
          </cell>
          <cell r="F1385">
            <v>163</v>
          </cell>
          <cell r="G1385" t="str">
            <v>㎡</v>
          </cell>
          <cell r="H1385">
            <v>47500</v>
          </cell>
          <cell r="I1385">
            <v>7742500</v>
          </cell>
        </row>
        <row r="1387">
          <cell r="B1387" t="str">
            <v>打放し型枠</v>
          </cell>
          <cell r="F1387">
            <v>50.3</v>
          </cell>
          <cell r="G1387" t="str">
            <v>㎡</v>
          </cell>
          <cell r="H1387" t="e">
            <v>#N/A</v>
          </cell>
          <cell r="I1387" t="e">
            <v>#N/A</v>
          </cell>
        </row>
        <row r="1389">
          <cell r="B1389" t="str">
            <v>型枠運搬</v>
          </cell>
          <cell r="F1389">
            <v>213</v>
          </cell>
          <cell r="G1389" t="str">
            <v>㎡</v>
          </cell>
          <cell r="H1389">
            <v>33500</v>
          </cell>
          <cell r="I1389">
            <v>7135500</v>
          </cell>
        </row>
        <row r="1391">
          <cell r="B1391" t="str">
            <v>異形鉄筋</v>
          </cell>
          <cell r="D1391" t="str">
            <v>SD295A D10</v>
          </cell>
          <cell r="F1391">
            <v>0.5</v>
          </cell>
          <cell r="G1391" t="str">
            <v>ｔ</v>
          </cell>
          <cell r="H1391">
            <v>11600</v>
          </cell>
          <cell r="I1391">
            <v>5800</v>
          </cell>
        </row>
        <row r="1393">
          <cell r="B1393" t="str">
            <v>異形鉄筋</v>
          </cell>
          <cell r="D1393" t="str">
            <v>SD295A D13</v>
          </cell>
          <cell r="F1393">
            <v>2.2000000000000002</v>
          </cell>
          <cell r="G1393" t="str">
            <v>ｔ</v>
          </cell>
          <cell r="H1393">
            <v>11900</v>
          </cell>
          <cell r="I1393">
            <v>26180</v>
          </cell>
        </row>
        <row r="1395">
          <cell r="B1395" t="str">
            <v>異形鉄筋</v>
          </cell>
          <cell r="D1395" t="str">
            <v>SD295A D16</v>
          </cell>
          <cell r="F1395">
            <v>0.2</v>
          </cell>
          <cell r="G1395" t="str">
            <v>ｔ</v>
          </cell>
          <cell r="H1395">
            <v>11900</v>
          </cell>
          <cell r="I1395">
            <v>2380</v>
          </cell>
        </row>
        <row r="1397">
          <cell r="B1397" t="str">
            <v>鉄筋加工組立</v>
          </cell>
          <cell r="F1397">
            <v>2.9</v>
          </cell>
          <cell r="G1397" t="str">
            <v>ｔ</v>
          </cell>
          <cell r="H1397">
            <v>3420</v>
          </cell>
          <cell r="I1397">
            <v>9918</v>
          </cell>
        </row>
        <row r="1399">
          <cell r="B1399" t="str">
            <v>鉄筋運搬</v>
          </cell>
          <cell r="F1399">
            <v>2.9</v>
          </cell>
          <cell r="G1399" t="str">
            <v>ｔ</v>
          </cell>
          <cell r="H1399">
            <v>840</v>
          </cell>
          <cell r="I1399">
            <v>2436</v>
          </cell>
        </row>
        <row r="1401">
          <cell r="B1401" t="str">
            <v>磁器タイル張り</v>
          </cell>
          <cell r="D1401" t="str">
            <v>300角</v>
          </cell>
          <cell r="F1401">
            <v>36.700000000000003</v>
          </cell>
          <cell r="G1401" t="str">
            <v>㎡</v>
          </cell>
          <cell r="H1401" t="e">
            <v>#N/A</v>
          </cell>
          <cell r="I1401" t="e">
            <v>#N/A</v>
          </cell>
        </row>
        <row r="1403">
          <cell r="B1403" t="str">
            <v>段鼻ノンスリップタイル張り</v>
          </cell>
          <cell r="D1403" t="str">
            <v>w50</v>
          </cell>
          <cell r="F1403">
            <v>59.4</v>
          </cell>
          <cell r="G1403" t="str">
            <v>㎡</v>
          </cell>
          <cell r="H1403" t="e">
            <v>#N/A</v>
          </cell>
          <cell r="I1403" t="e">
            <v>#N/A</v>
          </cell>
        </row>
        <row r="1405">
          <cell r="B1405" t="str">
            <v>コンクリートこて仕上げ</v>
          </cell>
          <cell r="D1405" t="str">
            <v>薄物仕上げ</v>
          </cell>
          <cell r="F1405">
            <v>2.7</v>
          </cell>
          <cell r="G1405" t="str">
            <v>㎡</v>
          </cell>
          <cell r="H1405" t="e">
            <v>#N/A</v>
          </cell>
          <cell r="I1405" t="e">
            <v>#N/A</v>
          </cell>
        </row>
        <row r="1406">
          <cell r="B1406" t="str">
            <v>　常温乾燥形ふっ素樹脂ワニス塗り</v>
          </cell>
          <cell r="D1406" t="str">
            <v>笠木</v>
          </cell>
        </row>
        <row r="1407">
          <cell r="B1407" t="str">
            <v>　（ＦＵＣ）</v>
          </cell>
          <cell r="D1407" t="str">
            <v>ｺﾝｸﾘｰﾄ面</v>
          </cell>
          <cell r="F1407">
            <v>2.7</v>
          </cell>
          <cell r="G1407" t="str">
            <v>㎡</v>
          </cell>
          <cell r="H1407">
            <v>160</v>
          </cell>
          <cell r="I1407">
            <v>432</v>
          </cell>
        </row>
        <row r="1408">
          <cell r="B1408" t="str">
            <v>　常温乾燥形ふっ素樹脂ワニス塗り</v>
          </cell>
          <cell r="D1408" t="str">
            <v>壁</v>
          </cell>
        </row>
        <row r="1409">
          <cell r="B1409" t="str">
            <v>　（ＦＵＣ）</v>
          </cell>
          <cell r="D1409" t="str">
            <v>ｺﾝｸﾘｰﾄ面</v>
          </cell>
          <cell r="F1409">
            <v>50.3</v>
          </cell>
          <cell r="G1409" t="str">
            <v>㎡</v>
          </cell>
          <cell r="H1409">
            <v>160</v>
          </cell>
          <cell r="I1409">
            <v>8048</v>
          </cell>
        </row>
        <row r="1411">
          <cell r="B1411" t="str">
            <v>側溝等モルタル塗り</v>
          </cell>
          <cell r="D1411" t="str">
            <v>w150</v>
          </cell>
          <cell r="F1411">
            <v>1.2</v>
          </cell>
          <cell r="G1411" t="str">
            <v>㎥</v>
          </cell>
          <cell r="H1411" t="e">
            <v>#N/A</v>
          </cell>
          <cell r="I1411" t="e">
            <v>#N/A</v>
          </cell>
        </row>
        <row r="1412">
          <cell r="D1412" t="str">
            <v>FB-9*44 h150</v>
          </cell>
        </row>
        <row r="1413">
          <cell r="B1413" t="str">
            <v>手すり</v>
          </cell>
          <cell r="F1413">
            <v>14.8</v>
          </cell>
          <cell r="G1413" t="str">
            <v>ｍ</v>
          </cell>
          <cell r="H1413" t="e">
            <v>#N/A</v>
          </cell>
          <cell r="I1413" t="e">
            <v>#N/A</v>
          </cell>
        </row>
        <row r="1415">
          <cell r="B1415" t="str">
            <v>　〃　塗装</v>
          </cell>
          <cell r="D1415" t="str">
            <v>FUE</v>
          </cell>
          <cell r="F1415">
            <v>1.6</v>
          </cell>
          <cell r="G1415" t="str">
            <v>㎡</v>
          </cell>
          <cell r="H1415">
            <v>320</v>
          </cell>
          <cell r="I1415">
            <v>512</v>
          </cell>
        </row>
        <row r="1416">
          <cell r="D1416" t="str">
            <v>SUS製 w190 ｸﾘｱﾗﾝｽ50</v>
          </cell>
        </row>
        <row r="1417">
          <cell r="B1417" t="str">
            <v>ＥＸＰ-Ｊ金物</v>
          </cell>
          <cell r="F1417">
            <v>5.5</v>
          </cell>
          <cell r="G1417" t="str">
            <v>ｍ</v>
          </cell>
          <cell r="H1417">
            <v>0</v>
          </cell>
          <cell r="I1417">
            <v>0</v>
          </cell>
        </row>
        <row r="1418">
          <cell r="D1418" t="str">
            <v>SUS製 w280 ｸﾘｱﾗﾝｽ50</v>
          </cell>
        </row>
        <row r="1419">
          <cell r="B1419" t="str">
            <v>ＥＸＰ-Ｊ金物</v>
          </cell>
          <cell r="F1419">
            <v>1.8</v>
          </cell>
          <cell r="G1419" t="str">
            <v>ｍ</v>
          </cell>
          <cell r="H1419">
            <v>0</v>
          </cell>
          <cell r="I1419">
            <v>0</v>
          </cell>
        </row>
        <row r="1427">
          <cell r="B1427" t="str">
            <v xml:space="preserve">  代　価  計</v>
          </cell>
          <cell r="I1427" t="e">
            <v>#N/A</v>
          </cell>
        </row>
        <row r="1429">
          <cell r="B1429" t="str">
            <v>採　用　金　額</v>
          </cell>
          <cell r="I1429" t="e">
            <v>#N/A</v>
          </cell>
        </row>
        <row r="1431">
          <cell r="B1431" t="str">
            <v>d23404</v>
          </cell>
          <cell r="I1431" t="e">
            <v>#N/A</v>
          </cell>
        </row>
        <row r="1433">
          <cell r="B1433" t="str">
            <v>スロープ</v>
          </cell>
        </row>
        <row r="1435">
          <cell r="B1435" t="str">
            <v>一式</v>
          </cell>
        </row>
        <row r="1437">
          <cell r="B1437" t="str">
            <v>根切り</v>
          </cell>
          <cell r="D1437" t="str">
            <v>ﾊﾞｯｸﾎｳ0.6㎥ 基礎</v>
          </cell>
          <cell r="F1437">
            <v>72.2</v>
          </cell>
          <cell r="G1437" t="str">
            <v>㎥</v>
          </cell>
          <cell r="H1437" t="e">
            <v>#N/A</v>
          </cell>
          <cell r="I1437" t="e">
            <v>#N/A</v>
          </cell>
        </row>
        <row r="1439">
          <cell r="B1439" t="str">
            <v>床付け</v>
          </cell>
          <cell r="F1439">
            <v>39.299999999999997</v>
          </cell>
          <cell r="G1439" t="str">
            <v>㎥</v>
          </cell>
          <cell r="H1439" t="e">
            <v>#N/A</v>
          </cell>
          <cell r="I1439" t="e">
            <v>#N/A</v>
          </cell>
        </row>
        <row r="1440">
          <cell r="D1440" t="str">
            <v>仮置土</v>
          </cell>
        </row>
        <row r="1441">
          <cell r="B1441" t="str">
            <v>埋戻し</v>
          </cell>
          <cell r="D1441" t="str">
            <v>ﾊﾞｯｸﾎｳ0.6㎥ 基礎</v>
          </cell>
          <cell r="F1441">
            <v>55.5</v>
          </cell>
          <cell r="G1441" t="str">
            <v>㎥</v>
          </cell>
          <cell r="H1441" t="e">
            <v>#N/A</v>
          </cell>
          <cell r="I1441" t="e">
            <v>#N/A</v>
          </cell>
        </row>
        <row r="1443">
          <cell r="B1443" t="str">
            <v>不用土処分</v>
          </cell>
          <cell r="D1443" t="str">
            <v>捨土料金共</v>
          </cell>
          <cell r="F1443">
            <v>16.7</v>
          </cell>
          <cell r="G1443" t="str">
            <v>㎥</v>
          </cell>
          <cell r="H1443" t="e">
            <v>#N/A</v>
          </cell>
          <cell r="I1443" t="e">
            <v>#N/A</v>
          </cell>
        </row>
        <row r="1444">
          <cell r="D1444" t="str">
            <v>仮置土</v>
          </cell>
        </row>
        <row r="1445">
          <cell r="B1445" t="str">
            <v>盛土</v>
          </cell>
          <cell r="F1445">
            <v>29.6</v>
          </cell>
          <cell r="G1445" t="str">
            <v>㎥</v>
          </cell>
          <cell r="H1445" t="e">
            <v>#N/A</v>
          </cell>
          <cell r="I1445" t="e">
            <v>#N/A</v>
          </cell>
        </row>
        <row r="1447">
          <cell r="B1447" t="str">
            <v>砕石地業</v>
          </cell>
          <cell r="D1447" t="str">
            <v>t100</v>
          </cell>
          <cell r="F1447">
            <v>3.9</v>
          </cell>
          <cell r="G1447" t="str">
            <v>㎥</v>
          </cell>
          <cell r="H1447">
            <v>5260</v>
          </cell>
          <cell r="I1447">
            <v>20514</v>
          </cell>
        </row>
        <row r="1449">
          <cell r="B1449" t="str">
            <v>砕石地業</v>
          </cell>
          <cell r="D1449" t="str">
            <v>t100</v>
          </cell>
          <cell r="F1449">
            <v>5.0999999999999996</v>
          </cell>
          <cell r="G1449" t="str">
            <v>㎥</v>
          </cell>
          <cell r="H1449">
            <v>5260</v>
          </cell>
          <cell r="I1449">
            <v>26826</v>
          </cell>
        </row>
        <row r="1451">
          <cell r="B1451" t="str">
            <v>捨てコンクリート</v>
          </cell>
          <cell r="F1451">
            <v>4.5</v>
          </cell>
          <cell r="G1451" t="str">
            <v>㎥</v>
          </cell>
          <cell r="H1451">
            <v>32000</v>
          </cell>
          <cell r="I1451">
            <v>144000</v>
          </cell>
        </row>
        <row r="1453">
          <cell r="B1453" t="str">
            <v>　　　〃　　　 打手間　　</v>
          </cell>
          <cell r="D1453" t="str">
            <v>雑用ｺﾝ</v>
          </cell>
          <cell r="F1453">
            <v>4.5</v>
          </cell>
          <cell r="G1453" t="str">
            <v>㎥</v>
          </cell>
          <cell r="H1453">
            <v>45500</v>
          </cell>
          <cell r="I1453">
            <v>204750</v>
          </cell>
        </row>
        <row r="1455">
          <cell r="B1455" t="str">
            <v>普通コンクリート</v>
          </cell>
          <cell r="D1455" t="str">
            <v>24-15</v>
          </cell>
          <cell r="F1455">
            <v>25.4</v>
          </cell>
          <cell r="G1455" t="str">
            <v>㎥</v>
          </cell>
          <cell r="H1455">
            <v>33000</v>
          </cell>
          <cell r="I1455">
            <v>838200</v>
          </cell>
        </row>
        <row r="1457">
          <cell r="B1457" t="str">
            <v>　　　〃　　　 打手間　　</v>
          </cell>
          <cell r="F1457">
            <v>25.4</v>
          </cell>
          <cell r="G1457" t="str">
            <v>㎥</v>
          </cell>
          <cell r="H1457" t="e">
            <v>#N/A</v>
          </cell>
          <cell r="I1457" t="e">
            <v>#N/A</v>
          </cell>
        </row>
        <row r="1459">
          <cell r="B1459" t="str">
            <v>普通型枠</v>
          </cell>
          <cell r="F1459">
            <v>160</v>
          </cell>
          <cell r="G1459" t="str">
            <v>㎡</v>
          </cell>
          <cell r="H1459">
            <v>47500</v>
          </cell>
          <cell r="I1459">
            <v>7600000</v>
          </cell>
        </row>
        <row r="1461">
          <cell r="B1461" t="str">
            <v>打放し型枠</v>
          </cell>
          <cell r="F1461">
            <v>23.9</v>
          </cell>
          <cell r="G1461" t="str">
            <v>㎡</v>
          </cell>
          <cell r="H1461" t="e">
            <v>#N/A</v>
          </cell>
          <cell r="I1461" t="e">
            <v>#N/A</v>
          </cell>
        </row>
        <row r="1463">
          <cell r="B1463" t="str">
            <v>型枠運搬</v>
          </cell>
          <cell r="F1463">
            <v>184</v>
          </cell>
          <cell r="G1463" t="str">
            <v>㎡</v>
          </cell>
          <cell r="H1463">
            <v>33500</v>
          </cell>
          <cell r="I1463">
            <v>6164000</v>
          </cell>
        </row>
        <row r="1465">
          <cell r="B1465" t="str">
            <v>異形鉄筋</v>
          </cell>
          <cell r="D1465" t="str">
            <v>SD295A D10</v>
          </cell>
          <cell r="F1465">
            <v>1.6</v>
          </cell>
          <cell r="G1465" t="str">
            <v>ｔ</v>
          </cell>
          <cell r="H1465">
            <v>11600</v>
          </cell>
          <cell r="I1465">
            <v>18560</v>
          </cell>
        </row>
        <row r="1467">
          <cell r="B1467" t="str">
            <v>異形鉄筋</v>
          </cell>
          <cell r="D1467" t="str">
            <v>SD295A D13</v>
          </cell>
          <cell r="F1467">
            <v>0.9</v>
          </cell>
          <cell r="G1467" t="str">
            <v>ｔ</v>
          </cell>
          <cell r="H1467">
            <v>11900</v>
          </cell>
          <cell r="I1467">
            <v>10710</v>
          </cell>
        </row>
        <row r="1469">
          <cell r="B1469" t="str">
            <v>鉄筋加工組立</v>
          </cell>
          <cell r="F1469">
            <v>2.5</v>
          </cell>
          <cell r="G1469" t="str">
            <v>ｔ</v>
          </cell>
          <cell r="H1469">
            <v>3420</v>
          </cell>
          <cell r="I1469">
            <v>8550</v>
          </cell>
        </row>
        <row r="1471">
          <cell r="B1471" t="str">
            <v>鉄筋運搬</v>
          </cell>
          <cell r="F1471">
            <v>2.5</v>
          </cell>
          <cell r="G1471" t="str">
            <v>ｔ</v>
          </cell>
          <cell r="H1471">
            <v>840</v>
          </cell>
          <cell r="I1471">
            <v>2100</v>
          </cell>
        </row>
        <row r="1473">
          <cell r="B1473" t="str">
            <v>磁器タイル張り</v>
          </cell>
          <cell r="D1473" t="str">
            <v>300角</v>
          </cell>
          <cell r="F1473">
            <v>36.1</v>
          </cell>
          <cell r="G1473" t="str">
            <v>㎡</v>
          </cell>
          <cell r="H1473" t="e">
            <v>#N/A</v>
          </cell>
          <cell r="I1473" t="e">
            <v>#N/A</v>
          </cell>
        </row>
        <row r="1475">
          <cell r="B1475" t="str">
            <v>コンクリートこて仕上げ</v>
          </cell>
          <cell r="D1475" t="str">
            <v>薄物仕上げ</v>
          </cell>
          <cell r="F1475">
            <v>11.9</v>
          </cell>
          <cell r="G1475" t="str">
            <v>㎡</v>
          </cell>
          <cell r="H1475" t="e">
            <v>#N/A</v>
          </cell>
          <cell r="I1475" t="e">
            <v>#N/A</v>
          </cell>
        </row>
        <row r="1476">
          <cell r="B1476" t="str">
            <v>　常温乾燥形ふっ素樹脂ワニス塗り</v>
          </cell>
          <cell r="D1476" t="str">
            <v>笠木</v>
          </cell>
        </row>
        <row r="1477">
          <cell r="B1477" t="str">
            <v>　（ＦＵＣ）</v>
          </cell>
          <cell r="D1477" t="str">
            <v>ｺﾝｸﾘｰﾄ面</v>
          </cell>
          <cell r="F1477">
            <v>11.9</v>
          </cell>
          <cell r="G1477" t="str">
            <v>㎡</v>
          </cell>
          <cell r="H1477">
            <v>160</v>
          </cell>
          <cell r="I1477">
            <v>1904</v>
          </cell>
        </row>
        <row r="1478">
          <cell r="B1478" t="str">
            <v>　常温乾燥形ふっ素樹脂ワニス塗り</v>
          </cell>
          <cell r="D1478" t="str">
            <v>壁</v>
          </cell>
        </row>
        <row r="1479">
          <cell r="B1479" t="str">
            <v>　（ＦＵＣ）</v>
          </cell>
          <cell r="D1479" t="str">
            <v>ｺﾝｸﾘｰﾄ面</v>
          </cell>
          <cell r="F1479">
            <v>23.9</v>
          </cell>
          <cell r="G1479" t="str">
            <v>㎡</v>
          </cell>
          <cell r="H1479">
            <v>160</v>
          </cell>
          <cell r="I1479">
            <v>3824</v>
          </cell>
        </row>
        <row r="1480">
          <cell r="D1480" t="str">
            <v>支柱FB-9*44 h750 @1,260</v>
          </cell>
        </row>
        <row r="1481">
          <cell r="B1481" t="str">
            <v>手すり</v>
          </cell>
          <cell r="D1481" t="str">
            <v>SUS34φ×2</v>
          </cell>
          <cell r="F1481">
            <v>79.5</v>
          </cell>
          <cell r="G1481" t="str">
            <v>ｍ</v>
          </cell>
          <cell r="H1481" t="e">
            <v>#N/A</v>
          </cell>
          <cell r="I1481" t="e">
            <v>#N/A</v>
          </cell>
        </row>
        <row r="1483">
          <cell r="B1483" t="str">
            <v>　〃　塗装</v>
          </cell>
          <cell r="D1483" t="str">
            <v>FUE</v>
          </cell>
          <cell r="F1483">
            <v>22</v>
          </cell>
          <cell r="G1483" t="str">
            <v>㎡</v>
          </cell>
          <cell r="H1483">
            <v>320</v>
          </cell>
          <cell r="I1483">
            <v>7040</v>
          </cell>
        </row>
        <row r="1484">
          <cell r="D1484" t="str">
            <v>　</v>
          </cell>
        </row>
        <row r="1485">
          <cell r="B1485" t="str">
            <v>ＥＸＰ-Ｊ部スタイロフォーム</v>
          </cell>
          <cell r="D1485" t="str">
            <v>t100</v>
          </cell>
          <cell r="F1485">
            <v>5.2</v>
          </cell>
          <cell r="G1485" t="str">
            <v>㎡</v>
          </cell>
          <cell r="H1485" t="e">
            <v>#N/A</v>
          </cell>
          <cell r="I1485" t="e">
            <v>#N/A</v>
          </cell>
        </row>
        <row r="1493">
          <cell r="B1493" t="str">
            <v xml:space="preserve">  代　価  計</v>
          </cell>
          <cell r="I1493" t="e">
            <v>#N/A</v>
          </cell>
        </row>
        <row r="1495">
          <cell r="B1495" t="str">
            <v>採　用　金　額</v>
          </cell>
          <cell r="I1495" t="e">
            <v>#N/A</v>
          </cell>
        </row>
        <row r="1497">
          <cell r="I1497" t="e">
            <v>#N/A</v>
          </cell>
        </row>
        <row r="1499">
          <cell r="B1499" t="str">
            <v>捨土料金（舗装除く外構分）</v>
          </cell>
          <cell r="D1499" t="str">
            <v>首都圏民間処分場</v>
          </cell>
        </row>
        <row r="1502">
          <cell r="B1502" t="str">
            <v>ｺﾝｸﾘｰﾄよう壁1</v>
          </cell>
        </row>
        <row r="1503">
          <cell r="B1503" t="str">
            <v>捨土費</v>
          </cell>
          <cell r="D1503" t="str">
            <v>内陸部処分場</v>
          </cell>
          <cell r="F1503">
            <v>31.5</v>
          </cell>
          <cell r="G1503" t="str">
            <v>㎥</v>
          </cell>
          <cell r="H1503" t="e">
            <v>#N/A</v>
          </cell>
          <cell r="I1503" t="e">
            <v>#N/A</v>
          </cell>
        </row>
        <row r="1504">
          <cell r="B1504" t="str">
            <v>ｺﾝｸﾘｰﾄよう壁2</v>
          </cell>
        </row>
        <row r="1505">
          <cell r="B1505" t="str">
            <v>捨土費</v>
          </cell>
          <cell r="D1505" t="str">
            <v>内陸部処分場</v>
          </cell>
          <cell r="F1505">
            <v>8.5</v>
          </cell>
          <cell r="G1505" t="str">
            <v>㎥</v>
          </cell>
          <cell r="H1505" t="e">
            <v>#N/A</v>
          </cell>
          <cell r="I1505" t="e">
            <v>#N/A</v>
          </cell>
        </row>
        <row r="1506">
          <cell r="B1506" t="str">
            <v>ｺﾝｸﾘｰﾄよう壁3</v>
          </cell>
        </row>
        <row r="1507">
          <cell r="B1507" t="str">
            <v>捨土費</v>
          </cell>
          <cell r="D1507" t="str">
            <v>内陸部処分場</v>
          </cell>
          <cell r="F1507">
            <v>9.5</v>
          </cell>
          <cell r="G1507" t="str">
            <v>㎥</v>
          </cell>
          <cell r="H1507" t="e">
            <v>#N/A</v>
          </cell>
          <cell r="I1507" t="e">
            <v>#N/A</v>
          </cell>
        </row>
        <row r="1508">
          <cell r="B1508" t="str">
            <v>集水ますA</v>
          </cell>
        </row>
        <row r="1509">
          <cell r="B1509" t="str">
            <v>捨土費</v>
          </cell>
          <cell r="D1509" t="str">
            <v>内陸部処分場</v>
          </cell>
          <cell r="G1509" t="str">
            <v>㎥</v>
          </cell>
          <cell r="H1509" t="e">
            <v>#N/A</v>
          </cell>
          <cell r="I1509" t="e">
            <v>#N/A</v>
          </cell>
        </row>
        <row r="1510">
          <cell r="B1510" t="str">
            <v>浸透ますB</v>
          </cell>
        </row>
        <row r="1511">
          <cell r="B1511" t="str">
            <v>捨土費</v>
          </cell>
          <cell r="D1511" t="str">
            <v>内陸部処分場</v>
          </cell>
          <cell r="G1511" t="str">
            <v>㎥</v>
          </cell>
          <cell r="H1511" t="e">
            <v>#N/A</v>
          </cell>
          <cell r="I1511" t="e">
            <v>#N/A</v>
          </cell>
        </row>
        <row r="1512">
          <cell r="B1512" t="str">
            <v>側溝</v>
          </cell>
        </row>
        <row r="1513">
          <cell r="B1513" t="str">
            <v>捨土費</v>
          </cell>
          <cell r="D1513" t="str">
            <v>内陸部処分場</v>
          </cell>
          <cell r="G1513" t="str">
            <v>㎥</v>
          </cell>
          <cell r="H1513" t="e">
            <v>#N/A</v>
          </cell>
          <cell r="I1513" t="e">
            <v>#N/A</v>
          </cell>
        </row>
        <row r="1514">
          <cell r="B1514" t="str">
            <v>側溝T</v>
          </cell>
        </row>
        <row r="1515">
          <cell r="B1515" t="str">
            <v>捨土費</v>
          </cell>
          <cell r="D1515" t="str">
            <v>内陸部処分場</v>
          </cell>
          <cell r="G1515" t="str">
            <v>㎥</v>
          </cell>
          <cell r="H1515" t="e">
            <v>#N/A</v>
          </cell>
          <cell r="I1515" t="e">
            <v>#N/A</v>
          </cell>
        </row>
        <row r="1516">
          <cell r="B1516" t="str">
            <v>PC床ﾋﾟｯﾄ</v>
          </cell>
        </row>
        <row r="1517">
          <cell r="B1517" t="str">
            <v>捨土費</v>
          </cell>
          <cell r="D1517" t="str">
            <v>内陸部処分場</v>
          </cell>
          <cell r="F1517">
            <v>94.5</v>
          </cell>
          <cell r="G1517" t="str">
            <v>㎥</v>
          </cell>
          <cell r="H1517" t="e">
            <v>#N/A</v>
          </cell>
          <cell r="I1517" t="e">
            <v>#N/A</v>
          </cell>
        </row>
        <row r="1518">
          <cell r="B1518" t="str">
            <v>階段1</v>
          </cell>
        </row>
        <row r="1519">
          <cell r="B1519" t="str">
            <v>捨土費</v>
          </cell>
          <cell r="D1519" t="str">
            <v>内陸部処分場</v>
          </cell>
          <cell r="G1519" t="str">
            <v>㎥</v>
          </cell>
          <cell r="H1519" t="e">
            <v>#N/A</v>
          </cell>
          <cell r="I1519" t="e">
            <v>#N/A</v>
          </cell>
        </row>
        <row r="1520">
          <cell r="B1520" t="str">
            <v>階段2</v>
          </cell>
        </row>
        <row r="1521">
          <cell r="B1521" t="str">
            <v>捨土費</v>
          </cell>
          <cell r="D1521" t="str">
            <v>内陸部処分場</v>
          </cell>
          <cell r="G1521" t="str">
            <v>㎥</v>
          </cell>
          <cell r="H1521" t="e">
            <v>#N/A</v>
          </cell>
          <cell r="I1521" t="e">
            <v>#N/A</v>
          </cell>
        </row>
        <row r="1522">
          <cell r="B1522" t="str">
            <v>ｽﾛｰﾌﾟ</v>
          </cell>
        </row>
        <row r="1523">
          <cell r="B1523" t="str">
            <v>捨土費</v>
          </cell>
          <cell r="D1523" t="str">
            <v>内陸部処分場</v>
          </cell>
          <cell r="F1523">
            <v>16.7</v>
          </cell>
          <cell r="G1523" t="str">
            <v>㎥</v>
          </cell>
          <cell r="H1523" t="e">
            <v>#N/A</v>
          </cell>
          <cell r="I1523" t="e">
            <v>#N/A</v>
          </cell>
        </row>
        <row r="1526">
          <cell r="D1526" t="str">
            <v>*浸透ますB,側溝T,階段1,階段2の根切土計37.2㎥は植栽下盛土へ転用、その他の排水土工については軽構造物土工として周辺敷均しと考える。</v>
          </cell>
        </row>
        <row r="1531">
          <cell r="B1531" t="str">
            <v xml:space="preserve">  代　価  計</v>
          </cell>
          <cell r="F1531">
            <v>160.69999999999999</v>
          </cell>
          <cell r="G1531" t="str">
            <v>㎥</v>
          </cell>
          <cell r="I1531" t="e">
            <v>#N/A</v>
          </cell>
        </row>
        <row r="1533">
          <cell r="B1533" t="str">
            <v>採　用　金　額</v>
          </cell>
          <cell r="I1533" t="e">
            <v>#N/A</v>
          </cell>
        </row>
        <row r="1535">
          <cell r="B1535" t="str">
            <v>d239000</v>
          </cell>
          <cell r="I1535" t="e">
            <v>#N/A</v>
          </cell>
        </row>
        <row r="1537">
          <cell r="B1537" t="str">
            <v>既設RC杭引抜き等</v>
          </cell>
        </row>
        <row r="1539">
          <cell r="B1539" t="str">
            <v>撤去費</v>
          </cell>
          <cell r="F1539">
            <v>1</v>
          </cell>
          <cell r="G1539" t="str">
            <v>式</v>
          </cell>
          <cell r="H1539" t="e">
            <v>#N/A</v>
          </cell>
          <cell r="I1539" t="e">
            <v>#N/A</v>
          </cell>
        </row>
        <row r="1541">
          <cell r="B1541" t="str">
            <v>発生材処理</v>
          </cell>
          <cell r="F1541">
            <v>1</v>
          </cell>
          <cell r="G1541" t="str">
            <v>式</v>
          </cell>
          <cell r="H1541" t="e">
            <v>#N/A</v>
          </cell>
          <cell r="I1541" t="e">
            <v>#N/A</v>
          </cell>
        </row>
        <row r="1545">
          <cell r="B1545" t="str">
            <v xml:space="preserve">  代　価  計</v>
          </cell>
          <cell r="I1545" t="e">
            <v>#N/A</v>
          </cell>
        </row>
        <row r="1547">
          <cell r="B1547" t="str">
            <v>採　用　金　額</v>
          </cell>
          <cell r="I1547" t="e">
            <v>#N/A</v>
          </cell>
        </row>
        <row r="1549">
          <cell r="B1549" t="str">
            <v>d230901</v>
          </cell>
          <cell r="I1549">
            <v>2664700</v>
          </cell>
        </row>
        <row r="1550">
          <cell r="B1550" t="str">
            <v>既設RC杭引抜き</v>
          </cell>
        </row>
        <row r="1551">
          <cell r="B1551" t="str">
            <v>発生材処理</v>
          </cell>
          <cell r="D1551" t="str">
            <v>中間処理場</v>
          </cell>
        </row>
        <row r="1552">
          <cell r="B1552" t="str">
            <v>廃棄材Ⅰ類</v>
          </cell>
        </row>
        <row r="1553">
          <cell r="B1553" t="str">
            <v>運搬費</v>
          </cell>
          <cell r="D1553" t="str">
            <v>10t DID有 ﾎｳ0.6 ≦31.5</v>
          </cell>
          <cell r="F1553">
            <v>627</v>
          </cell>
          <cell r="G1553" t="str">
            <v>㎥</v>
          </cell>
          <cell r="H1553">
            <v>1940</v>
          </cell>
          <cell r="I1553">
            <v>1216380</v>
          </cell>
        </row>
        <row r="1554">
          <cell r="B1554" t="str">
            <v>廃棄材Ⅰ類</v>
          </cell>
        </row>
        <row r="1555">
          <cell r="B1555" t="str">
            <v>投棄料</v>
          </cell>
          <cell r="D1555" t="str">
            <v>中間処理場</v>
          </cell>
          <cell r="F1555">
            <v>627</v>
          </cell>
          <cell r="G1555" t="str">
            <v>㎥</v>
          </cell>
          <cell r="H1555">
            <v>2310</v>
          </cell>
          <cell r="I1555">
            <v>1448370</v>
          </cell>
        </row>
        <row r="1559">
          <cell r="B1559" t="str">
            <v xml:space="preserve">  代　価  計</v>
          </cell>
          <cell r="I1559">
            <v>2664750</v>
          </cell>
        </row>
        <row r="1561">
          <cell r="B1561" t="str">
            <v>採　用　金　額</v>
          </cell>
          <cell r="I1561">
            <v>2664700</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AP020501"/>
      <sheetName val="複合単価表'02.05"/>
      <sheetName val="AP010501"/>
    </sheetNames>
    <sheetDataSet>
      <sheetData sheetId="0" refreshError="1"/>
      <sheetData sheetId="1" refreshError="1">
        <row r="1">
          <cell r="A1" t="str">
            <v>複単ｺｰﾄﾞ</v>
          </cell>
          <cell r="B1" t="str">
            <v>名　　　　　　　　　　称</v>
          </cell>
          <cell r="C1" t="str">
            <v>摘　　　　　　　　　　要</v>
          </cell>
          <cell r="D1" t="str">
            <v>単位</v>
          </cell>
          <cell r="E1" t="str">
            <v>複合単価</v>
          </cell>
        </row>
        <row r="2">
          <cell r="B2" t="str">
            <v>【　建築工事複合単価表　】</v>
          </cell>
        </row>
        <row r="3">
          <cell r="A3" t="str">
            <v>021001</v>
          </cell>
          <cell r="B3" t="str">
            <v>　　仮囲い（仮囲鉄板　Ｈ＝２．０ｍ）</v>
          </cell>
          <cell r="C3" t="str">
            <v>　６０日</v>
          </cell>
          <cell r="D3" t="str">
            <v>ｍ</v>
          </cell>
          <cell r="E3">
            <v>4030</v>
          </cell>
        </row>
        <row r="4">
          <cell r="A4" t="str">
            <v>021002</v>
          </cell>
          <cell r="B4" t="str">
            <v>　　仮囲い（仮囲鉄板　Ｈ＝２．０ｍ）</v>
          </cell>
          <cell r="C4" t="str">
            <v>　７５日</v>
          </cell>
          <cell r="D4" t="str">
            <v>ｍ</v>
          </cell>
          <cell r="E4">
            <v>4160</v>
          </cell>
        </row>
        <row r="5">
          <cell r="A5" t="str">
            <v>021003</v>
          </cell>
          <cell r="B5" t="str">
            <v>　　仮囲い（仮囲鉄板　Ｈ＝２．０ｍ）</v>
          </cell>
          <cell r="C5" t="str">
            <v>　９０日</v>
          </cell>
          <cell r="D5" t="str">
            <v>ｍ</v>
          </cell>
          <cell r="E5">
            <v>4290</v>
          </cell>
        </row>
        <row r="6">
          <cell r="A6" t="str">
            <v>021004</v>
          </cell>
          <cell r="B6" t="str">
            <v>　　仮囲い（仮囲鉄板　Ｈ＝２．０ｍ）</v>
          </cell>
          <cell r="C6" t="str">
            <v>１０５日</v>
          </cell>
          <cell r="D6" t="str">
            <v>ｍ</v>
          </cell>
          <cell r="E6">
            <v>4420</v>
          </cell>
        </row>
        <row r="7">
          <cell r="A7" t="str">
            <v>021005</v>
          </cell>
          <cell r="B7" t="str">
            <v>　　仮囲い（仮囲鉄板　Ｈ＝２．０ｍ）</v>
          </cell>
          <cell r="C7" t="str">
            <v>１２０日</v>
          </cell>
          <cell r="D7" t="str">
            <v>ｍ</v>
          </cell>
          <cell r="E7">
            <v>4550</v>
          </cell>
        </row>
        <row r="8">
          <cell r="A8" t="str">
            <v>021006</v>
          </cell>
          <cell r="B8" t="str">
            <v>　　仮囲い（仮囲鉄板　Ｈ＝２．０ｍ）</v>
          </cell>
          <cell r="C8" t="str">
            <v>１３５日</v>
          </cell>
          <cell r="D8" t="str">
            <v>ｍ</v>
          </cell>
          <cell r="E8">
            <v>4670</v>
          </cell>
        </row>
        <row r="9">
          <cell r="A9" t="str">
            <v>021007</v>
          </cell>
          <cell r="B9" t="str">
            <v>　　仮囲い（仮囲鉄板　Ｈ＝２．０ｍ）</v>
          </cell>
          <cell r="C9" t="str">
            <v>１５０日</v>
          </cell>
          <cell r="D9" t="str">
            <v>ｍ</v>
          </cell>
          <cell r="E9">
            <v>4790</v>
          </cell>
        </row>
        <row r="10">
          <cell r="A10" t="str">
            <v>021008</v>
          </cell>
          <cell r="B10" t="str">
            <v>　　仮囲い（仮囲鉄板　Ｈ＝２．０ｍ）</v>
          </cell>
          <cell r="C10" t="str">
            <v>１６５日</v>
          </cell>
          <cell r="D10" t="str">
            <v>ｍ</v>
          </cell>
          <cell r="E10">
            <v>4920</v>
          </cell>
        </row>
        <row r="11">
          <cell r="A11" t="str">
            <v>021009</v>
          </cell>
          <cell r="B11" t="str">
            <v>　　仮囲い（仮囲鉄板　Ｈ＝２．０ｍ）</v>
          </cell>
          <cell r="C11" t="str">
            <v>１８０日</v>
          </cell>
          <cell r="D11" t="str">
            <v>ｍ</v>
          </cell>
          <cell r="E11">
            <v>5050</v>
          </cell>
        </row>
        <row r="12">
          <cell r="A12" t="str">
            <v>021010</v>
          </cell>
          <cell r="B12" t="str">
            <v>　　仮囲い（仮囲鉄板　Ｈ＝２．０ｍ）</v>
          </cell>
          <cell r="C12" t="str">
            <v>１９５日</v>
          </cell>
          <cell r="D12" t="str">
            <v>ｍ</v>
          </cell>
          <cell r="E12">
            <v>5180</v>
          </cell>
        </row>
        <row r="13">
          <cell r="A13" t="str">
            <v>021011</v>
          </cell>
          <cell r="B13" t="str">
            <v>　　仮囲い（仮囲鉄板　Ｈ＝２．０ｍ）</v>
          </cell>
          <cell r="C13" t="str">
            <v>２１０日</v>
          </cell>
          <cell r="D13" t="str">
            <v>ｍ</v>
          </cell>
          <cell r="E13">
            <v>5310</v>
          </cell>
        </row>
        <row r="14">
          <cell r="A14" t="str">
            <v>021012</v>
          </cell>
          <cell r="B14" t="str">
            <v>　　仮囲い（仮囲鉄板　Ｈ＝２．０ｍ）</v>
          </cell>
          <cell r="C14" t="str">
            <v>２２５日</v>
          </cell>
          <cell r="D14" t="str">
            <v>ｍ</v>
          </cell>
          <cell r="E14">
            <v>5430</v>
          </cell>
        </row>
        <row r="15">
          <cell r="A15" t="str">
            <v>021013</v>
          </cell>
          <cell r="B15" t="str">
            <v>　　仮囲い（仮囲鉄板　Ｈ＝２．０ｍ）</v>
          </cell>
          <cell r="C15" t="str">
            <v>２４０日</v>
          </cell>
          <cell r="D15" t="str">
            <v>ｍ</v>
          </cell>
          <cell r="E15">
            <v>5550</v>
          </cell>
        </row>
        <row r="16">
          <cell r="A16" t="str">
            <v>021014</v>
          </cell>
          <cell r="B16" t="str">
            <v>　　仮囲い（仮囲鉄板　Ｈ＝２．０ｍ）</v>
          </cell>
          <cell r="C16" t="str">
            <v>２５５日</v>
          </cell>
          <cell r="D16" t="str">
            <v>ｍ</v>
          </cell>
          <cell r="E16">
            <v>5680</v>
          </cell>
        </row>
        <row r="17">
          <cell r="A17" t="str">
            <v>021015</v>
          </cell>
          <cell r="B17" t="str">
            <v>　　仮囲い（仮囲鉄板　Ｈ＝２．０ｍ）</v>
          </cell>
          <cell r="C17" t="str">
            <v>２７０日</v>
          </cell>
          <cell r="D17" t="str">
            <v>ｍ</v>
          </cell>
          <cell r="E17">
            <v>5810</v>
          </cell>
        </row>
        <row r="18">
          <cell r="A18" t="str">
            <v>021016</v>
          </cell>
          <cell r="B18" t="str">
            <v>　　仮囲い（仮囲鉄板　Ｈ＝２．０ｍ）</v>
          </cell>
          <cell r="C18" t="str">
            <v>２８５日</v>
          </cell>
          <cell r="D18" t="str">
            <v>ｍ</v>
          </cell>
          <cell r="E18">
            <v>5940</v>
          </cell>
        </row>
        <row r="19">
          <cell r="A19" t="str">
            <v>021017</v>
          </cell>
          <cell r="B19" t="str">
            <v>　　仮囲い（仮囲鉄板　Ｈ＝２．０ｍ）</v>
          </cell>
          <cell r="C19" t="str">
            <v>３００日</v>
          </cell>
          <cell r="D19" t="str">
            <v>ｍ</v>
          </cell>
          <cell r="E19">
            <v>6060</v>
          </cell>
        </row>
        <row r="20">
          <cell r="A20" t="str">
            <v>021018</v>
          </cell>
          <cell r="B20" t="str">
            <v>　　仮囲い（仮囲鉄板　Ｈ＝２．０ｍ）</v>
          </cell>
          <cell r="C20" t="str">
            <v>３１５日</v>
          </cell>
          <cell r="D20" t="str">
            <v>ｍ</v>
          </cell>
          <cell r="E20">
            <v>6190</v>
          </cell>
        </row>
        <row r="21">
          <cell r="A21" t="str">
            <v>021019</v>
          </cell>
          <cell r="B21" t="str">
            <v>　　仮囲い（仮囲鉄板　Ｈ＝２．０ｍ）</v>
          </cell>
          <cell r="C21" t="str">
            <v>３３０日</v>
          </cell>
          <cell r="D21" t="str">
            <v>ｍ</v>
          </cell>
          <cell r="E21">
            <v>6310</v>
          </cell>
        </row>
        <row r="22">
          <cell r="A22" t="str">
            <v>021020</v>
          </cell>
          <cell r="B22" t="str">
            <v>　　仮囲い（仮囲鉄板　Ｈ＝２．０ｍ）</v>
          </cell>
          <cell r="C22" t="str">
            <v>３４５日</v>
          </cell>
          <cell r="D22" t="str">
            <v>ｍ</v>
          </cell>
          <cell r="E22">
            <v>6440</v>
          </cell>
        </row>
        <row r="23">
          <cell r="A23" t="str">
            <v>021021</v>
          </cell>
          <cell r="B23" t="str">
            <v>　　仮囲い（仮囲鉄板　Ｈ＝２．０ｍ）</v>
          </cell>
          <cell r="C23" t="str">
            <v>３６０日</v>
          </cell>
          <cell r="D23" t="str">
            <v>ｍ</v>
          </cell>
          <cell r="E23">
            <v>6570</v>
          </cell>
        </row>
        <row r="24">
          <cell r="A24" t="str">
            <v>021101</v>
          </cell>
          <cell r="B24" t="str">
            <v>　　仮囲い（仮囲鉄板　Ｈ＝３．０ｍ）</v>
          </cell>
          <cell r="C24" t="str">
            <v>　６０日</v>
          </cell>
          <cell r="D24" t="str">
            <v>ｍ</v>
          </cell>
          <cell r="E24">
            <v>5220</v>
          </cell>
        </row>
        <row r="25">
          <cell r="A25" t="str">
            <v>021102</v>
          </cell>
          <cell r="B25" t="str">
            <v>　　仮囲い（仮囲鉄板　Ｈ＝３．０ｍ）</v>
          </cell>
          <cell r="C25" t="str">
            <v>　７５日</v>
          </cell>
          <cell r="D25" t="str">
            <v>ｍ</v>
          </cell>
          <cell r="E25">
            <v>5410</v>
          </cell>
        </row>
        <row r="26">
          <cell r="A26" t="str">
            <v>021103</v>
          </cell>
          <cell r="B26" t="str">
            <v>　　仮囲い（仮囲鉄板　Ｈ＝３．０ｍ）</v>
          </cell>
          <cell r="C26" t="str">
            <v>　９０日</v>
          </cell>
          <cell r="D26" t="str">
            <v>ｍ</v>
          </cell>
          <cell r="E26">
            <v>5600</v>
          </cell>
        </row>
        <row r="27">
          <cell r="A27" t="str">
            <v>021104</v>
          </cell>
          <cell r="B27" t="str">
            <v>　　仮囲い（仮囲鉄板　Ｈ＝３．０ｍ）</v>
          </cell>
          <cell r="C27" t="str">
            <v>１０５日</v>
          </cell>
          <cell r="D27" t="str">
            <v>ｍ</v>
          </cell>
          <cell r="E27">
            <v>5790</v>
          </cell>
        </row>
        <row r="28">
          <cell r="A28" t="str">
            <v>021105</v>
          </cell>
          <cell r="B28" t="str">
            <v>　　仮囲い（仮囲鉄板　Ｈ＝３．０ｍ）</v>
          </cell>
          <cell r="C28" t="str">
            <v>１２０日</v>
          </cell>
          <cell r="D28" t="str">
            <v>ｍ</v>
          </cell>
          <cell r="E28">
            <v>5980</v>
          </cell>
        </row>
        <row r="29">
          <cell r="A29" t="str">
            <v>021106</v>
          </cell>
          <cell r="B29" t="str">
            <v>　　仮囲い（仮囲鉄板　Ｈ＝３．０ｍ）</v>
          </cell>
          <cell r="C29" t="str">
            <v>１３５日</v>
          </cell>
          <cell r="D29" t="str">
            <v>ｍ</v>
          </cell>
          <cell r="E29">
            <v>6170</v>
          </cell>
        </row>
        <row r="30">
          <cell r="A30" t="str">
            <v>021107</v>
          </cell>
          <cell r="B30" t="str">
            <v>　　仮囲い（仮囲鉄板　Ｈ＝３．０ｍ）</v>
          </cell>
          <cell r="C30" t="str">
            <v>１５０日</v>
          </cell>
          <cell r="D30" t="str">
            <v>ｍ</v>
          </cell>
          <cell r="E30">
            <v>6360</v>
          </cell>
        </row>
        <row r="31">
          <cell r="A31" t="str">
            <v>021108</v>
          </cell>
          <cell r="B31" t="str">
            <v>　　仮囲い（仮囲鉄板　Ｈ＝３．０ｍ）</v>
          </cell>
          <cell r="C31" t="str">
            <v>１６５日</v>
          </cell>
          <cell r="D31" t="str">
            <v>ｍ</v>
          </cell>
          <cell r="E31">
            <v>6550</v>
          </cell>
        </row>
        <row r="32">
          <cell r="A32" t="str">
            <v>021109</v>
          </cell>
          <cell r="B32" t="str">
            <v>　　仮囲い（仮囲鉄板　Ｈ＝３．０ｍ）</v>
          </cell>
          <cell r="C32" t="str">
            <v>１８０日</v>
          </cell>
          <cell r="D32" t="str">
            <v>ｍ</v>
          </cell>
          <cell r="E32">
            <v>6740</v>
          </cell>
        </row>
        <row r="33">
          <cell r="A33" t="str">
            <v>021110</v>
          </cell>
          <cell r="B33" t="str">
            <v>　　仮囲い（仮囲鉄板　Ｈ＝３．０ｍ）</v>
          </cell>
          <cell r="C33" t="str">
            <v>１９５日</v>
          </cell>
          <cell r="D33" t="str">
            <v>ｍ</v>
          </cell>
          <cell r="E33">
            <v>6930</v>
          </cell>
        </row>
        <row r="34">
          <cell r="A34" t="str">
            <v>021111</v>
          </cell>
          <cell r="B34" t="str">
            <v>　　仮囲い（仮囲鉄板　Ｈ＝３．０ｍ）</v>
          </cell>
          <cell r="C34" t="str">
            <v>２１０日</v>
          </cell>
          <cell r="D34" t="str">
            <v>ｍ</v>
          </cell>
          <cell r="E34">
            <v>7120</v>
          </cell>
        </row>
        <row r="35">
          <cell r="A35" t="str">
            <v>021112</v>
          </cell>
          <cell r="B35" t="str">
            <v>　　仮囲い（仮囲鉄板　Ｈ＝３．０ｍ）</v>
          </cell>
          <cell r="C35" t="str">
            <v>２２５日</v>
          </cell>
          <cell r="D35" t="str">
            <v>ｍ</v>
          </cell>
          <cell r="E35">
            <v>7310</v>
          </cell>
        </row>
        <row r="36">
          <cell r="A36" t="str">
            <v>021113</v>
          </cell>
          <cell r="B36" t="str">
            <v>　　仮囲い（仮囲鉄板　Ｈ＝３．０ｍ）</v>
          </cell>
          <cell r="C36" t="str">
            <v>２４０日</v>
          </cell>
          <cell r="D36" t="str">
            <v>ｍ</v>
          </cell>
          <cell r="E36">
            <v>7500</v>
          </cell>
        </row>
        <row r="37">
          <cell r="A37" t="str">
            <v>021114</v>
          </cell>
          <cell r="B37" t="str">
            <v>　　仮囲い（仮囲鉄板　Ｈ＝３．０ｍ）</v>
          </cell>
          <cell r="C37" t="str">
            <v>２５５日</v>
          </cell>
          <cell r="D37" t="str">
            <v>ｍ</v>
          </cell>
          <cell r="E37">
            <v>7690</v>
          </cell>
        </row>
        <row r="38">
          <cell r="A38" t="str">
            <v>021115</v>
          </cell>
          <cell r="B38" t="str">
            <v>　　仮囲い（仮囲鉄板　Ｈ＝３．０ｍ）</v>
          </cell>
          <cell r="C38" t="str">
            <v>２７０日</v>
          </cell>
          <cell r="D38" t="str">
            <v>ｍ</v>
          </cell>
          <cell r="E38">
            <v>7880</v>
          </cell>
        </row>
        <row r="39">
          <cell r="A39" t="str">
            <v>021116</v>
          </cell>
          <cell r="B39" t="str">
            <v>　　仮囲い（仮囲鉄板　Ｈ＝３．０ｍ）</v>
          </cell>
          <cell r="C39" t="str">
            <v>２８５日</v>
          </cell>
          <cell r="D39" t="str">
            <v>ｍ</v>
          </cell>
          <cell r="E39">
            <v>8060</v>
          </cell>
        </row>
        <row r="40">
          <cell r="A40" t="str">
            <v>021117</v>
          </cell>
          <cell r="B40" t="str">
            <v>　　仮囲い（仮囲鉄板　Ｈ＝３．０ｍ）</v>
          </cell>
          <cell r="C40" t="str">
            <v>３００日</v>
          </cell>
          <cell r="D40" t="str">
            <v>ｍ</v>
          </cell>
          <cell r="E40">
            <v>8260</v>
          </cell>
        </row>
        <row r="41">
          <cell r="A41" t="str">
            <v>021118</v>
          </cell>
          <cell r="B41" t="str">
            <v>　　仮囲い（仮囲鉄板　Ｈ＝３．０ｍ）</v>
          </cell>
          <cell r="C41" t="str">
            <v>３１５日</v>
          </cell>
          <cell r="D41" t="str">
            <v>ｍ</v>
          </cell>
          <cell r="E41">
            <v>8450</v>
          </cell>
        </row>
        <row r="42">
          <cell r="A42" t="str">
            <v>021119</v>
          </cell>
          <cell r="B42" t="str">
            <v>　　仮囲い（仮囲鉄板　Ｈ＝３．０ｍ）</v>
          </cell>
          <cell r="C42" t="str">
            <v>３３０日</v>
          </cell>
          <cell r="D42" t="str">
            <v>ｍ</v>
          </cell>
          <cell r="E42">
            <v>8640</v>
          </cell>
        </row>
        <row r="43">
          <cell r="B43" t="str">
            <v>【　建築工事複合単価表　】</v>
          </cell>
        </row>
        <row r="44">
          <cell r="A44" t="str">
            <v>021120</v>
          </cell>
          <cell r="B44" t="str">
            <v>　　仮囲い（仮囲鉄板　Ｈ＝３．０ｍ）</v>
          </cell>
          <cell r="C44" t="str">
            <v>３４５日</v>
          </cell>
          <cell r="D44" t="str">
            <v>ｍ</v>
          </cell>
          <cell r="E44">
            <v>8820</v>
          </cell>
        </row>
        <row r="45">
          <cell r="A45" t="str">
            <v>021121</v>
          </cell>
          <cell r="B45" t="str">
            <v>　　仮囲い（仮囲鉄板　Ｈ＝３．０ｍ）</v>
          </cell>
          <cell r="C45" t="str">
            <v>３６０日</v>
          </cell>
          <cell r="D45" t="str">
            <v>ｍ</v>
          </cell>
          <cell r="E45">
            <v>9020</v>
          </cell>
        </row>
        <row r="46">
          <cell r="A46" t="str">
            <v>021206</v>
          </cell>
          <cell r="B46" t="str">
            <v>　　仮設鉄板敷き</v>
          </cell>
          <cell r="C46" t="str">
            <v>　６ヶ月以下</v>
          </cell>
          <cell r="D46" t="str">
            <v>m2</v>
          </cell>
          <cell r="E46">
            <v>2140</v>
          </cell>
        </row>
        <row r="47">
          <cell r="A47" t="str">
            <v>021212</v>
          </cell>
          <cell r="B47" t="str">
            <v>　　仮設鉄板敷き</v>
          </cell>
          <cell r="C47" t="str">
            <v>１２ヶ月以下</v>
          </cell>
          <cell r="D47" t="str">
            <v>m2</v>
          </cell>
          <cell r="E47">
            <v>2080</v>
          </cell>
        </row>
        <row r="48">
          <cell r="A48" t="str">
            <v>021224</v>
          </cell>
          <cell r="B48" t="str">
            <v>　　仮設鉄板敷き</v>
          </cell>
          <cell r="C48" t="str">
            <v>２４ヶ月以下</v>
          </cell>
          <cell r="D48" t="str">
            <v>m2</v>
          </cell>
          <cell r="E48">
            <v>2040</v>
          </cell>
        </row>
        <row r="49">
          <cell r="A49" t="str">
            <v>021236</v>
          </cell>
          <cell r="B49" t="str">
            <v>　　仮設鉄板敷き</v>
          </cell>
          <cell r="C49" t="str">
            <v>３６ヶ月以下</v>
          </cell>
          <cell r="D49" t="str">
            <v>m2</v>
          </cell>
          <cell r="E49">
            <v>2030</v>
          </cell>
        </row>
        <row r="50">
          <cell r="A50" t="str">
            <v>021504</v>
          </cell>
          <cell r="B50" t="str">
            <v>　　トラッククレーン運転</v>
          </cell>
          <cell r="C50" t="str">
            <v>油圧式　４．８～４．９ｔ吊</v>
          </cell>
          <cell r="D50" t="str">
            <v>ｈ</v>
          </cell>
          <cell r="E50">
            <v>4000</v>
          </cell>
        </row>
        <row r="51">
          <cell r="A51" t="str">
            <v>021510</v>
          </cell>
          <cell r="B51" t="str">
            <v>　　トラッククレーン運転</v>
          </cell>
          <cell r="C51" t="str">
            <v>油圧式　１０～１１ｔ吊</v>
          </cell>
          <cell r="D51" t="str">
            <v>ｈ</v>
          </cell>
          <cell r="E51">
            <v>4500</v>
          </cell>
        </row>
        <row r="52">
          <cell r="A52" t="str">
            <v>021515</v>
          </cell>
          <cell r="B52" t="str">
            <v>　　トラッククレーン運転</v>
          </cell>
          <cell r="C52" t="str">
            <v>油圧式　１５～１６ｔ吊</v>
          </cell>
          <cell r="D52" t="str">
            <v>ｈ</v>
          </cell>
          <cell r="E52">
            <v>5130</v>
          </cell>
        </row>
        <row r="53">
          <cell r="A53" t="str">
            <v>021520</v>
          </cell>
          <cell r="B53" t="str">
            <v>　　トラッククレーン運転</v>
          </cell>
          <cell r="C53" t="str">
            <v>油圧式　２０～２２ｔ吊</v>
          </cell>
          <cell r="D53" t="str">
            <v>ｈ</v>
          </cell>
          <cell r="E53">
            <v>5630</v>
          </cell>
        </row>
        <row r="54">
          <cell r="A54" t="str">
            <v>021525</v>
          </cell>
          <cell r="B54" t="str">
            <v>　　トラッククレーン運転</v>
          </cell>
          <cell r="C54" t="str">
            <v>油圧式　２５ｔ吊</v>
          </cell>
          <cell r="D54" t="str">
            <v>ｈ</v>
          </cell>
          <cell r="E54">
            <v>6750</v>
          </cell>
        </row>
        <row r="55">
          <cell r="A55" t="str">
            <v>021600</v>
          </cell>
          <cell r="B55" t="str">
            <v>　　仮囲い運搬</v>
          </cell>
          <cell r="C55" t="str">
            <v>Ｈ＝２ｍ　６ｔ車</v>
          </cell>
          <cell r="D55" t="str">
            <v>ｍ</v>
          </cell>
          <cell r="E55">
            <v>88</v>
          </cell>
        </row>
        <row r="56">
          <cell r="A56" t="str">
            <v>021610</v>
          </cell>
          <cell r="B56" t="str">
            <v>　　仮囲い運搬</v>
          </cell>
          <cell r="C56" t="str">
            <v>Ｈ＝３ｍ　６ｔ車</v>
          </cell>
          <cell r="D56" t="str">
            <v>ｍ</v>
          </cell>
          <cell r="E56">
            <v>130</v>
          </cell>
        </row>
        <row r="57">
          <cell r="A57" t="str">
            <v>022201</v>
          </cell>
          <cell r="B57" t="str">
            <v>　　外部枠組本足場　　　　　　　　　　　　　　　　　　</v>
          </cell>
          <cell r="C57" t="str">
            <v>枠組階段共　Ｈ＜１２ｍ　　平屋　　　６２日　　　　　　　　　　　　　　　　　</v>
          </cell>
          <cell r="D57" t="str">
            <v>　m2　</v>
          </cell>
          <cell r="E57">
            <v>1060</v>
          </cell>
        </row>
        <row r="58">
          <cell r="A58" t="str">
            <v>022202</v>
          </cell>
          <cell r="B58" t="str">
            <v>　　外部枠組本足場　　　　　　　　　　　　　　　　　　</v>
          </cell>
          <cell r="C58" t="str">
            <v>枠組階段共　Ｈ＜１２ｍ　　２ 階　　　８４日　　　　　　　　　　　　　　　　　</v>
          </cell>
          <cell r="D58" t="str">
            <v>　m2　</v>
          </cell>
          <cell r="E58">
            <v>1250</v>
          </cell>
        </row>
        <row r="59">
          <cell r="A59" t="str">
            <v>022203</v>
          </cell>
          <cell r="B59" t="str">
            <v>　　外部枠組本足場　　　　　　　　　　　　　　　　　　</v>
          </cell>
          <cell r="C59" t="str">
            <v>枠組階段共　Ｈ＜１２ｍ　　３ 階　　１０６日　　　　　　　　　　　　　　　　　</v>
          </cell>
          <cell r="D59" t="str">
            <v>　m2　</v>
          </cell>
          <cell r="E59">
            <v>1430</v>
          </cell>
        </row>
        <row r="60">
          <cell r="A60" t="str">
            <v>022303</v>
          </cell>
          <cell r="B60" t="str">
            <v>　　外部枠組本足場　　　　　　　　　　　　　　　　　　</v>
          </cell>
          <cell r="C60" t="str">
            <v>枠組階段共　Ｈ＜２２ｍ　　３ 階　　１０６日　　　　　　　　　　　　　　　　　</v>
          </cell>
          <cell r="D60" t="str">
            <v>　m2　</v>
          </cell>
          <cell r="E60">
            <v>1500</v>
          </cell>
        </row>
        <row r="61">
          <cell r="A61" t="str">
            <v>022304</v>
          </cell>
          <cell r="B61" t="str">
            <v>　　外部枠組本足場　　　　　　　　　　　　　　　　　　</v>
          </cell>
          <cell r="C61" t="str">
            <v>枠組階段共　Ｈ＜２２ｍ　　４ 階　　１２８日　　　　　　　　　　　　　　　　　</v>
          </cell>
          <cell r="D61" t="str">
            <v>　m2　</v>
          </cell>
          <cell r="E61">
            <v>1680</v>
          </cell>
        </row>
        <row r="62">
          <cell r="A62" t="str">
            <v>022305</v>
          </cell>
          <cell r="B62" t="str">
            <v>　　外部枠組本足場　　　　　　　　　　　　　　　　　　</v>
          </cell>
          <cell r="C62" t="str">
            <v>枠組階段共　Ｈ＜２２ｍ　　５ 階　　１５０日　　　　　　　　　　　　　　　　　</v>
          </cell>
          <cell r="D62" t="str">
            <v>　m2　</v>
          </cell>
          <cell r="E62">
            <v>1860</v>
          </cell>
        </row>
        <row r="63">
          <cell r="A63" t="str">
            <v>022306</v>
          </cell>
          <cell r="B63" t="str">
            <v>　　外部枠組本足場　　　　　　　　　　　　　　　　　　</v>
          </cell>
          <cell r="C63" t="str">
            <v>枠組階段共　Ｈ＜２２ｍ　　６ 階　　１７２日　　　　　　　　　　　　　　　　　</v>
          </cell>
          <cell r="D63" t="str">
            <v>　m2　</v>
          </cell>
          <cell r="E63">
            <v>2040</v>
          </cell>
        </row>
        <row r="64">
          <cell r="A64" t="str">
            <v>022405</v>
          </cell>
          <cell r="B64" t="str">
            <v>　　外部枠組本足場　　　　　　　　　　　　　　　　　　</v>
          </cell>
          <cell r="C64" t="str">
            <v>枠組階段共　２２ｍ≦Ｈ　　５ 階　　１５０日　　　　　　　　　　　　　　　　　</v>
          </cell>
          <cell r="D64" t="str">
            <v>　m2　</v>
          </cell>
          <cell r="E64">
            <v>1930</v>
          </cell>
        </row>
        <row r="65">
          <cell r="A65" t="str">
            <v>022406</v>
          </cell>
          <cell r="B65" t="str">
            <v>　　外部枠組本足場　　　　　　　　　　　　　　　　　　</v>
          </cell>
          <cell r="C65" t="str">
            <v>枠組階段共　２２ｍ≦Ｈ　　６ 階　　１７２日　　　　　　　　　　　　　　　　　</v>
          </cell>
          <cell r="D65" t="str">
            <v>　m2　</v>
          </cell>
          <cell r="E65">
            <v>2110</v>
          </cell>
        </row>
        <row r="66">
          <cell r="A66" t="str">
            <v>022407</v>
          </cell>
          <cell r="B66" t="str">
            <v>　　外部枠組本足場　　　　　　　　　　　　　　　　　　</v>
          </cell>
          <cell r="C66" t="str">
            <v>枠組階段共　２２ｍ≦Ｈ　　７ 階　　１９４日　　　　　　　　　　　　　　　　　</v>
          </cell>
          <cell r="D66" t="str">
            <v>　m2　</v>
          </cell>
          <cell r="E66">
            <v>2290</v>
          </cell>
        </row>
        <row r="67">
          <cell r="A67" t="str">
            <v>022408</v>
          </cell>
          <cell r="B67" t="str">
            <v>　　外部枠組本足場　　　　　　　　　　　　　　　　　　</v>
          </cell>
          <cell r="C67" t="str">
            <v>枠組階段共　２２ｍ≦Ｈ　　８ 階　　２１６日　　　　　　　　　　　　　　　　　</v>
          </cell>
          <cell r="D67" t="str">
            <v>　m2　</v>
          </cell>
          <cell r="E67">
            <v>2470</v>
          </cell>
        </row>
        <row r="68">
          <cell r="A68" t="str">
            <v>022409</v>
          </cell>
          <cell r="B68" t="str">
            <v>　　外部枠組本足場　　　　　　　　　　　　　　　　　　</v>
          </cell>
          <cell r="C68" t="str">
            <v>枠組階段共　２２ｍ≦Ｈ　　９ 階　　２３８日　　　　　　　　　　　　　　　　　</v>
          </cell>
          <cell r="D68" t="str">
            <v>　m2　</v>
          </cell>
          <cell r="E68">
            <v>2650</v>
          </cell>
        </row>
        <row r="69">
          <cell r="A69" t="str">
            <v>022410</v>
          </cell>
          <cell r="B69" t="str">
            <v>　　外部枠組本足場　　　　　　　　　　　　　　　　　　</v>
          </cell>
          <cell r="C69" t="str">
            <v>枠組階段共　２２ｍ≦Ｈ　１０ 階　　２６０日　　　　　　　　　　　　　　　　　</v>
          </cell>
          <cell r="D69" t="str">
            <v>　m2　</v>
          </cell>
          <cell r="E69">
            <v>2830</v>
          </cell>
        </row>
        <row r="70">
          <cell r="A70" t="str">
            <v>023501</v>
          </cell>
          <cell r="B70" t="str">
            <v>　　安全手すり　　　　　　　　　　　　　　　　　　　</v>
          </cell>
          <cell r="C70" t="str">
            <v>枠組足場用　　　　　　　　　平屋　　　６２日　　　　　　　　　　　　　　　　　</v>
          </cell>
          <cell r="D70" t="str">
            <v>　ｍ　</v>
          </cell>
          <cell r="E70">
            <v>530</v>
          </cell>
        </row>
        <row r="71">
          <cell r="A71" t="str">
            <v>023502</v>
          </cell>
          <cell r="B71" t="str">
            <v>　　安全手すり　　　　　　　　　　　　　　　　　　　</v>
          </cell>
          <cell r="C71" t="str">
            <v>枠組足場用　　　　　　　　　２ 階　　　８４日　　　　　　　　　　　　　　　　　</v>
          </cell>
          <cell r="D71" t="str">
            <v>　ｍ　</v>
          </cell>
          <cell r="E71">
            <v>580</v>
          </cell>
        </row>
        <row r="72">
          <cell r="A72" t="str">
            <v>023503</v>
          </cell>
          <cell r="B72" t="str">
            <v>　　安全手すり　　　　　　　　　　　　　　　　　　　</v>
          </cell>
          <cell r="C72" t="str">
            <v>枠組足場用　　　　　　　　　３ 階　　１０６日　　　　　　　　　　　　　　　　　</v>
          </cell>
          <cell r="D72" t="str">
            <v>　ｍ　</v>
          </cell>
          <cell r="E72">
            <v>640</v>
          </cell>
        </row>
        <row r="73">
          <cell r="A73" t="str">
            <v>023504</v>
          </cell>
          <cell r="B73" t="str">
            <v>　　安全手すり　　　　　　　　　　　　　　　　　　　</v>
          </cell>
          <cell r="C73" t="str">
            <v>枠組足場用　　　　　　　　　４ 階　　１２８日　　　　　　　　　　　　　　　　　</v>
          </cell>
          <cell r="D73" t="str">
            <v>　ｍ　</v>
          </cell>
          <cell r="E73">
            <v>690</v>
          </cell>
        </row>
        <row r="74">
          <cell r="A74" t="str">
            <v>023505</v>
          </cell>
          <cell r="B74" t="str">
            <v>　　安全手すり　　　　　　　　　　　　　　　　　　　</v>
          </cell>
          <cell r="C74" t="str">
            <v>枠組足場用　　　　　　　　　５ 階　　１５０日　　　　　　　　　　　　　　　　　</v>
          </cell>
          <cell r="D74" t="str">
            <v>　ｍ　</v>
          </cell>
          <cell r="E74">
            <v>750</v>
          </cell>
        </row>
        <row r="75">
          <cell r="A75" t="str">
            <v>023506</v>
          </cell>
          <cell r="B75" t="str">
            <v>　　安全手すり　　　　　　　　　　　　　　　　　　　</v>
          </cell>
          <cell r="C75" t="str">
            <v>枠組足場用　　　　　　　　　６ 階　　１７２日　　　　　　　　　　　　　　　　　</v>
          </cell>
          <cell r="D75" t="str">
            <v>　ｍ　</v>
          </cell>
          <cell r="E75">
            <v>810</v>
          </cell>
        </row>
        <row r="76">
          <cell r="A76" t="str">
            <v>023507</v>
          </cell>
          <cell r="B76" t="str">
            <v>　　安全手すり　　　　　　　　　　　　　　　　　　　</v>
          </cell>
          <cell r="C76" t="str">
            <v>枠組足場用　　　　　　　　　７ 階　　１９４日　　　　　　　　　　　　　　　　　</v>
          </cell>
          <cell r="D76" t="str">
            <v>　ｍ　</v>
          </cell>
          <cell r="E76">
            <v>870</v>
          </cell>
        </row>
        <row r="77">
          <cell r="A77" t="str">
            <v>023508</v>
          </cell>
          <cell r="B77" t="str">
            <v>　　安全手すり　　　　　　　　　　　　　　　　　　　</v>
          </cell>
          <cell r="C77" t="str">
            <v>枠組足場用　　　　　　　　　８ 階　　２１６日　　　　　　　　　　　　　　　　　</v>
          </cell>
          <cell r="D77" t="str">
            <v>　ｍ　</v>
          </cell>
          <cell r="E77">
            <v>920</v>
          </cell>
        </row>
        <row r="78">
          <cell r="A78" t="str">
            <v>023509</v>
          </cell>
          <cell r="B78" t="str">
            <v>　　安全手すり　　　　　　　　　　　　　　　　　　　</v>
          </cell>
          <cell r="C78" t="str">
            <v>枠組足場用　　　　　　　　　９ 階　　２３８日　　　　　　　　　　　　　　　　　</v>
          </cell>
          <cell r="D78" t="str">
            <v>　ｍ　</v>
          </cell>
          <cell r="E78">
            <v>980</v>
          </cell>
        </row>
        <row r="79">
          <cell r="A79" t="str">
            <v>023510</v>
          </cell>
          <cell r="B79" t="str">
            <v>　　安全手すり　　　　　　　　　　　　　　　　　　　</v>
          </cell>
          <cell r="C79" t="str">
            <v>枠組足場用　　　　　　　　１０ 階　　２６０日　　　　　　　　　　　　　　　　　</v>
          </cell>
          <cell r="D79" t="str">
            <v>　ｍ　</v>
          </cell>
          <cell r="E79">
            <v>1030</v>
          </cell>
        </row>
        <row r="80">
          <cell r="A80" t="str">
            <v>024003</v>
          </cell>
          <cell r="B80" t="str">
            <v>　　内部仕上足場</v>
          </cell>
          <cell r="C80" t="str">
            <v>架台足場　   階高４．０ｍ未満</v>
          </cell>
          <cell r="D80" t="str">
            <v>　m2　</v>
          </cell>
          <cell r="E80">
            <v>370</v>
          </cell>
        </row>
        <row r="81">
          <cell r="A81" t="str">
            <v>024040</v>
          </cell>
          <cell r="B81" t="str">
            <v>　　内部仕上足場</v>
          </cell>
          <cell r="C81" t="str">
            <v>枠組棚足場　階高４．０ｍ以上５．０ｍ未満</v>
          </cell>
          <cell r="D81" t="str">
            <v>　m2　</v>
          </cell>
          <cell r="E81">
            <v>1740</v>
          </cell>
        </row>
        <row r="82">
          <cell r="A82" t="str">
            <v>024050</v>
          </cell>
          <cell r="B82" t="str">
            <v>　　内部仕上足場</v>
          </cell>
          <cell r="C82" t="str">
            <v>枠組棚足場　階高５．０ｍ以上５．７ｍ未満</v>
          </cell>
          <cell r="D82" t="str">
            <v>　m2　</v>
          </cell>
          <cell r="E82">
            <v>1750</v>
          </cell>
        </row>
        <row r="83">
          <cell r="A83" t="str">
            <v>024057</v>
          </cell>
          <cell r="B83" t="str">
            <v>　　内部仕上足場</v>
          </cell>
          <cell r="C83" t="str">
            <v>枠組棚足場　階高５．７ｍ以上７．４ｍ未満</v>
          </cell>
          <cell r="D83" t="str">
            <v>　m2　</v>
          </cell>
          <cell r="E83">
            <v>2020</v>
          </cell>
        </row>
        <row r="84">
          <cell r="B84" t="str">
            <v>【　建築工事複合単価表　】</v>
          </cell>
        </row>
        <row r="85">
          <cell r="A85" t="str">
            <v>024074</v>
          </cell>
          <cell r="B85" t="str">
            <v>　　内部仕上足場</v>
          </cell>
          <cell r="C85" t="str">
            <v>枠組棚足場　階高７．４ｍ以上９．１ｍ未満</v>
          </cell>
          <cell r="D85" t="str">
            <v>　m2　</v>
          </cell>
          <cell r="E85">
            <v>2520</v>
          </cell>
        </row>
        <row r="86">
          <cell r="A86" t="str">
            <v>024091</v>
          </cell>
          <cell r="B86" t="str">
            <v>　　内部仕上足場</v>
          </cell>
          <cell r="C86" t="str">
            <v>枠組棚足場　階高９．１ｍ以上１０．８ｍ未満</v>
          </cell>
          <cell r="D86" t="str">
            <v>　m2　</v>
          </cell>
          <cell r="E86">
            <v>3000</v>
          </cell>
        </row>
        <row r="87">
          <cell r="A87" t="str">
            <v>024108</v>
          </cell>
          <cell r="B87" t="str">
            <v>　　内部仕上足場</v>
          </cell>
          <cell r="C87" t="str">
            <v>枠組棚足場　階高１０．８ｍ以上１２．５ｍ未満</v>
          </cell>
          <cell r="D87" t="str">
            <v>　m2　</v>
          </cell>
          <cell r="E87">
            <v>3300</v>
          </cell>
        </row>
        <row r="88">
          <cell r="A88" t="str">
            <v>024200</v>
          </cell>
          <cell r="B88" t="str">
            <v>　　内部仕上足場</v>
          </cell>
          <cell r="C88" t="str">
            <v>階段足場</v>
          </cell>
          <cell r="D88" t="str">
            <v>　m2　</v>
          </cell>
          <cell r="E88">
            <v>1510</v>
          </cell>
        </row>
        <row r="89">
          <cell r="A89" t="str">
            <v>024210</v>
          </cell>
          <cell r="B89" t="str">
            <v>　　内部仕上足場</v>
          </cell>
          <cell r="C89" t="str">
            <v>シャフト内足場</v>
          </cell>
          <cell r="D89" t="str">
            <v>　m2　</v>
          </cell>
          <cell r="E89">
            <v>3020</v>
          </cell>
        </row>
        <row r="90">
          <cell r="A90" t="str">
            <v>025000</v>
          </cell>
          <cell r="B90" t="str">
            <v>　　地足場</v>
          </cell>
          <cell r="C90" t="str">
            <v>　　　　　　　　　　　　　　　　　　　　　　　　　　　　　　　　　　</v>
          </cell>
          <cell r="D90" t="str">
            <v>　建m2　</v>
          </cell>
          <cell r="E90">
            <v>830</v>
          </cell>
        </row>
        <row r="91">
          <cell r="A91" t="str">
            <v>025039</v>
          </cell>
          <cell r="B91" t="str">
            <v>　　内部躯体足場</v>
          </cell>
          <cell r="C91" t="str">
            <v>架台足場　階高４．０ｍ未満</v>
          </cell>
          <cell r="D91" t="str">
            <v>　m2　</v>
          </cell>
          <cell r="E91">
            <v>190</v>
          </cell>
        </row>
        <row r="92">
          <cell r="A92" t="str">
            <v>025040</v>
          </cell>
          <cell r="B92" t="str">
            <v>　　内部躯体足場</v>
          </cell>
          <cell r="C92" t="str">
            <v>枠組棚足場　階高４．０ｍ以上５．０ｍ未満</v>
          </cell>
          <cell r="D92" t="str">
            <v>　m2　</v>
          </cell>
          <cell r="E92">
            <v>980</v>
          </cell>
        </row>
        <row r="93">
          <cell r="A93" t="str">
            <v>025050</v>
          </cell>
          <cell r="B93" t="str">
            <v>　　内部躯体足場</v>
          </cell>
          <cell r="C93" t="str">
            <v>枠組棚足場　階高５．０ｍ以上５．７ｍ未満</v>
          </cell>
          <cell r="D93" t="str">
            <v>　m2　</v>
          </cell>
          <cell r="E93">
            <v>2380</v>
          </cell>
        </row>
        <row r="94">
          <cell r="A94" t="str">
            <v>025057</v>
          </cell>
          <cell r="B94" t="str">
            <v>　　内部躯体足場</v>
          </cell>
          <cell r="C94" t="str">
            <v>枠組棚足場　階高５．７ｍ以上７．４ｍ未満</v>
          </cell>
          <cell r="D94" t="str">
            <v>　m2　</v>
          </cell>
          <cell r="E94">
            <v>3030</v>
          </cell>
        </row>
        <row r="95">
          <cell r="A95" t="str">
            <v>025074</v>
          </cell>
          <cell r="B95" t="str">
            <v>　　内部躯体足場</v>
          </cell>
          <cell r="C95" t="str">
            <v>枠組棚足場　階高７．４ｍ以上９．１ｍ未満</v>
          </cell>
          <cell r="D95" t="str">
            <v>　m2　</v>
          </cell>
          <cell r="E95">
            <v>3620</v>
          </cell>
        </row>
        <row r="96">
          <cell r="A96" t="str">
            <v>025091</v>
          </cell>
          <cell r="B96" t="str">
            <v>　　内部躯体足場</v>
          </cell>
          <cell r="C96" t="str">
            <v>枠組棚足場　階高９．１ｍ以上１０．８ｍ未満</v>
          </cell>
          <cell r="D96" t="str">
            <v>　m2　</v>
          </cell>
          <cell r="E96">
            <v>4950</v>
          </cell>
        </row>
        <row r="97">
          <cell r="A97" t="str">
            <v>025103</v>
          </cell>
          <cell r="B97" t="str">
            <v>　　内部躯体足場</v>
          </cell>
          <cell r="C97" t="str">
            <v>枠組棚足場　階高１０．８ｍ以上１２．５ｍ未満</v>
          </cell>
          <cell r="D97" t="str">
            <v>　m2　</v>
          </cell>
          <cell r="E97">
            <v>5560</v>
          </cell>
        </row>
        <row r="98">
          <cell r="A98" t="str">
            <v>025201</v>
          </cell>
          <cell r="B98" t="str">
            <v>　　災害防止用養生シート　　　　　　　　　　　　　　</v>
          </cell>
          <cell r="C98" t="str">
            <v xml:space="preserve"> 平屋　　６２日　　　　　　　　　　　　　　　　　　　　　　　　　　　　　　　</v>
          </cell>
          <cell r="D98" t="str">
            <v>　m2　</v>
          </cell>
          <cell r="E98">
            <v>510</v>
          </cell>
        </row>
        <row r="99">
          <cell r="A99" t="str">
            <v>025202</v>
          </cell>
          <cell r="B99" t="str">
            <v>　　災害防止用養生シート　　　　　　　　　　　　　　</v>
          </cell>
          <cell r="C99" t="str">
            <v>　２階　　８４日　　　　　　　　　　　　　　　　　　　　　　　　　　　　　　　</v>
          </cell>
          <cell r="D99" t="str">
            <v>　m2　</v>
          </cell>
          <cell r="E99">
            <v>530</v>
          </cell>
        </row>
        <row r="100">
          <cell r="A100" t="str">
            <v>025203</v>
          </cell>
          <cell r="B100" t="str">
            <v>　　災害防止用養生シート　　　　　　　　　　　　　　</v>
          </cell>
          <cell r="C100" t="str">
            <v>　３階　１０６日　　　　　　　　　　　　　　　　　　　　　　　　　　　　　　　</v>
          </cell>
          <cell r="D100" t="str">
            <v>　m2　</v>
          </cell>
          <cell r="E100">
            <v>550</v>
          </cell>
        </row>
        <row r="101">
          <cell r="A101" t="str">
            <v>025204</v>
          </cell>
          <cell r="B101" t="str">
            <v>　　災害防止用養生シート　　　　　　　　　　　　　　</v>
          </cell>
          <cell r="C101" t="str">
            <v>　４階　１２８日　　　　　　　　　　　　　　　　　　　　　　　　　　　　　　　</v>
          </cell>
          <cell r="D101" t="str">
            <v>　m2　</v>
          </cell>
          <cell r="E101">
            <v>570</v>
          </cell>
        </row>
        <row r="102">
          <cell r="A102" t="str">
            <v>025205</v>
          </cell>
          <cell r="B102" t="str">
            <v>　　災害防止用養生シート　　　　　　　　　　　　　　</v>
          </cell>
          <cell r="C102" t="str">
            <v>　５階　１５０日　　　　　　　　　　　　　　　　　　　　　　　　　　　　　　</v>
          </cell>
          <cell r="D102" t="str">
            <v>　m2　</v>
          </cell>
          <cell r="E102">
            <v>590</v>
          </cell>
        </row>
        <row r="103">
          <cell r="A103" t="str">
            <v>025206</v>
          </cell>
          <cell r="B103" t="str">
            <v>　　災害防止用養生シート　　　　　　　　　　　　　　</v>
          </cell>
          <cell r="C103" t="str">
            <v>　６階　１７２日　　　　　　　　　　　　　　　　　　　　　　　　　　　　　　</v>
          </cell>
          <cell r="D103" t="str">
            <v>　m2　</v>
          </cell>
          <cell r="E103">
            <v>600</v>
          </cell>
        </row>
        <row r="104">
          <cell r="A104" t="str">
            <v>025207</v>
          </cell>
          <cell r="B104" t="str">
            <v>　　災害防止用養生シート　　　　　　　　　　　　　　</v>
          </cell>
          <cell r="C104" t="str">
            <v>　７階　１９４日　　　　　　　　　　　　　　　　　　　　　　　　　　　　　　</v>
          </cell>
          <cell r="D104" t="str">
            <v>　m2　</v>
          </cell>
          <cell r="E104">
            <v>620</v>
          </cell>
        </row>
        <row r="105">
          <cell r="A105" t="str">
            <v>025208</v>
          </cell>
          <cell r="B105" t="str">
            <v>　　災害防止用養生シート　　　　　　　　　　　　　　</v>
          </cell>
          <cell r="C105" t="str">
            <v>　８階　２１６日　　　　　　　　　　　　　　　　　　　　　　　　　　　　　　</v>
          </cell>
          <cell r="D105" t="str">
            <v>　m2　</v>
          </cell>
          <cell r="E105">
            <v>640</v>
          </cell>
        </row>
        <row r="106">
          <cell r="A106" t="str">
            <v>025209</v>
          </cell>
          <cell r="B106" t="str">
            <v>　　災害防止用養生シート　　　　　　　　　　　　　　</v>
          </cell>
          <cell r="C106" t="str">
            <v>　９階　２３８日　　　　　　　　　　　　　　　　　　　　　　　　　　　　　　</v>
          </cell>
          <cell r="D106" t="str">
            <v>　m2　</v>
          </cell>
          <cell r="E106">
            <v>660</v>
          </cell>
        </row>
        <row r="107">
          <cell r="A107" t="str">
            <v>025210</v>
          </cell>
          <cell r="B107" t="str">
            <v>　　災害防止用養生シート　　　　　　　　　　　　　　</v>
          </cell>
          <cell r="C107" t="str">
            <v>１０階　２６０日　　　　　　　　　　　　　　　　　　　　　　　　　　　　　　</v>
          </cell>
          <cell r="D107" t="str">
            <v>　m2　</v>
          </cell>
          <cell r="E107">
            <v>680</v>
          </cell>
        </row>
        <row r="108">
          <cell r="A108" t="str">
            <v>025301</v>
          </cell>
          <cell r="B108" t="str">
            <v>　　災害防止用ネット状養生　　シート　　　　　　　　</v>
          </cell>
          <cell r="C108" t="str">
            <v xml:space="preserve"> 平屋　　６２日　　　　　　　　　　　　　　　　　　　　　　　　　　　　　　　</v>
          </cell>
          <cell r="D108" t="str">
            <v>　m2　</v>
          </cell>
          <cell r="E108">
            <v>460</v>
          </cell>
        </row>
        <row r="109">
          <cell r="A109" t="str">
            <v>025302</v>
          </cell>
          <cell r="B109" t="str">
            <v>　　災害防止用ネット状養生　　シート　　　　　　　　</v>
          </cell>
          <cell r="C109" t="str">
            <v>　２階　　８４日　　　　　　　　　　　　　　　　　　　　　　　　　　　　　　　</v>
          </cell>
          <cell r="D109" t="str">
            <v>　m2　</v>
          </cell>
          <cell r="E109">
            <v>490</v>
          </cell>
        </row>
        <row r="110">
          <cell r="A110" t="str">
            <v>025303</v>
          </cell>
          <cell r="B110" t="str">
            <v>　　災害防止用ネット状養生　　シート　　　　　　　　</v>
          </cell>
          <cell r="C110" t="str">
            <v>　３階　１０６日　　　　　　　　　　　　　　　　　　　　　　　　　　　　　　　</v>
          </cell>
          <cell r="D110" t="str">
            <v>　m2　</v>
          </cell>
          <cell r="E110">
            <v>520</v>
          </cell>
        </row>
        <row r="111">
          <cell r="A111" t="str">
            <v>025304</v>
          </cell>
          <cell r="B111" t="str">
            <v>　　災害防止用ネット状養生　　シート　　　　　　　　</v>
          </cell>
          <cell r="C111" t="str">
            <v>　４階　１２８日　　　　　　　　　　　　　　　　　　　　　　　　　　　　　　　</v>
          </cell>
          <cell r="D111" t="str">
            <v>　m2　</v>
          </cell>
          <cell r="E111">
            <v>550</v>
          </cell>
        </row>
        <row r="112">
          <cell r="A112" t="str">
            <v>025305</v>
          </cell>
          <cell r="B112" t="str">
            <v>　　災害防止用ネット状養生　　シート　　　　　　　　</v>
          </cell>
          <cell r="C112" t="str">
            <v>　５階　１５０日　　　　　　　　　　　　　　　　　　　　　　　　　　　　　　</v>
          </cell>
          <cell r="D112" t="str">
            <v>　m2　</v>
          </cell>
          <cell r="E112">
            <v>580</v>
          </cell>
        </row>
        <row r="113">
          <cell r="A113" t="str">
            <v>025306</v>
          </cell>
          <cell r="B113" t="str">
            <v>　　災害防止用ネット状養生　　シート　　　　　　　　</v>
          </cell>
          <cell r="C113" t="str">
            <v>　６階　１７２日　　　　　　　　　　　　　　　　　　　　　　　　　　　　　　</v>
          </cell>
          <cell r="D113" t="str">
            <v>　m2　</v>
          </cell>
          <cell r="E113">
            <v>610</v>
          </cell>
        </row>
        <row r="114">
          <cell r="A114" t="str">
            <v>025307</v>
          </cell>
          <cell r="B114" t="str">
            <v>　　災害防止用ネット状養生　　シート　　　　　　　　</v>
          </cell>
          <cell r="C114" t="str">
            <v>　７階　１９４日　　　　　　　　　　　　　　　　　　　　　　　　　　　　　　</v>
          </cell>
          <cell r="D114" t="str">
            <v>　m2　</v>
          </cell>
          <cell r="E114">
            <v>640</v>
          </cell>
        </row>
        <row r="115">
          <cell r="A115" t="str">
            <v>025308</v>
          </cell>
          <cell r="B115" t="str">
            <v>　　災害防止用ネット状養生　　シート　　　　　　　　</v>
          </cell>
          <cell r="C115" t="str">
            <v>　８階　２１６日　　　　　　　　　　　　　　　　　　　　　　　　　　　　　　</v>
          </cell>
          <cell r="D115" t="str">
            <v>　m2　</v>
          </cell>
          <cell r="E115">
            <v>670</v>
          </cell>
        </row>
        <row r="116">
          <cell r="A116" t="str">
            <v>025309</v>
          </cell>
          <cell r="B116" t="str">
            <v>　　災害防止用ネット状養生　　シート　　　　　　　　</v>
          </cell>
          <cell r="C116" t="str">
            <v>　９階　２３８日　　　　　　　　　　　　　　　　　　　　　　　　　　　　　　</v>
          </cell>
          <cell r="D116" t="str">
            <v>　m2　</v>
          </cell>
          <cell r="E116">
            <v>700</v>
          </cell>
        </row>
        <row r="117">
          <cell r="A117" t="str">
            <v>025310</v>
          </cell>
          <cell r="B117" t="str">
            <v>　　災害防止用ネット状養生　　シート　　　　　　　　</v>
          </cell>
          <cell r="C117" t="str">
            <v>１０階　２６０日　　　　　　　　　　　　　　　　　　　　　　　　　　　　　　</v>
          </cell>
          <cell r="D117" t="str">
            <v>　m2　</v>
          </cell>
          <cell r="E117">
            <v>730</v>
          </cell>
        </row>
        <row r="118">
          <cell r="A118" t="str">
            <v>029001</v>
          </cell>
          <cell r="B118" t="str">
            <v>　　直接仮設運搬（外部足場）</v>
          </cell>
          <cell r="C118" t="str">
            <v>枠組足場（階段手摺共）＜搬入・搬出の場合は２倍する＞</v>
          </cell>
          <cell r="D118" t="str">
            <v>架m2</v>
          </cell>
          <cell r="E118">
            <v>38</v>
          </cell>
        </row>
        <row r="119">
          <cell r="A119" t="str">
            <v>029002</v>
          </cell>
          <cell r="B119" t="str">
            <v>　　直接仮設運搬（安全手すり）</v>
          </cell>
          <cell r="C119" t="str">
            <v>安全手すり　枠組足場用</v>
          </cell>
          <cell r="D119" t="str">
            <v>ｍ</v>
          </cell>
          <cell r="E119">
            <v>9</v>
          </cell>
        </row>
        <row r="120">
          <cell r="A120" t="str">
            <v>029003</v>
          </cell>
          <cell r="B120" t="str">
            <v>　　直接仮設運搬（内部仕上足場　架台足場）</v>
          </cell>
          <cell r="C120" t="str">
            <v xml:space="preserve"> 平屋建＜搬入・搬出の場合は２倍する＞</v>
          </cell>
          <cell r="D120" t="str">
            <v>m2</v>
          </cell>
          <cell r="E120">
            <v>14</v>
          </cell>
        </row>
        <row r="121">
          <cell r="A121" t="str">
            <v>029004</v>
          </cell>
          <cell r="B121" t="str">
            <v>　　直接仮設運搬（内部仕上足場　架台足場）</v>
          </cell>
          <cell r="C121" t="str">
            <v xml:space="preserve">  ２階建＜搬入・搬出の場合は２倍する＞</v>
          </cell>
          <cell r="D121" t="str">
            <v>m2</v>
          </cell>
          <cell r="E121">
            <v>11</v>
          </cell>
        </row>
        <row r="122">
          <cell r="A122" t="str">
            <v>029005</v>
          </cell>
          <cell r="B122" t="str">
            <v>　　直接仮設運搬（内部仕上足場　架台足場）</v>
          </cell>
          <cell r="C122" t="str">
            <v xml:space="preserve">  ３階建＜搬入・搬出の場合は２倍する＞</v>
          </cell>
          <cell r="D122" t="str">
            <v>m2</v>
          </cell>
          <cell r="E122">
            <v>9</v>
          </cell>
        </row>
        <row r="123">
          <cell r="A123" t="str">
            <v>029006</v>
          </cell>
          <cell r="B123" t="str">
            <v>　　直接仮設運搬（内部仕上足場　架台足場）</v>
          </cell>
          <cell r="C123" t="str">
            <v xml:space="preserve">  ４階建＜搬入・搬出の場合は２倍する＞</v>
          </cell>
          <cell r="D123" t="str">
            <v>m2</v>
          </cell>
          <cell r="E123">
            <v>7</v>
          </cell>
        </row>
        <row r="124">
          <cell r="A124" t="str">
            <v>029007</v>
          </cell>
          <cell r="B124" t="str">
            <v>　　直接仮設運搬（内部仕上足場　架台足場）</v>
          </cell>
          <cell r="C124" t="str">
            <v xml:space="preserve">  ５階建＜搬入・搬出の場合は２倍する＞</v>
          </cell>
          <cell r="D124" t="str">
            <v>m2</v>
          </cell>
          <cell r="E124">
            <v>6</v>
          </cell>
        </row>
        <row r="125">
          <cell r="B125" t="str">
            <v>【　建築工事複合単価表　】</v>
          </cell>
        </row>
        <row r="126">
          <cell r="A126" t="str">
            <v>029008</v>
          </cell>
          <cell r="B126" t="str">
            <v>　　直接仮設運搬（内部仕上足場　架台足場）</v>
          </cell>
          <cell r="C126" t="str">
            <v xml:space="preserve">  ６階建＜搬入・搬出の場合は２倍する＞</v>
          </cell>
          <cell r="D126" t="str">
            <v>m2</v>
          </cell>
          <cell r="E126">
            <v>5</v>
          </cell>
        </row>
        <row r="127">
          <cell r="A127" t="str">
            <v>029009</v>
          </cell>
          <cell r="B127" t="str">
            <v>　　直接仮設運搬（内部仕上足場　架台足場）</v>
          </cell>
          <cell r="C127" t="str">
            <v xml:space="preserve">  ７階建＜搬入・搬出の場合は２倍する＞</v>
          </cell>
          <cell r="D127" t="str">
            <v>m2</v>
          </cell>
          <cell r="E127">
            <v>4</v>
          </cell>
        </row>
        <row r="128">
          <cell r="A128" t="str">
            <v>029010</v>
          </cell>
          <cell r="B128" t="str">
            <v>　　直接仮設運搬（内部仕上足場　架台足場）</v>
          </cell>
          <cell r="C128" t="str">
            <v xml:space="preserve">  ８階建＜搬入・搬出の場合は２倍する＞</v>
          </cell>
          <cell r="D128" t="str">
            <v>m2</v>
          </cell>
          <cell r="E128">
            <v>4</v>
          </cell>
        </row>
        <row r="129">
          <cell r="A129" t="str">
            <v>029011</v>
          </cell>
          <cell r="B129" t="str">
            <v>　　直接仮設運搬（内部仕上足場　架台足場）</v>
          </cell>
          <cell r="C129" t="str">
            <v xml:space="preserve">  ９階建＜搬入・搬出の場合は２倍する＞</v>
          </cell>
          <cell r="D129" t="str">
            <v>m2</v>
          </cell>
          <cell r="E129">
            <v>3</v>
          </cell>
        </row>
        <row r="130">
          <cell r="A130" t="str">
            <v>029012</v>
          </cell>
          <cell r="B130" t="str">
            <v>　　直接仮設運搬（内部仕上足場　架台足場）</v>
          </cell>
          <cell r="C130" t="str">
            <v>１０階建＜搬入・搬出の場合は２倍する＞</v>
          </cell>
          <cell r="D130" t="str">
            <v>m2</v>
          </cell>
          <cell r="E130">
            <v>3</v>
          </cell>
        </row>
        <row r="131">
          <cell r="A131" t="str">
            <v>029013</v>
          </cell>
          <cell r="B131" t="str">
            <v>　　直接仮設運搬（内部仕上足場　枠組棚足場）</v>
          </cell>
          <cell r="C131" t="str">
            <v>　４．０ｍを越え　５．０ｍ以下＜搬入・搬出の場合は２倍する＞</v>
          </cell>
          <cell r="D131" t="str">
            <v>m2</v>
          </cell>
          <cell r="E131">
            <v>55</v>
          </cell>
        </row>
        <row r="132">
          <cell r="A132" t="str">
            <v>029014</v>
          </cell>
          <cell r="B132" t="str">
            <v>　　直接仮設運搬（内部仕上足場　枠組棚足場）</v>
          </cell>
          <cell r="C132" t="str">
            <v>　５．０ｍを越え　５．７ｍ以下＜搬入・搬出の場合は２倍する＞</v>
          </cell>
          <cell r="D132" t="str">
            <v>m2</v>
          </cell>
          <cell r="E132">
            <v>55</v>
          </cell>
        </row>
        <row r="133">
          <cell r="A133" t="str">
            <v>029015</v>
          </cell>
          <cell r="B133" t="str">
            <v>　　直接仮設運搬（内部仕上足場　枠組棚足場）</v>
          </cell>
          <cell r="C133" t="str">
            <v>　５．７ｍを越え　７．４ｍ以下＜搬入・搬出の場合は２倍する＞</v>
          </cell>
          <cell r="D133" t="str">
            <v>m2</v>
          </cell>
          <cell r="E133">
            <v>70</v>
          </cell>
        </row>
        <row r="134">
          <cell r="A134" t="str">
            <v>029016</v>
          </cell>
          <cell r="B134" t="str">
            <v>　　直接仮設運搬（内部仕上足場　枠組棚足場）</v>
          </cell>
          <cell r="C134" t="str">
            <v>　７．４ｍを越え　９．１ｍ以下＜搬入・搬出の場合は２倍する＞</v>
          </cell>
          <cell r="D134" t="str">
            <v>m2</v>
          </cell>
          <cell r="E134">
            <v>85</v>
          </cell>
        </row>
        <row r="135">
          <cell r="A135" t="str">
            <v>029017</v>
          </cell>
          <cell r="B135" t="str">
            <v>　　直接仮設運搬（内部仕上足場　枠組棚足場）</v>
          </cell>
          <cell r="C135" t="str">
            <v>　９．１ｍを越え１０．８ｍ以下＜搬入・搬出の場合は２倍する＞</v>
          </cell>
          <cell r="D135" t="str">
            <v>m2</v>
          </cell>
          <cell r="E135">
            <v>100</v>
          </cell>
        </row>
        <row r="136">
          <cell r="A136" t="str">
            <v>029018</v>
          </cell>
          <cell r="B136" t="str">
            <v>　　直接仮設運搬（内部仕上足場　枠組棚足場）</v>
          </cell>
          <cell r="C136" t="str">
            <v>１０．８ｍを越え１２．５ｍ以下＜搬入・搬出の場合は２倍する＞</v>
          </cell>
          <cell r="D136" t="str">
            <v>m2</v>
          </cell>
          <cell r="E136">
            <v>110</v>
          </cell>
        </row>
        <row r="137">
          <cell r="A137" t="str">
            <v>029019</v>
          </cell>
          <cell r="B137" t="str">
            <v>　　直接仮設運搬（内部仕上足場　階段足場）</v>
          </cell>
          <cell r="C137" t="str">
            <v>＜搬入・搬出の場合は２倍する＞</v>
          </cell>
          <cell r="D137" t="str">
            <v>m2</v>
          </cell>
          <cell r="E137">
            <v>53</v>
          </cell>
        </row>
        <row r="138">
          <cell r="A138" t="str">
            <v>029020</v>
          </cell>
          <cell r="B138" t="str">
            <v>　　直接仮設運搬（内部仕上足場　シャフト内足場）</v>
          </cell>
          <cell r="C138" t="str">
            <v>＜搬入・搬出の場合は２倍する＞</v>
          </cell>
          <cell r="D138" t="str">
            <v>m2</v>
          </cell>
          <cell r="E138">
            <v>76</v>
          </cell>
        </row>
        <row r="139">
          <cell r="A139" t="str">
            <v>029021</v>
          </cell>
          <cell r="B139" t="str">
            <v>　　直接仮設運搬（地足場）</v>
          </cell>
          <cell r="C139" t="str">
            <v>＜搬入・搬出の場合は２倍する＞</v>
          </cell>
          <cell r="D139" t="str">
            <v>建m2</v>
          </cell>
          <cell r="E139">
            <v>33</v>
          </cell>
        </row>
        <row r="140">
          <cell r="A140" t="str">
            <v>029022</v>
          </cell>
          <cell r="B140" t="str">
            <v>　　直接仮設運搬（内部く体足場）</v>
          </cell>
          <cell r="C140" t="str">
            <v>　４．０ｍを越え　５．０ｍ以下＜搬入・搬出の場合は２倍する＞</v>
          </cell>
          <cell r="D140" t="str">
            <v>m2</v>
          </cell>
          <cell r="E140">
            <v>26</v>
          </cell>
        </row>
        <row r="141">
          <cell r="A141" t="str">
            <v>029023</v>
          </cell>
          <cell r="B141" t="str">
            <v>　　直接仮設運搬（内部く体足場）</v>
          </cell>
          <cell r="C141" t="str">
            <v>　５．０ｍを越え　５．７ｍ以下＜搬入・搬出の場合は２倍する＞</v>
          </cell>
          <cell r="D141" t="str">
            <v>m2</v>
          </cell>
          <cell r="E141">
            <v>64</v>
          </cell>
        </row>
        <row r="142">
          <cell r="A142" t="str">
            <v>029024</v>
          </cell>
          <cell r="B142" t="str">
            <v>　　直接仮設運搬（内部く体足場）</v>
          </cell>
          <cell r="C142" t="str">
            <v>　５．７ｍを越え　７．４ｍ以下＜搬入・搬出の場合は２倍する＞</v>
          </cell>
          <cell r="D142" t="str">
            <v>m2</v>
          </cell>
          <cell r="E142">
            <v>83</v>
          </cell>
        </row>
        <row r="143">
          <cell r="A143" t="str">
            <v>029025</v>
          </cell>
          <cell r="B143" t="str">
            <v>　　直接仮設運搬（内部く体足場）</v>
          </cell>
          <cell r="C143" t="str">
            <v>　７．４ｍを越え　９．１ｍ以下＜搬入・搬出の場合は２倍する＞</v>
          </cell>
          <cell r="D143" t="str">
            <v>m2</v>
          </cell>
          <cell r="E143">
            <v>100</v>
          </cell>
        </row>
        <row r="144">
          <cell r="A144" t="str">
            <v>029026</v>
          </cell>
          <cell r="B144" t="str">
            <v>　　直接仮設運搬（内部く体足場）</v>
          </cell>
          <cell r="C144" t="str">
            <v>　９．１ｍを越え１０．８ｍ以下＜搬入・搬出の場合は２倍する＞</v>
          </cell>
          <cell r="D144" t="str">
            <v>m2</v>
          </cell>
          <cell r="E144">
            <v>130</v>
          </cell>
        </row>
        <row r="145">
          <cell r="A145" t="str">
            <v>029027</v>
          </cell>
          <cell r="B145" t="str">
            <v>　　直接仮設運搬（内部く体足場）</v>
          </cell>
          <cell r="C145" t="str">
            <v>１０．８ｍを越え１２．５ｍ以下＜搬入・搬出の場合は２倍する＞</v>
          </cell>
          <cell r="D145" t="str">
            <v>m2</v>
          </cell>
          <cell r="E145">
            <v>150</v>
          </cell>
        </row>
        <row r="146">
          <cell r="A146" t="str">
            <v>029028</v>
          </cell>
          <cell r="B146" t="str">
            <v>　　直接仮設運搬（災害防止）</v>
          </cell>
          <cell r="C146" t="str">
            <v>養生シート・ネット状シート</v>
          </cell>
          <cell r="D146" t="str">
            <v>ｍ</v>
          </cell>
          <cell r="E146">
            <v>1</v>
          </cell>
        </row>
        <row r="147">
          <cell r="A147" t="str">
            <v>031700</v>
          </cell>
          <cell r="B147" t="str">
            <v>　　土工機械分解組立　　　　　　　　　　　　　　　　</v>
          </cell>
          <cell r="C147" t="str">
            <v>バックホウ１．４m3　　　　　　　　　　　　　　　　　　　　　　　　　</v>
          </cell>
          <cell r="D147" t="str">
            <v>　一式</v>
          </cell>
          <cell r="E147">
            <v>109000</v>
          </cell>
        </row>
        <row r="148">
          <cell r="A148" t="str">
            <v>031800</v>
          </cell>
          <cell r="B148" t="str">
            <v>　　土工機械分解組立　　　　　　　　　　　　　　　　</v>
          </cell>
          <cell r="C148" t="str">
            <v>クラムシェル分解組立０．８ｍ3</v>
          </cell>
          <cell r="D148" t="str">
            <v>　一式</v>
          </cell>
          <cell r="E148">
            <v>193540</v>
          </cell>
        </row>
        <row r="149">
          <cell r="A149" t="str">
            <v>032800</v>
          </cell>
          <cell r="B149" t="str">
            <v>　　土　砂　運　搬　　　　　　　　　　　　　　　　　</v>
          </cell>
          <cell r="C149" t="str">
            <v>１０ｔ車　ＤＩＤ区間有　バックホウ　０．８m3　　０．３ｋｍ以下　　　</v>
          </cell>
          <cell r="D149" t="str">
            <v>　m3　</v>
          </cell>
          <cell r="E149">
            <v>260</v>
          </cell>
        </row>
        <row r="150">
          <cell r="A150" t="str">
            <v>032801</v>
          </cell>
          <cell r="B150" t="str">
            <v>　　土　砂　運　搬　　　　　　　　　　　　　　　　　</v>
          </cell>
          <cell r="C150" t="str">
            <v>１０ｔ車　ＤＩＤ区間有　バックホウ　０．８m3　　０．５ｋｍ以下　　　</v>
          </cell>
          <cell r="D150" t="str">
            <v>　m3　</v>
          </cell>
          <cell r="E150">
            <v>300</v>
          </cell>
        </row>
        <row r="151">
          <cell r="A151" t="str">
            <v>032802</v>
          </cell>
          <cell r="B151" t="str">
            <v>　　土　砂　運　搬　　　　　　　　　　　　　　　　　</v>
          </cell>
          <cell r="C151" t="str">
            <v>１０ｔ車　ＤＩＤ区間有　バックホウ　０．８m3　　１．０ｋｍ以下　　　</v>
          </cell>
          <cell r="D151" t="str">
            <v>　m3　</v>
          </cell>
          <cell r="E151">
            <v>340</v>
          </cell>
        </row>
        <row r="152">
          <cell r="A152" t="str">
            <v>032803</v>
          </cell>
          <cell r="B152" t="str">
            <v>　　土　砂　運　搬　　　　　　　　　　　　　　　　　</v>
          </cell>
          <cell r="C152" t="str">
            <v>１０ｔ車　ＤＩＤ区間有　バックホウ　０．８m3　　１．５ｋｍ以下　　　</v>
          </cell>
          <cell r="D152" t="str">
            <v>　m3　</v>
          </cell>
          <cell r="E152">
            <v>400</v>
          </cell>
        </row>
        <row r="153">
          <cell r="A153" t="str">
            <v>032804</v>
          </cell>
          <cell r="B153" t="str">
            <v>　　土　砂　運　搬　　　　　　　　　　　　　　　　　</v>
          </cell>
          <cell r="C153" t="str">
            <v>１０ｔ車　ＤＩＤ区間有　バックホウ　０．８m3　　２．０ｋｍ以下　　　</v>
          </cell>
          <cell r="D153" t="str">
            <v>　m3　</v>
          </cell>
          <cell r="E153">
            <v>430</v>
          </cell>
        </row>
        <row r="154">
          <cell r="A154" t="str">
            <v>032805</v>
          </cell>
          <cell r="B154" t="str">
            <v>　　土　砂　運　搬　　　　　　　　　　　　　　　　　</v>
          </cell>
          <cell r="C154" t="str">
            <v>１０ｔ車　ＤＩＤ区間有　バックホウ　０．８m3　　３．０ｋｍ以下　　　</v>
          </cell>
          <cell r="D154" t="str">
            <v>　m3　</v>
          </cell>
          <cell r="E154">
            <v>510</v>
          </cell>
        </row>
        <row r="155">
          <cell r="A155" t="str">
            <v>032806</v>
          </cell>
          <cell r="B155" t="str">
            <v>　　土　砂　運　搬　　　　　　　　　　　　　　　　　</v>
          </cell>
          <cell r="C155" t="str">
            <v>１０ｔ車　ＤＩＤ区間有　バックホウ　０．８m3　　３．５ｋｍ以下　　　</v>
          </cell>
          <cell r="D155" t="str">
            <v>　m3　</v>
          </cell>
          <cell r="E155">
            <v>610</v>
          </cell>
        </row>
        <row r="156">
          <cell r="A156" t="str">
            <v>032807</v>
          </cell>
          <cell r="B156" t="str">
            <v>　　土　砂　運　搬　　　　　　　　　　　　　　　　　</v>
          </cell>
          <cell r="C156" t="str">
            <v>１０ｔ車　ＤＩＤ区間有　バックホウ　０．８m3　　５．０ｋｍ以下　　　</v>
          </cell>
          <cell r="D156" t="str">
            <v>　m3　</v>
          </cell>
          <cell r="E156">
            <v>730</v>
          </cell>
        </row>
        <row r="157">
          <cell r="A157" t="str">
            <v>032808</v>
          </cell>
          <cell r="B157" t="str">
            <v>　　土　砂　運　搬　　　　　　　　　　　　　　　　　</v>
          </cell>
          <cell r="C157" t="str">
            <v>１０ｔ車　ＤＩＤ区間有　バックホウ　０．８m3　　６．０ｋｍ以下　　　</v>
          </cell>
          <cell r="D157" t="str">
            <v>　m3　</v>
          </cell>
          <cell r="E157">
            <v>860</v>
          </cell>
        </row>
        <row r="158">
          <cell r="A158" t="str">
            <v>032809</v>
          </cell>
          <cell r="B158" t="str">
            <v>　　土　砂　運　搬　　　　　　　　　　　　　　　　　</v>
          </cell>
          <cell r="C158" t="str">
            <v>１０ｔ車　ＤＩＤ区間有　バックホウ　０．８m3　　７．０ｋｍ以下　　　</v>
          </cell>
          <cell r="D158" t="str">
            <v>　m3　</v>
          </cell>
          <cell r="E158">
            <v>1000</v>
          </cell>
        </row>
        <row r="159">
          <cell r="A159" t="str">
            <v>032810</v>
          </cell>
          <cell r="B159" t="str">
            <v>　　土　砂　運　搬　　　　　　　　　　　　　　　　　</v>
          </cell>
          <cell r="C159" t="str">
            <v>１０ｔ車　ＤＩＤ区間有　バックホウ　０．８m3　　８．５ｋｍ以下　　　</v>
          </cell>
          <cell r="D159" t="str">
            <v>　m3　</v>
          </cell>
          <cell r="E159">
            <v>1140</v>
          </cell>
        </row>
        <row r="160">
          <cell r="A160" t="str">
            <v>032812</v>
          </cell>
          <cell r="B160" t="str">
            <v>　　土　砂　運　搬　　　　　　　　　　　　　　　　　</v>
          </cell>
          <cell r="C160" t="str">
            <v>１０ｔ車　ＤＩＤ区間有　バックホウ　０．８m3　１１．０ｋｍ以下　　　</v>
          </cell>
          <cell r="D160" t="str">
            <v>　m3　</v>
          </cell>
          <cell r="E160">
            <v>1300</v>
          </cell>
        </row>
        <row r="161">
          <cell r="A161" t="str">
            <v>032816</v>
          </cell>
          <cell r="B161" t="str">
            <v>　　土　砂　運　搬　　　　　　　　　　　　　　　　　</v>
          </cell>
          <cell r="C161" t="str">
            <v>１０ｔ車　ＤＩＤ区間有　バックホウ　０．８m3　１４．０ｋｍ以下　　　</v>
          </cell>
          <cell r="D161" t="str">
            <v>　m3　</v>
          </cell>
          <cell r="E161">
            <v>1550</v>
          </cell>
        </row>
        <row r="162">
          <cell r="A162" t="str">
            <v>032820</v>
          </cell>
          <cell r="B162" t="str">
            <v>　　土　砂　運　搬　　　　　　　　　　　　　　　　　</v>
          </cell>
          <cell r="C162" t="str">
            <v>１０ｔ車　ＤＩＤ区間有　バックホウ　０．８m3　１９．５ｋｍ以下　　　</v>
          </cell>
          <cell r="D162" t="str">
            <v>　m3　</v>
          </cell>
          <cell r="E162">
            <v>1940</v>
          </cell>
        </row>
        <row r="163">
          <cell r="A163" t="str">
            <v>032831</v>
          </cell>
          <cell r="B163" t="str">
            <v>　　土　砂　運　搬　　　　　　　　　　　　　　　　　</v>
          </cell>
          <cell r="C163" t="str">
            <v>１０ｔ車　ＤＩＤ区間有　バックホウ　０．８m3　３１．５ｋｍ以下　　　</v>
          </cell>
          <cell r="D163" t="str">
            <v>　m3　</v>
          </cell>
          <cell r="E163">
            <v>2630</v>
          </cell>
        </row>
        <row r="164">
          <cell r="A164" t="str">
            <v>032840</v>
          </cell>
          <cell r="B164" t="str">
            <v>　　土　砂　運　搬　　　　　　　　　　　　　　　　　</v>
          </cell>
          <cell r="C164" t="str">
            <v>１０ｔ車　ＤＩＤ区間有　バックホウ　０．８m3　６０．０ｋｍ以下　　　</v>
          </cell>
          <cell r="D164" t="str">
            <v>　m3　</v>
          </cell>
          <cell r="E164">
            <v>3920</v>
          </cell>
        </row>
        <row r="165">
          <cell r="A165" t="str">
            <v>032900</v>
          </cell>
          <cell r="B165" t="str">
            <v>　　土　砂　運　搬　　　　　　　　　　　　　　　　　</v>
          </cell>
          <cell r="C165" t="str">
            <v>１０ｔ車　ＤＩＤ区間無　バックホウ　０．８m3　　０．３ｋｍ以下　　　</v>
          </cell>
          <cell r="D165" t="str">
            <v>　m3　</v>
          </cell>
          <cell r="E165">
            <v>260</v>
          </cell>
        </row>
        <row r="166">
          <cell r="B166" t="str">
            <v>【　建築工事複合単価表　】</v>
          </cell>
        </row>
        <row r="167">
          <cell r="A167" t="str">
            <v>032901</v>
          </cell>
          <cell r="B167" t="str">
            <v>　　土　砂　運　搬　　　　　　　　　　　　　　　　　</v>
          </cell>
          <cell r="C167" t="str">
            <v>１０ｔ車　ＤＩＤ区間無　バックホウ　０．８m3　　０．５ｋｍ以下　　　</v>
          </cell>
          <cell r="D167" t="str">
            <v>　m3　</v>
          </cell>
          <cell r="E167">
            <v>300</v>
          </cell>
        </row>
        <row r="168">
          <cell r="A168" t="str">
            <v>032902</v>
          </cell>
          <cell r="B168" t="str">
            <v>　　土　砂　運　搬　　　　　　　　　　　　　　　　　</v>
          </cell>
          <cell r="C168" t="str">
            <v>１０ｔ車　ＤＩＤ区間無　バックホウ　０．８m3　　１．０ｋｍ以下　　　</v>
          </cell>
          <cell r="D168" t="str">
            <v>　m3　</v>
          </cell>
          <cell r="E168">
            <v>340</v>
          </cell>
        </row>
        <row r="169">
          <cell r="A169" t="str">
            <v>032903</v>
          </cell>
          <cell r="B169" t="str">
            <v>　　土　砂　運　搬　　　　　　　　　　　　　　　　　</v>
          </cell>
          <cell r="C169" t="str">
            <v>１０ｔ車　ＤＩＤ区間無　バックホウ　０．８m3　　１．５ｋｍ以下　　　</v>
          </cell>
          <cell r="D169" t="str">
            <v>　m3　</v>
          </cell>
          <cell r="E169">
            <v>400</v>
          </cell>
        </row>
        <row r="170">
          <cell r="A170" t="str">
            <v>032904</v>
          </cell>
          <cell r="B170" t="str">
            <v>　　土　砂　運　搬　　　　　　　　　　　　　　　　　</v>
          </cell>
          <cell r="C170" t="str">
            <v>１０ｔ車　ＤＩＤ区間無　バックホウ　０．８m3　　２．０ｋｍ以下　　　</v>
          </cell>
          <cell r="D170" t="str">
            <v>　m3　</v>
          </cell>
          <cell r="E170">
            <v>430</v>
          </cell>
        </row>
        <row r="171">
          <cell r="A171" t="str">
            <v>032905</v>
          </cell>
          <cell r="B171" t="str">
            <v>　　土　砂　運　搬　　　　　　　　　　　　　　　　　</v>
          </cell>
          <cell r="C171" t="str">
            <v>１０ｔ車　ＤＩＤ区間無　バックホウ　０．８m3　　３．０ｋｍ以下　　　</v>
          </cell>
          <cell r="D171" t="str">
            <v>　m3　</v>
          </cell>
          <cell r="E171">
            <v>510</v>
          </cell>
        </row>
        <row r="172">
          <cell r="A172" t="str">
            <v>032906</v>
          </cell>
          <cell r="B172" t="str">
            <v>　　土　砂　運　搬　　　　　　　　　　　　　　　　　</v>
          </cell>
          <cell r="C172" t="str">
            <v>１０ｔ車　ＤＩＤ区間無　バックホウ　０．８m3　　４．０ｋｍ以下　　　</v>
          </cell>
          <cell r="D172" t="str">
            <v>　m3　</v>
          </cell>
          <cell r="E172">
            <v>610</v>
          </cell>
        </row>
        <row r="173">
          <cell r="A173" t="str">
            <v>032907</v>
          </cell>
          <cell r="B173" t="str">
            <v>　　土　砂　運　搬　　　　　　　　　　　　　　　　　</v>
          </cell>
          <cell r="C173" t="str">
            <v>１０ｔ車　ＤＩＤ区間無　バックホウ　０．８m3　　５．５ｋｍ以下　　　</v>
          </cell>
          <cell r="D173" t="str">
            <v>　m3　</v>
          </cell>
          <cell r="E173">
            <v>730</v>
          </cell>
        </row>
        <row r="174">
          <cell r="A174" t="str">
            <v>032908</v>
          </cell>
          <cell r="B174" t="str">
            <v>　　土　砂　運　搬　　　　　　　　　　　　　　　　　</v>
          </cell>
          <cell r="C174" t="str">
            <v>１０ｔ車　ＤＩＤ区間無　バックホウ　０．８m3　　６．５ｋｍ以下　　　</v>
          </cell>
          <cell r="D174" t="str">
            <v>　m3　</v>
          </cell>
          <cell r="E174">
            <v>860</v>
          </cell>
        </row>
        <row r="175">
          <cell r="A175" t="str">
            <v>032909</v>
          </cell>
          <cell r="B175" t="str">
            <v>　　土　砂　運　搬　　　　　　　　　　　　　　　　　</v>
          </cell>
          <cell r="C175" t="str">
            <v>１０ｔ車　ＤＩＤ区間無　バックホウ　０．８m3　　７．５ｋｍ以下　　　</v>
          </cell>
          <cell r="D175" t="str">
            <v>　m3　</v>
          </cell>
          <cell r="E175">
            <v>1000</v>
          </cell>
        </row>
        <row r="176">
          <cell r="A176" t="str">
            <v>032912</v>
          </cell>
          <cell r="B176" t="str">
            <v>　　土　砂　運　搬　　　　　　　　　　　　　　　　　</v>
          </cell>
          <cell r="C176" t="str">
            <v>１０ｔ車　ＤＩＤ区間無　バックホウ　０．８m3　　９．５ｋｍ以下　　　</v>
          </cell>
          <cell r="D176" t="str">
            <v>　m3　</v>
          </cell>
          <cell r="E176">
            <v>1140</v>
          </cell>
        </row>
        <row r="177">
          <cell r="A177" t="str">
            <v>032913</v>
          </cell>
          <cell r="B177" t="str">
            <v>　　土　砂　運　搬　　　　　　　　　　　　　　　　　</v>
          </cell>
          <cell r="C177" t="str">
            <v>１０ｔ車　ＤＩＤ区間無　バックホウ　０．８m3　１１．５ｋｍ以下　　　</v>
          </cell>
          <cell r="D177" t="str">
            <v>　m3　</v>
          </cell>
          <cell r="E177">
            <v>1300</v>
          </cell>
        </row>
        <row r="178">
          <cell r="A178" t="str">
            <v>032916</v>
          </cell>
          <cell r="B178" t="str">
            <v>　　土　砂　運　搬　　　　　　　　　　　　　　　　　</v>
          </cell>
          <cell r="C178" t="str">
            <v>１０ｔ車　ＤＩＤ区間無　バックホウ　０．８m3　１５．５ｋｍ以下　　　</v>
          </cell>
          <cell r="D178" t="str">
            <v>　m3　</v>
          </cell>
          <cell r="E178">
            <v>1550</v>
          </cell>
        </row>
        <row r="179">
          <cell r="A179" t="str">
            <v>032925</v>
          </cell>
          <cell r="B179" t="str">
            <v>　　土　砂　運　搬　　　　　　　　　　　　　　　　　</v>
          </cell>
          <cell r="C179" t="str">
            <v>１０ｔ車　ＤＩＤ区間無　バックホウ　０．８m3　２２．５ｋｍ以下　　　</v>
          </cell>
          <cell r="D179" t="str">
            <v>　m3　</v>
          </cell>
          <cell r="E179">
            <v>1940</v>
          </cell>
        </row>
        <row r="180">
          <cell r="A180" t="str">
            <v>032933</v>
          </cell>
          <cell r="B180" t="str">
            <v>　　土　砂　運　搬　　　　　　　　　　　　　　　　　</v>
          </cell>
          <cell r="C180" t="str">
            <v>１０ｔ車　ＤＩＤ区間無　バックホウ　０．８m3　４９．５ｋｍ以下　　　</v>
          </cell>
          <cell r="D180" t="str">
            <v>　m3　</v>
          </cell>
          <cell r="E180">
            <v>2630</v>
          </cell>
        </row>
        <row r="181">
          <cell r="A181" t="str">
            <v>032940</v>
          </cell>
          <cell r="B181" t="str">
            <v>　　土　砂　運　搬　　　　　　　　　　　　　　　　　</v>
          </cell>
          <cell r="C181" t="str">
            <v>１０ｔ車　ＤＩＤ区間無　バックホウ　０．８m3　６０．０ｋｍ以下　　　</v>
          </cell>
          <cell r="D181" t="str">
            <v>　m3　</v>
          </cell>
          <cell r="E181">
            <v>3920</v>
          </cell>
        </row>
        <row r="182">
          <cell r="A182" t="str">
            <v>033000</v>
          </cell>
          <cell r="B182" t="str">
            <v>　　土　砂　運　搬　　　　　　　　　　　　　　　　　</v>
          </cell>
          <cell r="C182" t="str">
            <v>１０ｔ車　ＤＩＤ区間有　バックホウ　１．４m3　　０．３ｋｍ以下　　　</v>
          </cell>
          <cell r="D182" t="str">
            <v>　m3　</v>
          </cell>
          <cell r="E182">
            <v>210</v>
          </cell>
        </row>
        <row r="183">
          <cell r="A183" t="str">
            <v>033001</v>
          </cell>
          <cell r="B183" t="str">
            <v>　　土　砂　運　搬　　　　　　　　　　　　　　　　　</v>
          </cell>
          <cell r="C183" t="str">
            <v>１０ｔ車　ＤＩＤ区間有　バックホウ　１．４m3　　０．５ｋｍ以下　　　</v>
          </cell>
          <cell r="D183" t="str">
            <v>　m3　</v>
          </cell>
          <cell r="E183">
            <v>260</v>
          </cell>
        </row>
        <row r="184">
          <cell r="A184" t="str">
            <v>033002</v>
          </cell>
          <cell r="B184" t="str">
            <v>　　土　砂　運　搬　　　　　　　　　　　　　　　　　</v>
          </cell>
          <cell r="C184" t="str">
            <v>１０ｔ車　ＤＩＤ区間有　バックホウ　１．４m3　　１．０ｋｍ以下　　　</v>
          </cell>
          <cell r="D184" t="str">
            <v>　m3　</v>
          </cell>
          <cell r="E184">
            <v>300</v>
          </cell>
        </row>
        <row r="185">
          <cell r="A185" t="str">
            <v>033003</v>
          </cell>
          <cell r="B185" t="str">
            <v>　　土　砂　運　搬　　　　　　　　　　　　　　　　　</v>
          </cell>
          <cell r="C185" t="str">
            <v>１０ｔ車　ＤＩＤ区間有　バックホウ　１．４m3　　１．５ｋｍ以下　　　</v>
          </cell>
          <cell r="D185" t="str">
            <v>　m3　</v>
          </cell>
          <cell r="E185">
            <v>340</v>
          </cell>
        </row>
        <row r="186">
          <cell r="A186" t="str">
            <v>033004</v>
          </cell>
          <cell r="B186" t="str">
            <v>　　土　砂　運　搬　　　　　　　　　　　　　　　　　</v>
          </cell>
          <cell r="C186" t="str">
            <v>１０ｔ車　ＤＩＤ区間有　バックホウ　１．４m3　　２．０ｋｍ以下　　　</v>
          </cell>
          <cell r="D186" t="str">
            <v>　m3　</v>
          </cell>
          <cell r="E186">
            <v>400</v>
          </cell>
        </row>
        <row r="187">
          <cell r="A187" t="str">
            <v>033005</v>
          </cell>
          <cell r="B187" t="str">
            <v>　　土　砂　運　搬　　　　　　　　　　　　　　　　　</v>
          </cell>
          <cell r="C187" t="str">
            <v>１０ｔ車　ＤＩＤ区間有　バックホウ　１．４m3　　２．５ｋｍ以下　　　</v>
          </cell>
          <cell r="D187" t="str">
            <v>　m3　</v>
          </cell>
          <cell r="E187">
            <v>430</v>
          </cell>
        </row>
        <row r="188">
          <cell r="A188" t="str">
            <v>033006</v>
          </cell>
          <cell r="B188" t="str">
            <v>　　土　砂　運　搬　　　　　　　　　　　　　　　　　</v>
          </cell>
          <cell r="C188" t="str">
            <v>１０ｔ車　ＤＩＤ区間有　バックホウ　１．４m3　　３．０ｋｍ以下　　　</v>
          </cell>
          <cell r="D188" t="str">
            <v>　m3　</v>
          </cell>
          <cell r="E188">
            <v>480</v>
          </cell>
        </row>
        <row r="189">
          <cell r="A189" t="str">
            <v>033007</v>
          </cell>
          <cell r="B189" t="str">
            <v>　　土　砂　運　搬　　　　　　　　　　　　　　　　　</v>
          </cell>
          <cell r="C189" t="str">
            <v>１０ｔ車　ＤＩＤ区間有　バックホウ　１．４m3　　３．５ｋｍ以下　　　</v>
          </cell>
          <cell r="D189" t="str">
            <v>　m3　</v>
          </cell>
          <cell r="E189">
            <v>510</v>
          </cell>
        </row>
        <row r="190">
          <cell r="A190" t="str">
            <v>033008</v>
          </cell>
          <cell r="B190" t="str">
            <v>　　土　砂　運　搬　　　　　　　　　　　　　　　　　</v>
          </cell>
          <cell r="C190" t="str">
            <v>１０ｔ車　ＤＩＤ区間有　バックホウ　１．４m3　　４．５ｋｍ以下　　　</v>
          </cell>
          <cell r="D190" t="str">
            <v>　m3　</v>
          </cell>
          <cell r="E190">
            <v>610</v>
          </cell>
        </row>
        <row r="191">
          <cell r="A191" t="str">
            <v>033009</v>
          </cell>
          <cell r="B191" t="str">
            <v>　　土　砂　運　搬　　　　　　　　　　　　　　　　　</v>
          </cell>
          <cell r="C191" t="str">
            <v>１０ｔ車　ＤＩＤ区間有　バックホウ　１．４m3　　５．５ｋｍ以下　　　</v>
          </cell>
          <cell r="D191" t="str">
            <v>　m3　</v>
          </cell>
          <cell r="E191">
            <v>730</v>
          </cell>
        </row>
        <row r="192">
          <cell r="A192" t="str">
            <v>033010</v>
          </cell>
          <cell r="B192" t="str">
            <v>　　土　砂　運　搬　　　　　　　　　　　　　　　　　</v>
          </cell>
          <cell r="C192" t="str">
            <v>１０ｔ車　ＤＩＤ区間有　バックホウ　１．０m3　　６．５ｋｍ以下　　　</v>
          </cell>
          <cell r="D192" t="str">
            <v>　m3　</v>
          </cell>
          <cell r="E192">
            <v>860</v>
          </cell>
        </row>
        <row r="193">
          <cell r="A193" t="str">
            <v>033011</v>
          </cell>
          <cell r="B193" t="str">
            <v>　　土　砂　運　搬　　　　　　　　　　　　　　　　　</v>
          </cell>
          <cell r="C193" t="str">
            <v>１０ｔ車　ＤＩＤ区間有　バックホウ　１．４m3　　８．０ｋｍ以下　　　</v>
          </cell>
          <cell r="D193" t="str">
            <v>　m3　</v>
          </cell>
          <cell r="E193">
            <v>1000</v>
          </cell>
        </row>
        <row r="194">
          <cell r="A194" t="str">
            <v>033012</v>
          </cell>
          <cell r="B194" t="str">
            <v>　　土　砂　運　搬　　　　　　　　　　　　　　　　　</v>
          </cell>
          <cell r="C194" t="str">
            <v>１０ｔ車　ＤＩＤ区間有　バックホウ　１．４m3　　９．５ｋｍ以下　　　</v>
          </cell>
          <cell r="D194" t="str">
            <v>　m3　</v>
          </cell>
          <cell r="E194">
            <v>1140</v>
          </cell>
        </row>
        <row r="195">
          <cell r="A195" t="str">
            <v>033013</v>
          </cell>
          <cell r="B195" t="str">
            <v>　　土　砂　運　搬　　　　　　　　　　　　　　　　　</v>
          </cell>
          <cell r="C195" t="str">
            <v>１０ｔ車　ＤＩＤ区間有　バックホウ　１．４m3　１１．５ｋｍ以下　　　</v>
          </cell>
          <cell r="D195" t="str">
            <v>　m3　</v>
          </cell>
          <cell r="E195">
            <v>1300</v>
          </cell>
        </row>
        <row r="196">
          <cell r="A196" t="str">
            <v>033014</v>
          </cell>
          <cell r="B196" t="str">
            <v>　　土　砂　運　搬　　　　　　　　　　　　　　　　　</v>
          </cell>
          <cell r="C196" t="str">
            <v>１０ｔ車　ＤＩＤ区間有　バックホウ　１．４m3　１５．０ｋｍ以下　　　</v>
          </cell>
          <cell r="D196" t="str">
            <v>　m3　</v>
          </cell>
          <cell r="E196">
            <v>1550</v>
          </cell>
        </row>
        <row r="197">
          <cell r="A197" t="str">
            <v>033015</v>
          </cell>
          <cell r="B197" t="str">
            <v>　　土　砂　運　搬　　　　　　　　　　　　　　　　　</v>
          </cell>
          <cell r="C197" t="str">
            <v>１０ｔ車　ＤＩＤ区間有　バックホウ　１．４m3　２０．５ｋｍ以下　　　</v>
          </cell>
          <cell r="D197" t="str">
            <v>　m3　</v>
          </cell>
          <cell r="E197">
            <v>1940</v>
          </cell>
        </row>
        <row r="198">
          <cell r="A198" t="str">
            <v>033016</v>
          </cell>
          <cell r="B198" t="str">
            <v>　　土　砂　運　搬　　　　　　　　　　　　　　　　　</v>
          </cell>
          <cell r="C198" t="str">
            <v>１０ｔ車　ＤＩＤ区間有　バックホウ　１．４m3　３３．０ｋｍ以下　　　</v>
          </cell>
          <cell r="D198" t="str">
            <v>　m3　</v>
          </cell>
          <cell r="E198">
            <v>2630</v>
          </cell>
        </row>
        <row r="199">
          <cell r="A199" t="str">
            <v>033017</v>
          </cell>
          <cell r="B199" t="str">
            <v>　　土　砂　運　搬　　　　　　　　　　　　　　　　　</v>
          </cell>
          <cell r="C199" t="str">
            <v>１０ｔ車　ＤＩＤ区間有　バックホウ　１．４m3　６０．０ｋｍ以下　　　</v>
          </cell>
          <cell r="D199" t="str">
            <v>　m3　</v>
          </cell>
          <cell r="E199">
            <v>3920</v>
          </cell>
        </row>
        <row r="200">
          <cell r="A200" t="str">
            <v>033100</v>
          </cell>
          <cell r="B200" t="str">
            <v>　　土　砂　運　搬　　　　　　　　　　　　　　　　　</v>
          </cell>
          <cell r="C200" t="str">
            <v>１０ｔ車　ＤＩＤ区間無　バックホウ　１．４m3　　０．３ｋｍ以下　　　</v>
          </cell>
          <cell r="D200" t="str">
            <v>　m3　</v>
          </cell>
          <cell r="E200">
            <v>210</v>
          </cell>
        </row>
        <row r="201">
          <cell r="A201" t="str">
            <v>033101</v>
          </cell>
          <cell r="B201" t="str">
            <v>　　土　砂　運　搬　　　　　　　　　　　　　　　　　</v>
          </cell>
          <cell r="C201" t="str">
            <v>１０ｔ車　ＤＩＤ区間無　バックホウ　１．４m3　　０．５ｋｍ以下　　　</v>
          </cell>
          <cell r="D201" t="str">
            <v>　m3　</v>
          </cell>
          <cell r="E201">
            <v>260</v>
          </cell>
        </row>
        <row r="202">
          <cell r="A202" t="str">
            <v>033102</v>
          </cell>
          <cell r="B202" t="str">
            <v>　　土　砂　運　搬　　　　　　　　　　　　　　　　　</v>
          </cell>
          <cell r="C202" t="str">
            <v>１０ｔ車　ＤＩＤ区間無　バックホウ　１．４m3　　１．０ｋｍ以下　　　</v>
          </cell>
          <cell r="D202" t="str">
            <v>　m3　</v>
          </cell>
          <cell r="E202">
            <v>300</v>
          </cell>
        </row>
        <row r="203">
          <cell r="A203" t="str">
            <v>033103</v>
          </cell>
          <cell r="B203" t="str">
            <v>　　土　砂　運　搬　　　　　　　　　　　　　　　　　</v>
          </cell>
          <cell r="C203" t="str">
            <v>１０ｔ車　ＤＩＤ区間無　バックホウ　１．４m3　　１．５ｋｍ以下　　　</v>
          </cell>
          <cell r="D203" t="str">
            <v>　m3　</v>
          </cell>
          <cell r="E203">
            <v>340</v>
          </cell>
        </row>
        <row r="204">
          <cell r="A204" t="str">
            <v>033104</v>
          </cell>
          <cell r="B204" t="str">
            <v>　　土　砂　運　搬　　　　　　　　　　　　　　　　　</v>
          </cell>
          <cell r="C204" t="str">
            <v>１０ｔ車　ＤＩＤ区間無　バックホウ　１．４m3　　２．０ｋｍ以下　　　</v>
          </cell>
          <cell r="D204" t="str">
            <v>　m3　</v>
          </cell>
          <cell r="E204">
            <v>400</v>
          </cell>
        </row>
        <row r="205">
          <cell r="A205" t="str">
            <v>033105</v>
          </cell>
          <cell r="B205" t="str">
            <v>　　土　砂　運　搬　　　　　　　　　　　　　　　　　</v>
          </cell>
          <cell r="C205" t="str">
            <v>１０ｔ車　ＤＩＤ区間無　バックホウ　１．４m3　　２．５ｋｍ以下　　　</v>
          </cell>
          <cell r="D205" t="str">
            <v>　m3　</v>
          </cell>
          <cell r="E205">
            <v>430</v>
          </cell>
        </row>
        <row r="206">
          <cell r="A206" t="str">
            <v>033106</v>
          </cell>
          <cell r="B206" t="str">
            <v>　　土　砂　運　搬　　　　　　　　　　　　　　　　　</v>
          </cell>
          <cell r="C206" t="str">
            <v>１０ｔ車　ＤＩＤ区間無　バックホウ　１．４m3　　３．０ｋｍ以下　　　</v>
          </cell>
          <cell r="D206" t="str">
            <v>　m3　</v>
          </cell>
          <cell r="E206">
            <v>480</v>
          </cell>
        </row>
        <row r="207">
          <cell r="B207" t="str">
            <v>【　建築工事複合単価表　】</v>
          </cell>
        </row>
        <row r="208">
          <cell r="A208" t="str">
            <v>033107</v>
          </cell>
          <cell r="B208" t="str">
            <v>　　土　砂　運　搬　　　　　　　　　　　　　　　　　</v>
          </cell>
          <cell r="C208" t="str">
            <v>１０ｔ車　ＤＩＤ区間無　バックホウ　１．４m3　　３．５ｋｍ以下　　　</v>
          </cell>
          <cell r="D208" t="str">
            <v>　m3　</v>
          </cell>
          <cell r="E208">
            <v>510</v>
          </cell>
        </row>
        <row r="209">
          <cell r="A209" t="str">
            <v>033108</v>
          </cell>
          <cell r="B209" t="str">
            <v>　　土　砂　運　搬　　　　　　　　　　　　　　　　　</v>
          </cell>
          <cell r="C209" t="str">
            <v>１０ｔ車　ＤＩＤ区間無　バックホウ　１．４m3　　４．５ｋｍ以下　　　</v>
          </cell>
          <cell r="D209" t="str">
            <v>　m3　</v>
          </cell>
          <cell r="E209">
            <v>610</v>
          </cell>
        </row>
        <row r="210">
          <cell r="A210" t="str">
            <v>033109</v>
          </cell>
          <cell r="B210" t="str">
            <v>　　土　砂　運　搬　　　　　　　　　　　　　　　　　</v>
          </cell>
          <cell r="C210" t="str">
            <v>１０ｔ車　ＤＩＤ区間無　バックホウ　１．４m3　　６．０ｋｍ以下　　　</v>
          </cell>
          <cell r="D210" t="str">
            <v>　m3　</v>
          </cell>
          <cell r="E210">
            <v>730</v>
          </cell>
        </row>
        <row r="211">
          <cell r="A211" t="str">
            <v>033110</v>
          </cell>
          <cell r="B211" t="str">
            <v>　　土　砂　運　搬　　　　　　　　　　　　　　　　　</v>
          </cell>
          <cell r="C211" t="str">
            <v>１０ｔ車　ＤＩＤ区間無　バックホウ　１．４m3　　７．０ｋｍ以下　　　</v>
          </cell>
          <cell r="D211" t="str">
            <v>　m3　</v>
          </cell>
          <cell r="E211">
            <v>860</v>
          </cell>
        </row>
        <row r="212">
          <cell r="A212" t="str">
            <v>033111</v>
          </cell>
          <cell r="B212" t="str">
            <v>　　土　砂　運　搬　　　　　　　　　　　　　　　　　</v>
          </cell>
          <cell r="C212" t="str">
            <v>１０ｔ車　ＤＩＤ区間無　バックホウ　１．４m3　　８．５ｋｍ以下　　　</v>
          </cell>
          <cell r="D212" t="str">
            <v>　m3　</v>
          </cell>
          <cell r="E212">
            <v>1000</v>
          </cell>
        </row>
        <row r="213">
          <cell r="A213" t="str">
            <v>033112</v>
          </cell>
          <cell r="B213" t="str">
            <v>　　土　砂　運　搬　　　　　　　　　　　　　　　　　</v>
          </cell>
          <cell r="C213" t="str">
            <v>１０ｔ車　ＤＩＤ区間無　バックホウ　１．４m3　１０．０ｋｍ以下　　　</v>
          </cell>
          <cell r="D213" t="str">
            <v>　m3　</v>
          </cell>
          <cell r="E213">
            <v>1140</v>
          </cell>
        </row>
        <row r="214">
          <cell r="A214" t="str">
            <v>033113</v>
          </cell>
          <cell r="B214" t="str">
            <v>　　土　砂　運　搬　　　　　　　　　　　　　　　　　</v>
          </cell>
          <cell r="C214" t="str">
            <v>１０ｔ車　ＤＩＤ区間無　バックホウ　１．４m3　１２．５ｋｍ以下　　　</v>
          </cell>
          <cell r="D214" t="str">
            <v>　m3　</v>
          </cell>
          <cell r="E214">
            <v>1300</v>
          </cell>
        </row>
        <row r="215">
          <cell r="A215" t="str">
            <v>033114</v>
          </cell>
          <cell r="B215" t="str">
            <v>　　土　砂　運　搬　　　　　　　　　　　　　　　　　</v>
          </cell>
          <cell r="C215" t="str">
            <v>１０ｔ車　ＤＩＤ区間無　バックホウ　１．４m3　１６．５ｋｍ以下　　　</v>
          </cell>
          <cell r="D215" t="str">
            <v>　m3　</v>
          </cell>
          <cell r="E215">
            <v>1550</v>
          </cell>
        </row>
        <row r="216">
          <cell r="A216" t="str">
            <v>033115</v>
          </cell>
          <cell r="B216" t="str">
            <v>　　土　砂　運　搬　　　　　　　　　　　　　　　　　</v>
          </cell>
          <cell r="C216" t="str">
            <v>１０ｔ車　ＤＩＤ区間無　バックホウ　１．４m3　２３．５ｋｍ以下　　　</v>
          </cell>
          <cell r="D216" t="str">
            <v>　m3　</v>
          </cell>
          <cell r="E216">
            <v>1940</v>
          </cell>
        </row>
        <row r="217">
          <cell r="A217" t="str">
            <v>033116</v>
          </cell>
          <cell r="B217" t="str">
            <v>　　土　砂　運　搬　　　　　　　　　　　　　　　　　</v>
          </cell>
          <cell r="C217" t="str">
            <v>１０ｔ車　ＤＩＤ区間無　バックホウ　１．４m3　５１．５ｋｍ以下　　　</v>
          </cell>
          <cell r="D217" t="str">
            <v>　m3　</v>
          </cell>
          <cell r="E217">
            <v>2630</v>
          </cell>
        </row>
        <row r="218">
          <cell r="A218" t="str">
            <v>033117</v>
          </cell>
          <cell r="B218" t="str">
            <v>　　土　砂　運　搬　　　　　　　　　　　　　　　　　</v>
          </cell>
          <cell r="C218" t="str">
            <v>１０ｔ車　ＤＩＤ区間無　バックホウ　１．４m3　６０．０ｋｍ以下　　　</v>
          </cell>
          <cell r="D218" t="str">
            <v>　m3　</v>
          </cell>
          <cell r="E218">
            <v>3920</v>
          </cell>
        </row>
        <row r="219">
          <cell r="A219" t="str">
            <v>040130</v>
          </cell>
          <cell r="B219" t="str">
            <v>　　杭　頭　処　理　　　　　　　　　　　　　　　　　</v>
          </cell>
          <cell r="C219" t="str">
            <v>径３００　　　　　　　　　　　　　　　　　　　　　　　　　　　　　　</v>
          </cell>
          <cell r="D219" t="str">
            <v>　本　</v>
          </cell>
          <cell r="E219">
            <v>2240</v>
          </cell>
        </row>
        <row r="220">
          <cell r="A220" t="str">
            <v>040135</v>
          </cell>
          <cell r="B220" t="str">
            <v>　　杭　頭　処　理　　　　　　　　　　　　　　　　　</v>
          </cell>
          <cell r="C220" t="str">
            <v>径３５０　　　　　　　　　　　　　　　　　　　　　　　　　　　　　　</v>
          </cell>
          <cell r="D220" t="str">
            <v>　本　</v>
          </cell>
          <cell r="E220">
            <v>2990</v>
          </cell>
        </row>
        <row r="221">
          <cell r="A221" t="str">
            <v>040140</v>
          </cell>
          <cell r="B221" t="str">
            <v>　　杭　頭　処　理　　　　　　　　　　　　　　　　　</v>
          </cell>
          <cell r="C221" t="str">
            <v>径４００　　　　　　　　　　　　　　　　　　　　　　　　　　　　　　</v>
          </cell>
          <cell r="D221" t="str">
            <v>　本　</v>
          </cell>
          <cell r="E221">
            <v>3740</v>
          </cell>
        </row>
        <row r="222">
          <cell r="A222" t="str">
            <v>040145</v>
          </cell>
          <cell r="B222" t="str">
            <v>　　杭　頭　処　理　　　　　　　　　　　　　　　　　</v>
          </cell>
          <cell r="C222" t="str">
            <v>径４５０　　　　　　　　　　　　　　　　　　　　　　　　　　　　　　</v>
          </cell>
          <cell r="D222" t="str">
            <v>　本　</v>
          </cell>
          <cell r="E222">
            <v>4680</v>
          </cell>
        </row>
        <row r="223">
          <cell r="A223" t="str">
            <v>040150</v>
          </cell>
          <cell r="B223" t="str">
            <v>　　杭　頭　処　理　　　　　　　　　　　　　　　　　</v>
          </cell>
          <cell r="C223" t="str">
            <v>径５００　　　　　　　　　　　　　　　　　　　　　　　　　　　　　　</v>
          </cell>
          <cell r="D223" t="str">
            <v>　本　</v>
          </cell>
          <cell r="E223">
            <v>5610</v>
          </cell>
        </row>
        <row r="224">
          <cell r="A224" t="str">
            <v>040160</v>
          </cell>
          <cell r="B224" t="str">
            <v>　　杭　頭　処　理　　　　　　　　　　　　　　　　　</v>
          </cell>
          <cell r="C224" t="str">
            <v>径６００　　　　　　　　　　　　　　　　　　　　　　　　　　　　　　</v>
          </cell>
          <cell r="D224" t="str">
            <v>　本　</v>
          </cell>
          <cell r="E224">
            <v>7670</v>
          </cell>
        </row>
        <row r="225">
          <cell r="A225" t="str">
            <v>040530</v>
          </cell>
          <cell r="B225" t="str">
            <v>　　杭　頭　補　強　　　　　　　　　　　　　　　　　</v>
          </cell>
          <cell r="C225" t="str">
            <v>径３００　　　　　　　　　　　　　　　　　　　　　　　　　　　　　　</v>
          </cell>
          <cell r="D225" t="str">
            <v>　箇所</v>
          </cell>
          <cell r="E225">
            <v>2520</v>
          </cell>
        </row>
        <row r="226">
          <cell r="A226" t="str">
            <v>040535</v>
          </cell>
          <cell r="B226" t="str">
            <v>　　杭　頭　補　強　　　　　　　　　　　　　　　　　</v>
          </cell>
          <cell r="C226" t="str">
            <v>径３５０　　　　　　　　　　　　　　　　　　　　　　　　　　　　　　</v>
          </cell>
          <cell r="D226" t="str">
            <v>　箇所</v>
          </cell>
          <cell r="E226">
            <v>2910</v>
          </cell>
        </row>
        <row r="227">
          <cell r="A227" t="str">
            <v>040540</v>
          </cell>
          <cell r="B227" t="str">
            <v>　　杭　頭　補　強　　　　　　　　　　　　　　　　　</v>
          </cell>
          <cell r="C227" t="str">
            <v>径４００　　　　　　　　　　　　　　　　　　　　　　　　　　　　　　</v>
          </cell>
          <cell r="D227" t="str">
            <v>　箇所</v>
          </cell>
          <cell r="E227">
            <v>3770</v>
          </cell>
        </row>
        <row r="228">
          <cell r="A228" t="str">
            <v>040545</v>
          </cell>
          <cell r="B228" t="str">
            <v>　　杭　頭　補　強　　　　　　　　　　　　　　　　　</v>
          </cell>
          <cell r="C228" t="str">
            <v>径４５０　　　　　　　　　　　　　　　　　　　　　　　　　　　　　　</v>
          </cell>
          <cell r="D228" t="str">
            <v>　箇所</v>
          </cell>
          <cell r="E228">
            <v>5510</v>
          </cell>
        </row>
        <row r="229">
          <cell r="A229" t="str">
            <v>040550</v>
          </cell>
          <cell r="B229" t="str">
            <v>　　杭　頭　補　強　　　　　　　　　　　　　　　　　</v>
          </cell>
          <cell r="C229" t="str">
            <v>径５００　　　　　　　　　　　　　　　　　　　　　　　　　　　　　　</v>
          </cell>
          <cell r="D229" t="str">
            <v>　箇所</v>
          </cell>
          <cell r="E229">
            <v>6130</v>
          </cell>
        </row>
        <row r="230">
          <cell r="A230" t="str">
            <v>040560</v>
          </cell>
          <cell r="B230" t="str">
            <v>　　杭　頭　補　強　　　　　　　　　　　　　　　　　</v>
          </cell>
          <cell r="C230" t="str">
            <v>径６００　　　　　　　　　　　　　　　　　　　　　　　　　　　　　　</v>
          </cell>
          <cell r="D230" t="str">
            <v>　箇所</v>
          </cell>
          <cell r="E230">
            <v>9680</v>
          </cell>
        </row>
        <row r="231">
          <cell r="A231" t="str">
            <v>041040</v>
          </cell>
          <cell r="B231" t="str">
            <v>　　砕　石　地　業　　　　　　　　　　　　　　　　　</v>
          </cell>
          <cell r="C231" t="str">
            <v>＜砕石材料費×１．１を加算する＞　　　　　　　　　　　　　　　　　　</v>
          </cell>
          <cell r="D231" t="str">
            <v>　m3　</v>
          </cell>
          <cell r="E231">
            <v>3470</v>
          </cell>
        </row>
        <row r="232">
          <cell r="A232" t="str">
            <v>041140</v>
          </cell>
          <cell r="B232" t="str">
            <v>　　砕　石　敷　き　　　　　　　　　　　　　　　　　</v>
          </cell>
          <cell r="C232" t="str">
            <v>＜砕石材料費×１．０５を加算する＞　　　　　　　　　　　　　　　　　</v>
          </cell>
          <cell r="D232" t="str">
            <v>　m3　</v>
          </cell>
          <cell r="E232">
            <v>2950</v>
          </cell>
        </row>
        <row r="233">
          <cell r="A233" t="str">
            <v>041200</v>
          </cell>
          <cell r="B233" t="str">
            <v>　　床下防湿層敷き</v>
          </cell>
          <cell r="C233" t="str">
            <v>ポリエチレンシート　０．１５ｍｍ</v>
          </cell>
          <cell r="D233" t="str">
            <v>　m2　</v>
          </cell>
          <cell r="E233">
            <v>190</v>
          </cell>
        </row>
        <row r="234">
          <cell r="A234" t="str">
            <v>050103</v>
          </cell>
          <cell r="B234" t="str">
            <v>　　コンクリートポンプ運転　　　　　　　　　　　</v>
          </cell>
          <cell r="C234" t="str">
            <v>配管型　　　５０m3未満　　　　　　　　　　　　</v>
          </cell>
          <cell r="D234" t="str">
            <v>　m3　</v>
          </cell>
          <cell r="E234">
            <v>32</v>
          </cell>
        </row>
        <row r="235">
          <cell r="A235" t="str">
            <v>050105</v>
          </cell>
          <cell r="B235" t="str">
            <v>　　コンクリートポンプ運転　　　　　　　　　　　</v>
          </cell>
          <cell r="C235" t="str">
            <v>配管型　　　５０m3以上１００m3未満　　　　　　</v>
          </cell>
          <cell r="D235" t="str">
            <v>　m3　</v>
          </cell>
          <cell r="E235">
            <v>32</v>
          </cell>
        </row>
        <row r="236">
          <cell r="A236" t="str">
            <v>050107</v>
          </cell>
          <cell r="B236" t="str">
            <v>　　コンクリートポンプ運転　　　　　　　　　　　</v>
          </cell>
          <cell r="C236" t="str">
            <v>配管型　　１００m3以上１７０m3未満　　　　　</v>
          </cell>
          <cell r="D236" t="str">
            <v>　m3　</v>
          </cell>
          <cell r="E236">
            <v>660</v>
          </cell>
        </row>
        <row r="237">
          <cell r="A237" t="str">
            <v>050109</v>
          </cell>
          <cell r="B237" t="str">
            <v>　　コンクリートポンプ運転　　　　　　　　　　　</v>
          </cell>
          <cell r="C237" t="str">
            <v>配管型　　１７０m3以上　　　　　　　　　　　</v>
          </cell>
          <cell r="D237" t="str">
            <v>　m3　</v>
          </cell>
          <cell r="E237">
            <v>610</v>
          </cell>
        </row>
        <row r="238">
          <cell r="A238" t="str">
            <v>050222</v>
          </cell>
          <cell r="B238" t="str">
            <v>　　コンクリートポンプ組立　　　　　　　　　　　　　</v>
          </cell>
          <cell r="C238" t="str">
            <v>配管型　　　５０m3未満　　　　　　　　　　　　　　　　　　　　　　　　　</v>
          </cell>
          <cell r="D238" t="str">
            <v>　台　</v>
          </cell>
          <cell r="E238">
            <v>70190</v>
          </cell>
        </row>
        <row r="239">
          <cell r="A239" t="str">
            <v>050224</v>
          </cell>
          <cell r="B239" t="str">
            <v>　　コンクリートポンプ組立　　　　　　　　　　　　　</v>
          </cell>
          <cell r="C239" t="str">
            <v>配管型　　　５０m3以上１００m3未満　　　　　　　　　　　　　　　　　　　</v>
          </cell>
          <cell r="D239" t="str">
            <v>　台　</v>
          </cell>
          <cell r="E239">
            <v>97820</v>
          </cell>
        </row>
        <row r="240">
          <cell r="A240" t="str">
            <v>050226</v>
          </cell>
          <cell r="B240" t="str">
            <v>　　コンクリートポンプ組立　　　　　　　　　　　　　</v>
          </cell>
          <cell r="C240" t="str">
            <v>配管型　　１００m3以上１７０m3未満　　　　　　　　　　　　　　　　　　</v>
          </cell>
          <cell r="D240" t="str">
            <v>　台　</v>
          </cell>
          <cell r="E240">
            <v>42550</v>
          </cell>
        </row>
        <row r="241">
          <cell r="A241" t="str">
            <v>050228</v>
          </cell>
          <cell r="B241" t="str">
            <v>　　コンクリートポンプ組立　　　　　　　　　　　　　</v>
          </cell>
          <cell r="C241" t="str">
            <v>配管型　　１７０m3以上　　　　　　　　　　　　　　　　　　　　　　　　</v>
          </cell>
          <cell r="D241" t="str">
            <v>　台　</v>
          </cell>
          <cell r="E241">
            <v>48920</v>
          </cell>
        </row>
        <row r="242">
          <cell r="A242" t="str">
            <v>050301</v>
          </cell>
          <cell r="B242" t="str">
            <v>　　コンクリート足場　　　　　　　　　　　　　　　　</v>
          </cell>
          <cell r="C242" t="str">
            <v>一般階　　　　　　　　　　　　　　　　　　　　　　　　　　　　　　　</v>
          </cell>
          <cell r="D242" t="str">
            <v>　m2　</v>
          </cell>
          <cell r="E242">
            <v>110</v>
          </cell>
        </row>
        <row r="243">
          <cell r="A243" t="str">
            <v>050400</v>
          </cell>
          <cell r="B243" t="str">
            <v>　　コンクリート養生　　　　　　　　　　　　　　　　</v>
          </cell>
          <cell r="C243" t="str">
            <v>一般　　　　　　　　　　　　　　　　　　　　　　　　　　　　　　　　</v>
          </cell>
          <cell r="D243" t="str">
            <v>　m2　</v>
          </cell>
          <cell r="E243">
            <v>42</v>
          </cell>
        </row>
        <row r="244">
          <cell r="A244" t="str">
            <v>076000</v>
          </cell>
          <cell r="B244" t="str">
            <v>　　鉄　骨　足　場　　　　　　　　　　　　　　　　　</v>
          </cell>
          <cell r="C244" t="str">
            <v>　　　　　　　　　　　　　　　　　　　　　　　　　　　　　　　　　　</v>
          </cell>
          <cell r="D244" t="str">
            <v>　m2　</v>
          </cell>
          <cell r="E244">
            <v>730</v>
          </cell>
        </row>
        <row r="245">
          <cell r="A245" t="str">
            <v>077000</v>
          </cell>
          <cell r="B245" t="str">
            <v>　　災　害　防　止　　　　　　　　　　　　　　　　　</v>
          </cell>
          <cell r="C245" t="str">
            <v>安全ネット　　　　　　　　　　　　　　　　　　　　　　　　　　　　　</v>
          </cell>
          <cell r="D245" t="str">
            <v>架m2　</v>
          </cell>
          <cell r="E245">
            <v>490</v>
          </cell>
        </row>
        <row r="246">
          <cell r="A246" t="str">
            <v>091000</v>
          </cell>
          <cell r="B246" t="str">
            <v>　　ゴムアスファルト系　　　　シール材　　　　　　　</v>
          </cell>
          <cell r="C246" t="str">
            <v>　　　　　　　　　　　　　　　　　　　　　　　　　　　　　　　　　　</v>
          </cell>
          <cell r="D246" t="str">
            <v>　ｍ　</v>
          </cell>
          <cell r="E246">
            <v>110</v>
          </cell>
        </row>
        <row r="247">
          <cell r="A247" t="str">
            <v>093000</v>
          </cell>
          <cell r="B247" t="str">
            <v>　　防根用シート敷き　　　　　　　　　　　　　　　　</v>
          </cell>
          <cell r="C247" t="str">
            <v>ポリエチレンシート　０．３ｍｍ　　　　　　　　　　　　　　　　　　　</v>
          </cell>
          <cell r="D247" t="str">
            <v>　m2　</v>
          </cell>
          <cell r="E247">
            <v>460</v>
          </cell>
        </row>
        <row r="248">
          <cell r="B248" t="str">
            <v>【　建築工事複合単価表　】</v>
          </cell>
        </row>
        <row r="249">
          <cell r="A249" t="str">
            <v>094000</v>
          </cell>
          <cell r="B249" t="str">
            <v>　　ポリサルファイドシーリング　　　　　　</v>
          </cell>
          <cell r="C249" t="str">
            <v>軽微なもの　　　　　　　　　　　　　　　　　　　　　　　　　　　　　</v>
          </cell>
          <cell r="D249" t="str">
            <v>　ｍ　</v>
          </cell>
          <cell r="E249">
            <v>540</v>
          </cell>
        </row>
        <row r="250">
          <cell r="A250" t="str">
            <v>094010</v>
          </cell>
          <cell r="B250" t="str">
            <v>　　ポリサルファイドシーリング　　　　　　</v>
          </cell>
          <cell r="C250" t="str">
            <v>１０×７ｍｍ　　　　　　　　　　　　　　　　　　　　　　　　　　　　</v>
          </cell>
          <cell r="D250" t="str">
            <v>　ｍ　</v>
          </cell>
          <cell r="E250">
            <v>620</v>
          </cell>
        </row>
        <row r="251">
          <cell r="A251" t="str">
            <v>094020</v>
          </cell>
          <cell r="B251" t="str">
            <v>　　ポリサルファイドシーリング　　　　　　</v>
          </cell>
          <cell r="C251" t="str">
            <v>１０×１０ｍｍ　　　　　　　　　　　　　　　　　　　　　　　　　　　</v>
          </cell>
          <cell r="D251" t="str">
            <v>　ｍ　</v>
          </cell>
          <cell r="E251">
            <v>680</v>
          </cell>
        </row>
        <row r="252">
          <cell r="A252" t="str">
            <v>094030</v>
          </cell>
          <cell r="B252" t="str">
            <v>　　ポリサルファイドシーリング　　　　　　</v>
          </cell>
          <cell r="C252" t="str">
            <v>１５×１０ｍｍ　　　　　　　　　　　　　　　　　　　　　　　　　　　</v>
          </cell>
          <cell r="D252" t="str">
            <v>　ｍ　</v>
          </cell>
          <cell r="E252">
            <v>850</v>
          </cell>
        </row>
        <row r="253">
          <cell r="A253" t="str">
            <v>094040</v>
          </cell>
          <cell r="B253" t="str">
            <v>　　ポリサルファイドシーリング　　　　　　</v>
          </cell>
          <cell r="C253" t="str">
            <v>１５×１５ｍｍ　　　　　　　　　　　　　　　　　　　　　　　　　　　</v>
          </cell>
          <cell r="D253" t="str">
            <v>　ｍ　</v>
          </cell>
          <cell r="E253">
            <v>990</v>
          </cell>
        </row>
        <row r="254">
          <cell r="A254" t="str">
            <v>094050</v>
          </cell>
          <cell r="B254" t="str">
            <v>　　ポリサルファイドシーリング　　　　　　</v>
          </cell>
          <cell r="C254" t="str">
            <v>２０×１０ｍｍ　　　　　　　　　　　　　　　　　　　　　　　　　　　</v>
          </cell>
          <cell r="D254" t="str">
            <v>　ｍ　</v>
          </cell>
          <cell r="E254">
            <v>1030</v>
          </cell>
        </row>
        <row r="255">
          <cell r="A255" t="str">
            <v>094060</v>
          </cell>
          <cell r="B255" t="str">
            <v>　　ポリサルファイドシーリング　　　　　　</v>
          </cell>
          <cell r="C255" t="str">
            <v>２０×１５ｍｍ　　　　　　　　　　　　　　　　　　　　　　　　　　　</v>
          </cell>
          <cell r="D255" t="str">
            <v>　ｍ　</v>
          </cell>
          <cell r="E255">
            <v>1220</v>
          </cell>
        </row>
        <row r="256">
          <cell r="A256" t="str">
            <v>094070</v>
          </cell>
          <cell r="B256" t="str">
            <v>　　ポリサルファイドシーリング　　　　　　</v>
          </cell>
          <cell r="C256" t="str">
            <v>２０×２０ｍｍ　　　　　　　　　　　　　　　　　　　　　　　　　　　</v>
          </cell>
          <cell r="D256" t="str">
            <v>　ｍ　</v>
          </cell>
          <cell r="E256">
            <v>1400</v>
          </cell>
        </row>
        <row r="257">
          <cell r="A257" t="str">
            <v>094080</v>
          </cell>
          <cell r="B257" t="str">
            <v>　　ポリサルファイドシーリング　　　　　　</v>
          </cell>
          <cell r="C257" t="str">
            <v>２５×１５ｍｍ　　　　　　　　　　　　　　　　　　　　　　　　　　　</v>
          </cell>
          <cell r="D257" t="str">
            <v>　ｍ　</v>
          </cell>
          <cell r="E257">
            <v>1430</v>
          </cell>
        </row>
        <row r="258">
          <cell r="A258" t="str">
            <v>094090</v>
          </cell>
          <cell r="B258" t="str">
            <v>　　ポリサルファイドシーリング　　　　　　</v>
          </cell>
          <cell r="C258" t="str">
            <v>２５×２０ｍｍ　　　　　　　　　　　　　　　　　　　　　　　　　　　</v>
          </cell>
          <cell r="D258" t="str">
            <v>　ｍ　</v>
          </cell>
          <cell r="E258">
            <v>1670</v>
          </cell>
        </row>
        <row r="259">
          <cell r="A259" t="str">
            <v>094100</v>
          </cell>
          <cell r="B259" t="str">
            <v>　　ポリサルファイドシーリング　　　　　　</v>
          </cell>
          <cell r="C259" t="str">
            <v>２５×２５ｍｍ　　　　　　　　　　　　　　　　　　　　　　　　　　　</v>
          </cell>
          <cell r="D259" t="str">
            <v>　ｍ　</v>
          </cell>
          <cell r="E259">
            <v>1900</v>
          </cell>
        </row>
        <row r="260">
          <cell r="A260" t="str">
            <v>094110</v>
          </cell>
          <cell r="B260" t="str">
            <v>　　ポリサルファイドシーリング　　　　　　</v>
          </cell>
          <cell r="C260" t="str">
            <v>３０×１５ｍｍ　　　　　　　　　　　　　　　　　　　　　　　　　　　</v>
          </cell>
          <cell r="D260" t="str">
            <v>　ｍ　</v>
          </cell>
          <cell r="E260">
            <v>1660</v>
          </cell>
        </row>
        <row r="261">
          <cell r="A261" t="str">
            <v>094120</v>
          </cell>
          <cell r="B261" t="str">
            <v>　　ポリサルファイドシーリング　　　　　　</v>
          </cell>
          <cell r="C261" t="str">
            <v>３０×２０ｍｍ　　　　　　　　　　　　　　　　　　　　　　　　　　　</v>
          </cell>
          <cell r="D261" t="str">
            <v>　ｍ　</v>
          </cell>
          <cell r="E261">
            <v>1940</v>
          </cell>
        </row>
        <row r="262">
          <cell r="A262" t="str">
            <v>094130</v>
          </cell>
          <cell r="B262" t="str">
            <v>　　ポリサルファイドシーリング　　　　　　</v>
          </cell>
          <cell r="C262" t="str">
            <v>３０×２５ｍｍ　　　　　　　　　　　　　　　　　　　　　　　　　　　</v>
          </cell>
          <cell r="D262" t="str">
            <v>　ｍ　</v>
          </cell>
          <cell r="E262">
            <v>2220</v>
          </cell>
        </row>
        <row r="263">
          <cell r="A263" t="str">
            <v>094200</v>
          </cell>
          <cell r="B263" t="str">
            <v>　　シリコーンシーリング　　　　　　　　　　　　　　</v>
          </cell>
          <cell r="C263" t="str">
            <v>軽微なもの　　　　　　　　　　　　　　　　　　　　　　　　　　　　　</v>
          </cell>
          <cell r="D263" t="str">
            <v>　ｍ　</v>
          </cell>
          <cell r="E263">
            <v>550</v>
          </cell>
        </row>
        <row r="264">
          <cell r="A264" t="str">
            <v>094210</v>
          </cell>
          <cell r="B264" t="str">
            <v>　　シリコーンシーリング　　　　　　　　　　　　　　</v>
          </cell>
          <cell r="C264" t="str">
            <v>１０×７ｍｍ　　　　　　　　　　　　　　　　　　　　　　　　　　　　</v>
          </cell>
          <cell r="D264" t="str">
            <v>　ｍ　</v>
          </cell>
          <cell r="E264">
            <v>660</v>
          </cell>
        </row>
        <row r="265">
          <cell r="A265" t="str">
            <v>094220</v>
          </cell>
          <cell r="B265" t="str">
            <v>　　シリコーンシーリング　　　　　　　　　　　　　　</v>
          </cell>
          <cell r="C265" t="str">
            <v>１０×１０ｍｍ　　　　　　　　　　　　　　　　　　　　　　　　　　　</v>
          </cell>
          <cell r="D265" t="str">
            <v>　ｍ　</v>
          </cell>
          <cell r="E265">
            <v>730</v>
          </cell>
        </row>
        <row r="266">
          <cell r="A266" t="str">
            <v>094230</v>
          </cell>
          <cell r="B266" t="str">
            <v>　　シリコーンシーリング　　　　　　　　　　　　　　</v>
          </cell>
          <cell r="C266" t="str">
            <v>１５×１０ｍｍ　　　　　　　　　　　　　　　　　　　　　　　　　　　</v>
          </cell>
          <cell r="D266" t="str">
            <v>　ｍ　</v>
          </cell>
          <cell r="E266">
            <v>940</v>
          </cell>
        </row>
        <row r="267">
          <cell r="A267" t="str">
            <v>094240</v>
          </cell>
          <cell r="B267" t="str">
            <v>　　シリコーンシーリング　　　　　　　　　　　　　　</v>
          </cell>
          <cell r="C267" t="str">
            <v>１５×１５ｍｍ　　　　　　　　　　　　　　　　　　　　　　　　　　　</v>
          </cell>
          <cell r="D267" t="str">
            <v>　ｍ　</v>
          </cell>
          <cell r="E267">
            <v>1120</v>
          </cell>
        </row>
        <row r="268">
          <cell r="A268" t="str">
            <v>094250</v>
          </cell>
          <cell r="B268" t="str">
            <v>　　シリコーンシーリング　　　　　　　　　　　　　　</v>
          </cell>
          <cell r="C268" t="str">
            <v>２０×１０ｍｍ　　　　　　　　　　　　　　　　　　　　　　　　　　　</v>
          </cell>
          <cell r="D268" t="str">
            <v>　ｍ　</v>
          </cell>
          <cell r="E268">
            <v>1150</v>
          </cell>
        </row>
        <row r="269">
          <cell r="A269" t="str">
            <v>094260</v>
          </cell>
          <cell r="B269" t="str">
            <v>　　シリコーンシーリング　　　　　　　　　　　　　　</v>
          </cell>
          <cell r="C269" t="str">
            <v>２０×１５ｍｍ　　　　　　　　　　　　　　　　　　　　　　　　　　　</v>
          </cell>
          <cell r="D269" t="str">
            <v>　ｍ　</v>
          </cell>
          <cell r="E269">
            <v>1390</v>
          </cell>
        </row>
        <row r="270">
          <cell r="A270" t="str">
            <v>094270</v>
          </cell>
          <cell r="B270" t="str">
            <v>　　シリコーンシーリング　　　　　　　　　　　　　　</v>
          </cell>
          <cell r="C270" t="str">
            <v>２０×２０ｍｍ　　　　　　　　　　　　　　　　　　　　　　　　　　　</v>
          </cell>
          <cell r="D270" t="str">
            <v>　ｍ　</v>
          </cell>
          <cell r="E270">
            <v>1630</v>
          </cell>
        </row>
        <row r="271">
          <cell r="A271" t="str">
            <v>094280</v>
          </cell>
          <cell r="B271" t="str">
            <v>　　シリコーンシーリング　　　　　　　　　　　　　　</v>
          </cell>
          <cell r="C271" t="str">
            <v>２５×１５ｍｍ　　　　　　　　　　　　　　　　　　　　　　　　　　　</v>
          </cell>
          <cell r="D271" t="str">
            <v>　ｍ　</v>
          </cell>
          <cell r="E271">
            <v>1650</v>
          </cell>
        </row>
        <row r="272">
          <cell r="A272" t="str">
            <v>094290</v>
          </cell>
          <cell r="B272" t="str">
            <v>　　シリコーンシーリング　　　　　　　　　　　　　　</v>
          </cell>
          <cell r="C272" t="str">
            <v>２５×２０ｍｍ　　　　　　　　　　　　　　　　　　　　　　　　　　　</v>
          </cell>
          <cell r="D272" t="str">
            <v>　ｍ　</v>
          </cell>
          <cell r="E272">
            <v>1960</v>
          </cell>
        </row>
        <row r="273">
          <cell r="A273" t="str">
            <v>094300</v>
          </cell>
          <cell r="B273" t="str">
            <v>　　シリコーンシーリング　　　　　　　　　　　　　　</v>
          </cell>
          <cell r="C273" t="str">
            <v>２５×２５ｍｍ　　　　　　　　　　　　　　　　　　　　　　　　　　　</v>
          </cell>
          <cell r="D273" t="str">
            <v>　ｍ　</v>
          </cell>
          <cell r="E273">
            <v>2260</v>
          </cell>
        </row>
        <row r="274">
          <cell r="A274" t="str">
            <v>094310</v>
          </cell>
          <cell r="B274" t="str">
            <v>　　シリコーンシーリング　　　　　　　　　　　　　　</v>
          </cell>
          <cell r="C274" t="str">
            <v>３０×１５ｍｍ　　　　　　　　　　　　　　　　　　　　　　　　　　　</v>
          </cell>
          <cell r="D274" t="str">
            <v>　ｍ　</v>
          </cell>
          <cell r="E274">
            <v>1930</v>
          </cell>
        </row>
        <row r="275">
          <cell r="A275" t="str">
            <v>094320</v>
          </cell>
          <cell r="B275" t="str">
            <v>　　シリコーンシーリング　　　　　　　　　　　　　　</v>
          </cell>
          <cell r="C275" t="str">
            <v>３０×２０ｍｍ　　　　　　　　　　　　　　　　　　　　　　　　　　　</v>
          </cell>
          <cell r="D275" t="str">
            <v>　ｍ　</v>
          </cell>
          <cell r="E275">
            <v>2290</v>
          </cell>
        </row>
        <row r="276">
          <cell r="A276" t="str">
            <v>094330</v>
          </cell>
          <cell r="B276" t="str">
            <v>　　シリコーンシーリング　　　　　　　　　　　　　　</v>
          </cell>
          <cell r="C276" t="str">
            <v>３０×２５ｍｍ　　　　　　　　　　　　　　　　　　　　　　　　　　　</v>
          </cell>
          <cell r="D276" t="str">
            <v>　ｍ　</v>
          </cell>
          <cell r="E276">
            <v>2660</v>
          </cell>
        </row>
        <row r="277">
          <cell r="A277" t="str">
            <v>094400</v>
          </cell>
          <cell r="B277" t="str">
            <v>　　変成シリコーンシーリング　　　　　　</v>
          </cell>
          <cell r="C277" t="str">
            <v>軽微なもの　　　　　　　　　　　　　　　　　　　　　　　　　　　　　</v>
          </cell>
          <cell r="D277" t="str">
            <v>　ｍ　</v>
          </cell>
          <cell r="E277">
            <v>540</v>
          </cell>
        </row>
        <row r="278">
          <cell r="A278" t="str">
            <v>094410</v>
          </cell>
          <cell r="B278" t="str">
            <v>　　変成シリコーンシーリング　　　　　　</v>
          </cell>
          <cell r="C278" t="str">
            <v>１０×７ｍｍ　　　　　　　　　　　　　　　　　　　　　　　　　　　　</v>
          </cell>
          <cell r="D278" t="str">
            <v>　ｍ　</v>
          </cell>
          <cell r="E278">
            <v>620</v>
          </cell>
        </row>
        <row r="279">
          <cell r="A279" t="str">
            <v>094420</v>
          </cell>
          <cell r="B279" t="str">
            <v>　　変成シリコーンシーリング　　　　　　</v>
          </cell>
          <cell r="C279" t="str">
            <v>１０×１０ｍｍ　　　　　　　　　　　　　　　　　　　　　　　　　　　</v>
          </cell>
          <cell r="D279" t="str">
            <v>　ｍ　</v>
          </cell>
          <cell r="E279">
            <v>680</v>
          </cell>
        </row>
        <row r="280">
          <cell r="A280" t="str">
            <v>094430</v>
          </cell>
          <cell r="B280" t="str">
            <v>　　変成シリコーンシーリング　　　　　　</v>
          </cell>
          <cell r="C280" t="str">
            <v>１５×１０ｍｍ　　　　　　　　　　　　　　　　　　　　　　　　　　　</v>
          </cell>
          <cell r="D280" t="str">
            <v>　ｍ　</v>
          </cell>
          <cell r="E280">
            <v>850</v>
          </cell>
        </row>
        <row r="281">
          <cell r="A281" t="str">
            <v>094440</v>
          </cell>
          <cell r="B281" t="str">
            <v>　　変成シリコーンシーリング　　　　　　</v>
          </cell>
          <cell r="C281" t="str">
            <v>１５×１５ｍｍ　　　　　　　　　　　　　　　　　　　　　　　　　　　</v>
          </cell>
          <cell r="D281" t="str">
            <v>　ｍ　</v>
          </cell>
          <cell r="E281">
            <v>990</v>
          </cell>
        </row>
        <row r="282">
          <cell r="A282" t="str">
            <v>094450</v>
          </cell>
          <cell r="B282" t="str">
            <v>　　変成シリコーンシーリング　　　　　　</v>
          </cell>
          <cell r="C282" t="str">
            <v>２０×１０ｍｍ　　　　　　　　　　　　　　　　　　　　　　　　　　　</v>
          </cell>
          <cell r="D282" t="str">
            <v>　ｍ　</v>
          </cell>
          <cell r="E282">
            <v>1030</v>
          </cell>
        </row>
        <row r="283">
          <cell r="A283" t="str">
            <v>094460</v>
          </cell>
          <cell r="B283" t="str">
            <v>　　変成シリコーンシーリング　　　　　　</v>
          </cell>
          <cell r="C283" t="str">
            <v>２０×１５ｍｍ　　　　　　　　　　　　　　　　　　　　　　　　　　　</v>
          </cell>
          <cell r="D283" t="str">
            <v>　ｍ　</v>
          </cell>
          <cell r="E283">
            <v>1220</v>
          </cell>
        </row>
        <row r="284">
          <cell r="A284" t="str">
            <v>094470</v>
          </cell>
          <cell r="B284" t="str">
            <v>　　変成シリコーンシーリング　　　　　　</v>
          </cell>
          <cell r="C284" t="str">
            <v>２０×２０ｍｍ　　　　　　　　　　　　　　　　　　　　　　　　　　　</v>
          </cell>
          <cell r="D284" t="str">
            <v>　ｍ　</v>
          </cell>
          <cell r="E284">
            <v>1400</v>
          </cell>
        </row>
        <row r="285">
          <cell r="A285" t="str">
            <v>094480</v>
          </cell>
          <cell r="B285" t="str">
            <v>　　変成シリコーンシーリング　　　　　　</v>
          </cell>
          <cell r="C285" t="str">
            <v>２５×１５ｍｍ　　　　　　　　　　　　　　　　　　　　　　　　　　　</v>
          </cell>
          <cell r="D285" t="str">
            <v>　ｍ　</v>
          </cell>
          <cell r="E285">
            <v>1430</v>
          </cell>
        </row>
        <row r="286">
          <cell r="A286" t="str">
            <v>094490</v>
          </cell>
          <cell r="B286" t="str">
            <v>　　変成シリコーンシーリング　　　　　　</v>
          </cell>
          <cell r="C286" t="str">
            <v>２５×２０ｍｍ　　　　　　　　　　　　　　　　　　　　　　　　　　　</v>
          </cell>
          <cell r="D286" t="str">
            <v>　ｍ　</v>
          </cell>
          <cell r="E286">
            <v>1670</v>
          </cell>
        </row>
        <row r="287">
          <cell r="A287" t="str">
            <v>094500</v>
          </cell>
          <cell r="B287" t="str">
            <v>　　変成シリコーンシーリング　　　　　　</v>
          </cell>
          <cell r="C287" t="str">
            <v>２５×２５ｍｍ　　　　　　　　　　　　　　　　　　　　　　　　　　　</v>
          </cell>
          <cell r="D287" t="str">
            <v>　ｍ　</v>
          </cell>
          <cell r="E287">
            <v>1900</v>
          </cell>
        </row>
        <row r="288">
          <cell r="A288" t="str">
            <v>094510</v>
          </cell>
          <cell r="B288" t="str">
            <v>　　変成シリコーンシーリング　　　　　　</v>
          </cell>
          <cell r="C288" t="str">
            <v>３０×１５ｍｍ　　　　　　　　　　　　　　　　　　　　　　　　　　　</v>
          </cell>
          <cell r="D288" t="str">
            <v>　ｍ　</v>
          </cell>
          <cell r="E288">
            <v>1660</v>
          </cell>
        </row>
        <row r="289">
          <cell r="B289" t="str">
            <v>【　建築工事複合単価表　】</v>
          </cell>
        </row>
        <row r="290">
          <cell r="A290" t="str">
            <v>094520</v>
          </cell>
          <cell r="B290" t="str">
            <v>　　変成シリコーンシーリング　　　　　　</v>
          </cell>
          <cell r="C290" t="str">
            <v>３０×２０ｍｍ　　　　　　　　　　　　　　　　　　　　　　　　　　　</v>
          </cell>
          <cell r="D290" t="str">
            <v>　ｍ　</v>
          </cell>
          <cell r="E290">
            <v>1940</v>
          </cell>
        </row>
        <row r="291">
          <cell r="A291" t="str">
            <v>094530</v>
          </cell>
          <cell r="B291" t="str">
            <v>　　変成シリコーンシーリング　　　　　　</v>
          </cell>
          <cell r="C291" t="str">
            <v>３０×２５ｍｍ　　　　　　　　　　　　　　　　　　　　　　　　　　　</v>
          </cell>
          <cell r="D291" t="str">
            <v>　ｍ　</v>
          </cell>
          <cell r="E291">
            <v>2220</v>
          </cell>
        </row>
        <row r="292">
          <cell r="A292" t="str">
            <v>120190</v>
          </cell>
          <cell r="B292" t="str">
            <v>　　画桟取付け　　　　　　　　　　　　　　　　　　　</v>
          </cell>
          <cell r="C292" t="str">
            <v>施工費　　　　　　　　　　　　　　　　　　　　　　　　　　　　　　　</v>
          </cell>
          <cell r="D292" t="str">
            <v>　ｍ　</v>
          </cell>
          <cell r="E292">
            <v>1720</v>
          </cell>
        </row>
        <row r="293">
          <cell r="A293" t="str">
            <v>120240</v>
          </cell>
          <cell r="B293" t="str">
            <v>　　屋根下地板張り　　　　　　　　　　　　　　　　　</v>
          </cell>
          <cell r="C293" t="str">
            <v>施工費　　　　　　　　　　　　　　　　　　　　　　　　　　　　　　　</v>
          </cell>
          <cell r="D293" t="str">
            <v>　m2　</v>
          </cell>
          <cell r="E293">
            <v>670</v>
          </cell>
        </row>
        <row r="294">
          <cell r="A294" t="str">
            <v>120420</v>
          </cell>
          <cell r="B294" t="str">
            <v>　　階段笠木取付け　　　　　　　　　　　　　　　　　</v>
          </cell>
          <cell r="C294" t="str">
            <v>６０×１００ｍｍ程度　施工費　　　　　　　　　　　　　　　　　　　　</v>
          </cell>
          <cell r="D294" t="str">
            <v>　ｍ　</v>
          </cell>
          <cell r="E294">
            <v>2970</v>
          </cell>
        </row>
        <row r="295">
          <cell r="A295" t="str">
            <v>120440</v>
          </cell>
          <cell r="B295" t="str">
            <v>　　化粧柱取付け　　　　　　　　　　　　　　　　　　</v>
          </cell>
          <cell r="C295" t="str">
            <v>施工費　　　　　　　　　　　　　　　　　　　　　　　　　　　　　　　</v>
          </cell>
          <cell r="D295" t="str">
            <v>　本　</v>
          </cell>
          <cell r="E295">
            <v>7600</v>
          </cell>
        </row>
        <row r="296">
          <cell r="A296" t="str">
            <v>130400</v>
          </cell>
          <cell r="B296" t="str">
            <v>　　ルーフドレン　　　　　　　　　　　　　　　　　　</v>
          </cell>
          <cell r="C296" t="str">
            <v>＜ルーフドレン×１．１０を加算＞　　　　　　　　　　　　　　　　　　</v>
          </cell>
          <cell r="D296" t="str">
            <v>　箇所</v>
          </cell>
          <cell r="E296">
            <v>3950</v>
          </cell>
        </row>
        <row r="297">
          <cell r="A297" t="str">
            <v>130410</v>
          </cell>
          <cell r="B297" t="str">
            <v>　　フロアードレン　　　　　　　　　　　　　　　　　</v>
          </cell>
          <cell r="C297" t="str">
            <v>＜フロアードレン×１．１０を加算＞　　　　　　　　　　　　　　　　　</v>
          </cell>
          <cell r="D297" t="str">
            <v>　箇所</v>
          </cell>
          <cell r="E297">
            <v>3950</v>
          </cell>
        </row>
        <row r="298">
          <cell r="A298" t="str">
            <v>130506</v>
          </cell>
          <cell r="B298" t="str">
            <v>　　た　て　ど　い　　　　　　　　　　　　　　　　　</v>
          </cell>
          <cell r="C298" t="str">
            <v>鋼管　径６５ｍｍ　　　　　　　　　　　　　　　　　　　　　　　　　　</v>
          </cell>
          <cell r="D298" t="str">
            <v>　ｍ　</v>
          </cell>
          <cell r="E298">
            <v>4200</v>
          </cell>
        </row>
        <row r="299">
          <cell r="A299" t="str">
            <v>130508</v>
          </cell>
          <cell r="B299" t="str">
            <v>　　た　て　ど　い　　　　　　　　　　　　　　　　　</v>
          </cell>
          <cell r="C299" t="str">
            <v>鋼管　径８０ｍｍ　　　　　　　　　　　　　　　　　　　　　　　　　　</v>
          </cell>
          <cell r="D299" t="str">
            <v>　ｍ　</v>
          </cell>
          <cell r="E299">
            <v>4740</v>
          </cell>
        </row>
        <row r="300">
          <cell r="A300" t="str">
            <v>130510</v>
          </cell>
          <cell r="B300" t="str">
            <v>　　た　て　ど　い　　　　　　　　　　　　　　　　　</v>
          </cell>
          <cell r="C300" t="str">
            <v>鋼管　径１００ｍｍ　　　　　　　　　　　　　　　　　　　　　　　　　</v>
          </cell>
          <cell r="D300" t="str">
            <v>　ｍ　</v>
          </cell>
          <cell r="E300">
            <v>5460</v>
          </cell>
        </row>
        <row r="301">
          <cell r="A301" t="str">
            <v>130512</v>
          </cell>
          <cell r="B301" t="str">
            <v>　　た　て　ど　い　　　　　　　　　　　　　　　　　</v>
          </cell>
          <cell r="C301" t="str">
            <v>鋼管　径１２５ｍｍ　　　　　　　　　　　　　　　　　　　　　　　　　</v>
          </cell>
          <cell r="D301" t="str">
            <v>　ｍ　</v>
          </cell>
          <cell r="E301">
            <v>6910</v>
          </cell>
        </row>
        <row r="302">
          <cell r="A302" t="str">
            <v>130515</v>
          </cell>
          <cell r="B302" t="str">
            <v>　　た　て　ど　い　　　　　　　　　　　　　　　　　</v>
          </cell>
          <cell r="C302" t="str">
            <v>鋼管　径１５０ｍｍ　　　　　　　　　　　　　　　　　　　　　　　　　</v>
          </cell>
          <cell r="D302" t="str">
            <v>　ｍ　</v>
          </cell>
          <cell r="E302">
            <v>7990</v>
          </cell>
        </row>
        <row r="303">
          <cell r="A303" t="str">
            <v>140000</v>
          </cell>
          <cell r="B303" t="str">
            <v>　　鋳鉄製マンホールふた　　　　　　　　　　　　　　</v>
          </cell>
          <cell r="C303" t="str">
            <v>＜マンホールふた×１．１０を加算＞　　　　　　　　　　　　　　　　　</v>
          </cell>
          <cell r="D303" t="str">
            <v>　箇所</v>
          </cell>
          <cell r="E303">
            <v>6300</v>
          </cell>
        </row>
        <row r="304">
          <cell r="A304" t="str">
            <v>140400</v>
          </cell>
          <cell r="B304" t="str">
            <v>　　コーナービート　　　　　　　　　　　　　　　　　</v>
          </cell>
          <cell r="C304" t="str">
            <v>＜コーナービート×１．１０を加算＞　　　　　　　　　　　　　　　　　</v>
          </cell>
          <cell r="D304" t="str">
            <v>　ｍ　</v>
          </cell>
          <cell r="E304">
            <v>430</v>
          </cell>
        </row>
        <row r="305">
          <cell r="A305" t="str">
            <v>140500</v>
          </cell>
          <cell r="B305" t="str">
            <v>　　床目地金物　　　　　　　　　　　　　　　　　　　</v>
          </cell>
          <cell r="C305" t="str">
            <v>＜床目地金物×１．１０を加算する＞　　　　　　　　　　　　　　　　　</v>
          </cell>
          <cell r="D305" t="str">
            <v>　ｍ　</v>
          </cell>
          <cell r="E305">
            <v>430</v>
          </cell>
        </row>
        <row r="306">
          <cell r="A306" t="str">
            <v>140600</v>
          </cell>
          <cell r="B306" t="str">
            <v>　　防水層端部金物　　　　　　　　　　　　　　　　　</v>
          </cell>
          <cell r="C306" t="str">
            <v>＜防水層端部金物×１．１６を加算＞　　　　　　　　　　　　　　　　　</v>
          </cell>
          <cell r="D306" t="str">
            <v>　ｍ　</v>
          </cell>
          <cell r="E306">
            <v>580</v>
          </cell>
        </row>
        <row r="307">
          <cell r="A307" t="str">
            <v>141001</v>
          </cell>
          <cell r="B307" t="str">
            <v>　　ます用鋼製グレーチング　　　　　　　　　　　　　</v>
          </cell>
          <cell r="C307" t="str">
            <v>枠付き  ＜グレーチング×１．１０を加算＞　</v>
          </cell>
          <cell r="D307" t="str">
            <v>　箇所</v>
          </cell>
          <cell r="E307">
            <v>5290</v>
          </cell>
        </row>
        <row r="308">
          <cell r="A308" t="str">
            <v>141010</v>
          </cell>
          <cell r="B308" t="str">
            <v>　　排水溝用　　鋼製グレーチング　　　</v>
          </cell>
          <cell r="C308" t="str">
            <v>枠なし  ＜グレーチング×１．１０を加算＞　</v>
          </cell>
          <cell r="D308" t="str">
            <v>　ｍ　</v>
          </cell>
          <cell r="E308">
            <v>630</v>
          </cell>
        </row>
        <row r="309">
          <cell r="A309" t="str">
            <v>141011</v>
          </cell>
          <cell r="B309" t="str">
            <v>　　排水溝用　　鋼製グレーチング　　　</v>
          </cell>
          <cell r="C309" t="str">
            <v>枠付き  ＜グレーチング×１．１０を加算＞　</v>
          </cell>
          <cell r="D309" t="str">
            <v>　ｍ　</v>
          </cell>
          <cell r="E309">
            <v>2750</v>
          </cell>
        </row>
        <row r="310">
          <cell r="A310" t="str">
            <v>141100</v>
          </cell>
          <cell r="B310" t="str">
            <v>　　ます用　　　 鋳鉄製グレーチング　　</v>
          </cell>
          <cell r="C310" t="str">
            <v>枠なし  ＜グレーチング×１．１０を加算＞　</v>
          </cell>
          <cell r="D310" t="str">
            <v>　箇所</v>
          </cell>
          <cell r="E310">
            <v>1060</v>
          </cell>
        </row>
        <row r="311">
          <cell r="A311" t="str">
            <v>141101</v>
          </cell>
          <cell r="B311" t="str">
            <v>　　ます用　　　 鋳鉄製グレーチング　　</v>
          </cell>
          <cell r="C311" t="str">
            <v>枠付き  ＜グレーチング×１．１０を加算＞　</v>
          </cell>
          <cell r="D311" t="str">
            <v>　箇所</v>
          </cell>
          <cell r="E311">
            <v>5410</v>
          </cell>
        </row>
        <row r="312">
          <cell r="A312" t="str">
            <v>141110</v>
          </cell>
          <cell r="B312" t="str">
            <v>　　排水溝用　　鋳鉄製グレーチング　　</v>
          </cell>
          <cell r="C312" t="str">
            <v>枠なし  ＜グレーチング×１．１０を加算＞　</v>
          </cell>
          <cell r="D312" t="str">
            <v>　ｍ　</v>
          </cell>
          <cell r="E312">
            <v>630</v>
          </cell>
        </row>
        <row r="313">
          <cell r="A313" t="str">
            <v>143000</v>
          </cell>
          <cell r="B313" t="str">
            <v>　　天井下地用インサート　　　　　　　　　　　　　　</v>
          </cell>
          <cell r="C313" t="str">
            <v>鉄製　　　　　　　　　　　　　　　　　　　　　　　　　　　　　　　　</v>
          </cell>
          <cell r="D313" t="str">
            <v>　m2　</v>
          </cell>
          <cell r="E313">
            <v>140</v>
          </cell>
        </row>
        <row r="314">
          <cell r="A314" t="str">
            <v>172000</v>
          </cell>
          <cell r="B314" t="str">
            <v>　　ガラス清掃　　（両面）　　　　　　　　　　　　　　　</v>
          </cell>
          <cell r="C314" t="str">
            <v>　　　　　　　　　　　　　　　　　　　　　　　　　　　　　　　　　　</v>
          </cell>
          <cell r="D314" t="str">
            <v>　m2　</v>
          </cell>
          <cell r="E314">
            <v>510</v>
          </cell>
        </row>
        <row r="315">
          <cell r="A315" t="str">
            <v>173000</v>
          </cell>
          <cell r="B315" t="str">
            <v>　　ガラス留め材取付け　　　　　　　　　　　　　　　　　</v>
          </cell>
          <cell r="C315" t="str">
            <v>ガスケット取付</v>
          </cell>
          <cell r="D315" t="str">
            <v>　ｍ　</v>
          </cell>
          <cell r="E315">
            <v>180</v>
          </cell>
        </row>
        <row r="316">
          <cell r="A316" t="str">
            <v>173010</v>
          </cell>
          <cell r="B316" t="str">
            <v>　　ガラス留め材取付け　　　　　　　　　　　　　　　　　</v>
          </cell>
          <cell r="C316" t="str">
            <v>ポリサルファイドシーリング　　（両面）</v>
          </cell>
          <cell r="D316" t="str">
            <v>　ｍ　</v>
          </cell>
          <cell r="E316">
            <v>770</v>
          </cell>
        </row>
        <row r="317">
          <cell r="A317" t="str">
            <v>173020</v>
          </cell>
          <cell r="B317" t="str">
            <v>　　ガラス留め材取付け　　　　　　　　　　　　　　　　　</v>
          </cell>
          <cell r="C317" t="str">
            <v>シリコーンシーリング　　（両面）</v>
          </cell>
          <cell r="D317" t="str">
            <v>　ｍ　</v>
          </cell>
          <cell r="E317">
            <v>780</v>
          </cell>
        </row>
        <row r="318">
          <cell r="A318" t="str">
            <v>202009</v>
          </cell>
          <cell r="B318" t="str">
            <v>　　壁せっこうボード張り　　　　　　　　　　　　　　</v>
          </cell>
          <cell r="C318" t="str">
            <v>準不燃　厚９．５　突付け　　　　　　　　　　　　　　　　　　　　　　</v>
          </cell>
          <cell r="D318" t="str">
            <v>　m2　</v>
          </cell>
          <cell r="E318">
            <v>1050</v>
          </cell>
        </row>
        <row r="319">
          <cell r="A319" t="str">
            <v>202012</v>
          </cell>
          <cell r="B319" t="str">
            <v>　　壁せっこうボード張り　　　　　　　　　　　　　　</v>
          </cell>
          <cell r="C319" t="str">
            <v>不燃　 厚１２．５　突付け　　　　　　　　　　　　　　　　　　　　　　</v>
          </cell>
          <cell r="D319" t="str">
            <v>　m2　</v>
          </cell>
          <cell r="E319">
            <v>1120</v>
          </cell>
        </row>
        <row r="320">
          <cell r="A320" t="str">
            <v>202109</v>
          </cell>
          <cell r="B320" t="str">
            <v>　　壁せっこうボード張り　　　　　　　　　　　　　　</v>
          </cell>
          <cell r="C320" t="str">
            <v>準不燃　厚９．５　目透し　　　　　　　　　　　　　　　　　　　　　　</v>
          </cell>
          <cell r="D320" t="str">
            <v>　m2　</v>
          </cell>
          <cell r="E320">
            <v>1140</v>
          </cell>
        </row>
        <row r="321">
          <cell r="A321" t="str">
            <v>202112</v>
          </cell>
          <cell r="B321" t="str">
            <v>　　壁せっこうボード張り　　　　　　　　　　　　　　</v>
          </cell>
          <cell r="C321" t="str">
            <v>不燃　 厚１２．５　目透し　　　　　　　　　　　　　　　　　　　　　　</v>
          </cell>
          <cell r="D321" t="str">
            <v>　m2　</v>
          </cell>
          <cell r="E321">
            <v>1210</v>
          </cell>
        </row>
        <row r="322">
          <cell r="A322" t="str">
            <v>202209</v>
          </cell>
          <cell r="B322" t="str">
            <v>　　壁せっこうボード張り　　　　　　　　　　　　　　</v>
          </cell>
          <cell r="C322" t="str">
            <v>準不燃　厚９．５　継目処理工法</v>
          </cell>
          <cell r="D322" t="str">
            <v>　m2　</v>
          </cell>
          <cell r="E322">
            <v>1460</v>
          </cell>
        </row>
        <row r="323">
          <cell r="A323" t="str">
            <v>202212</v>
          </cell>
          <cell r="B323" t="str">
            <v>　　壁せっこうボード張り　　　　　　　　　　　　　　</v>
          </cell>
          <cell r="C323" t="str">
            <v>不燃　 厚１２．５　継目処理工法</v>
          </cell>
          <cell r="D323" t="str">
            <v>　m2　</v>
          </cell>
          <cell r="E323">
            <v>1530</v>
          </cell>
        </row>
        <row r="324">
          <cell r="A324" t="str">
            <v>202309</v>
          </cell>
          <cell r="B324" t="str">
            <v>　　壁せっこうボード張り　　　　　　　　　　　　　　</v>
          </cell>
          <cell r="C324" t="str">
            <v>準不燃　厚９．５　直張り工法</v>
          </cell>
          <cell r="D324" t="str">
            <v>　m2　</v>
          </cell>
          <cell r="E324">
            <v>1400</v>
          </cell>
        </row>
        <row r="325">
          <cell r="A325" t="str">
            <v>202312</v>
          </cell>
          <cell r="B325" t="str">
            <v>　　壁せっこうボード張り　　　　　　　　　　　　　　</v>
          </cell>
          <cell r="C325" t="str">
            <v>不燃　 厚１２．５　直張り工法</v>
          </cell>
          <cell r="D325" t="str">
            <v>　m2　</v>
          </cell>
          <cell r="E325">
            <v>1470</v>
          </cell>
        </row>
        <row r="326">
          <cell r="A326" t="str">
            <v>202409</v>
          </cell>
          <cell r="B326" t="str">
            <v>　　壁せっこうボード張り　　　　　　　　　　　　　　</v>
          </cell>
          <cell r="C326" t="str">
            <v>準不燃　厚９．５　直張り・継目処理工法</v>
          </cell>
          <cell r="D326" t="str">
            <v>　m2　</v>
          </cell>
          <cell r="E326">
            <v>1980</v>
          </cell>
        </row>
        <row r="327">
          <cell r="A327" t="str">
            <v>202412</v>
          </cell>
          <cell r="B327" t="str">
            <v>　　壁せっこうボード張り　　　　　　　　　　　　　　</v>
          </cell>
          <cell r="C327" t="str">
            <v>不燃　 厚１２．５　直張り・継目処理工法</v>
          </cell>
          <cell r="D327" t="str">
            <v>　m2　</v>
          </cell>
          <cell r="E327">
            <v>2050</v>
          </cell>
        </row>
        <row r="328">
          <cell r="A328" t="str">
            <v>203112</v>
          </cell>
          <cell r="B328" t="str">
            <v>　　壁せっこうボード二重張り　　　　　　　　　</v>
          </cell>
          <cell r="C328" t="str">
            <v>下地　不撚　厚１２．５　仕上　準不燃　厚９．５　突付け　　</v>
          </cell>
          <cell r="D328" t="str">
            <v>　m2　</v>
          </cell>
          <cell r="E328">
            <v>2120</v>
          </cell>
        </row>
        <row r="329">
          <cell r="A329" t="str">
            <v>203312</v>
          </cell>
          <cell r="B329" t="str">
            <v>　　壁せっこうボード二重張り　　　　　　　　　</v>
          </cell>
          <cell r="C329" t="str">
            <v>下地　不燃　厚１２．５　仕上　準不燃　厚９．５　ジョイント工法</v>
          </cell>
          <cell r="D329" t="str">
            <v>　m2　</v>
          </cell>
          <cell r="E329">
            <v>2530</v>
          </cell>
        </row>
        <row r="330">
          <cell r="B330" t="str">
            <v>【　建築工事複合単価表　】</v>
          </cell>
        </row>
        <row r="331">
          <cell r="A331" t="str">
            <v>203409</v>
          </cell>
          <cell r="B331" t="str">
            <v>　　壁せっこうボード下地張り　　　　　　　　　</v>
          </cell>
          <cell r="C331" t="str">
            <v>準不燃　厚９．５　　　　　　　　　　　　　　　　　　　　　　　　　　</v>
          </cell>
          <cell r="D331" t="str">
            <v>　m2　</v>
          </cell>
          <cell r="E331">
            <v>870</v>
          </cell>
        </row>
        <row r="332">
          <cell r="A332" t="str">
            <v>203512</v>
          </cell>
          <cell r="B332" t="str">
            <v>　　壁せっこうボード下地張り　　　　　　　　　</v>
          </cell>
          <cell r="C332" t="str">
            <v>不燃　 厚１２．５　　　　　　　　　　　　　　　　　　　　　　　　　　</v>
          </cell>
          <cell r="D332" t="str">
            <v>　m2　</v>
          </cell>
          <cell r="E332">
            <v>940</v>
          </cell>
        </row>
        <row r="333">
          <cell r="A333" t="str">
            <v>204150</v>
          </cell>
          <cell r="B333" t="str">
            <v>　　天井ボード切込み</v>
          </cell>
          <cell r="C333" t="str">
            <v>１５０角（１５０φ）以下</v>
          </cell>
          <cell r="D333" t="str">
            <v>箇所</v>
          </cell>
          <cell r="E333">
            <v>230</v>
          </cell>
        </row>
        <row r="334">
          <cell r="A334" t="str">
            <v>204300</v>
          </cell>
          <cell r="B334" t="str">
            <v>　　天井ボード切込み</v>
          </cell>
          <cell r="C334" t="str">
            <v>３００角（３００φ）以下</v>
          </cell>
          <cell r="D334" t="str">
            <v>箇所</v>
          </cell>
          <cell r="E334">
            <v>270</v>
          </cell>
        </row>
        <row r="335">
          <cell r="A335" t="str">
            <v>204450</v>
          </cell>
          <cell r="B335" t="str">
            <v>　　天井ボード切込み</v>
          </cell>
          <cell r="C335" t="str">
            <v>４５０角（４５０φ）以下</v>
          </cell>
          <cell r="D335" t="str">
            <v>箇所</v>
          </cell>
          <cell r="E335">
            <v>340</v>
          </cell>
        </row>
        <row r="336">
          <cell r="A336" t="str">
            <v>204650</v>
          </cell>
          <cell r="B336" t="str">
            <v>　　天井ボード切込み</v>
          </cell>
          <cell r="C336" t="str">
            <v>６５０角（６５０φ）以下</v>
          </cell>
          <cell r="D336" t="str">
            <v>箇所</v>
          </cell>
          <cell r="E336">
            <v>410</v>
          </cell>
        </row>
        <row r="337">
          <cell r="A337" t="str">
            <v>204900</v>
          </cell>
          <cell r="B337" t="str">
            <v>　　天井ボード切込み</v>
          </cell>
          <cell r="C337" t="str">
            <v>９００角（９００φ）以下</v>
          </cell>
          <cell r="D337" t="str">
            <v>箇所</v>
          </cell>
          <cell r="E337">
            <v>500</v>
          </cell>
        </row>
        <row r="338">
          <cell r="A338" t="str">
            <v>205300</v>
          </cell>
          <cell r="B338" t="str">
            <v>　　天井ボード切込み</v>
          </cell>
          <cell r="C338" t="str">
            <v>１３００角（１３００φ）以下</v>
          </cell>
          <cell r="D338" t="str">
            <v>箇所</v>
          </cell>
          <cell r="E338">
            <v>640</v>
          </cell>
        </row>
        <row r="339">
          <cell r="A339" t="str">
            <v>205400</v>
          </cell>
          <cell r="B339" t="str">
            <v>　　天井ボード切込み</v>
          </cell>
          <cell r="C339" t="str">
            <v>３００×１３００以下</v>
          </cell>
          <cell r="D339" t="str">
            <v>箇所</v>
          </cell>
          <cell r="E339">
            <v>460</v>
          </cell>
        </row>
        <row r="340">
          <cell r="A340" t="str">
            <v>205500</v>
          </cell>
          <cell r="B340" t="str">
            <v>　　天井ボード切込み</v>
          </cell>
          <cell r="C340" t="str">
            <v>３００×２５００以下</v>
          </cell>
          <cell r="D340" t="str">
            <v>箇所</v>
          </cell>
          <cell r="E340">
            <v>680</v>
          </cell>
        </row>
        <row r="341">
          <cell r="A341" t="str">
            <v>205600</v>
          </cell>
          <cell r="B341" t="str">
            <v>　　天井ボード切込み</v>
          </cell>
          <cell r="C341" t="str">
            <v>３００×３７００以下</v>
          </cell>
          <cell r="D341" t="str">
            <v>箇所</v>
          </cell>
          <cell r="E341">
            <v>890</v>
          </cell>
        </row>
        <row r="342">
          <cell r="A342" t="str">
            <v>207020</v>
          </cell>
          <cell r="B342" t="str">
            <v>　　壁合成樹脂発泡材打込み　　　　　　　　　　　　　</v>
          </cell>
          <cell r="C342" t="str">
            <v>ポリスチレンフォーム　厚２０　　　　　　　　　　　　　　　　　　　　</v>
          </cell>
          <cell r="D342" t="str">
            <v>　m2　</v>
          </cell>
          <cell r="E342">
            <v>1270</v>
          </cell>
        </row>
        <row r="343">
          <cell r="A343" t="str">
            <v>207025</v>
          </cell>
          <cell r="B343" t="str">
            <v>　　壁合成樹脂発泡材打込み　　　　　　　　　　　　　</v>
          </cell>
          <cell r="C343" t="str">
            <v>ポリスチレンフォーム　厚２５　　　　　　　　　　　　　　　　　　　　</v>
          </cell>
          <cell r="D343" t="str">
            <v>　m2　</v>
          </cell>
          <cell r="E343">
            <v>1380</v>
          </cell>
        </row>
        <row r="344">
          <cell r="A344" t="str">
            <v>207030</v>
          </cell>
          <cell r="B344" t="str">
            <v>　　壁合成樹脂発泡材打込み　　　　　　　　　　　　　</v>
          </cell>
          <cell r="C344" t="str">
            <v>ポリスチレンフォーム　厚３０　　　　　　　　　　　　　　　　　　　　</v>
          </cell>
          <cell r="D344" t="str">
            <v>　m2　</v>
          </cell>
          <cell r="E344">
            <v>1490</v>
          </cell>
        </row>
        <row r="345">
          <cell r="A345" t="str">
            <v>207040</v>
          </cell>
          <cell r="B345" t="str">
            <v>　　壁合成樹脂発泡材打込み　　　　　　　　　　　　　</v>
          </cell>
          <cell r="C345" t="str">
            <v>ポリスチレンフォーム　厚４０　　　　　　　　　　　　　　　　　　　　</v>
          </cell>
          <cell r="D345" t="str">
            <v>　m2　</v>
          </cell>
          <cell r="E345">
            <v>1710</v>
          </cell>
        </row>
        <row r="346">
          <cell r="A346" t="str">
            <v>207050</v>
          </cell>
          <cell r="B346" t="str">
            <v>　　壁合成樹脂発泡材打込み　　　　　　　　　　　　　</v>
          </cell>
          <cell r="C346" t="str">
            <v>ポリスチレンフォーム　厚５０　　　　　　　　　　　　　　　　　　　　</v>
          </cell>
          <cell r="D346" t="str">
            <v>　m2　</v>
          </cell>
          <cell r="E346">
            <v>1940</v>
          </cell>
        </row>
        <row r="347">
          <cell r="A347" t="str">
            <v>208020</v>
          </cell>
          <cell r="B347" t="str">
            <v>　　天井合成樹脂発泡材打込み　　　　　　　　</v>
          </cell>
          <cell r="C347" t="str">
            <v>ポリスチレンフォーム　厚２０　　　　　　　　　　　　　　　　　　　　</v>
          </cell>
          <cell r="D347" t="str">
            <v>　m2　</v>
          </cell>
          <cell r="E347">
            <v>1060</v>
          </cell>
        </row>
        <row r="348">
          <cell r="A348" t="str">
            <v>208025</v>
          </cell>
          <cell r="B348" t="str">
            <v>　　天井合成樹脂発泡材打込み　　　　　　　　</v>
          </cell>
          <cell r="C348" t="str">
            <v>ポリスチレンフォーム　厚２５　　　　　　　　　　　　　　　　　　　　</v>
          </cell>
          <cell r="D348" t="str">
            <v>　m2　</v>
          </cell>
          <cell r="E348">
            <v>1170</v>
          </cell>
        </row>
        <row r="349">
          <cell r="A349" t="str">
            <v>208030</v>
          </cell>
          <cell r="B349" t="str">
            <v>　　天井合成樹脂発泡材打込み　　　　　　　　</v>
          </cell>
          <cell r="C349" t="str">
            <v>ポリスチレンフォーム　厚３０　　　　　　　　　　　　　　　　　　　　</v>
          </cell>
          <cell r="D349" t="str">
            <v>　m2　</v>
          </cell>
          <cell r="E349">
            <v>1280</v>
          </cell>
        </row>
        <row r="350">
          <cell r="A350" t="str">
            <v>208040</v>
          </cell>
          <cell r="B350" t="str">
            <v>　　天井合成樹脂発泡材打込み　　　　　　　　</v>
          </cell>
          <cell r="C350" t="str">
            <v>ポリスチレンフォーム　厚４０　　　　　　　　　　　　　　　　　　　　</v>
          </cell>
          <cell r="D350" t="str">
            <v>　m2　</v>
          </cell>
          <cell r="E350">
            <v>1500</v>
          </cell>
        </row>
        <row r="351">
          <cell r="A351" t="str">
            <v>208050</v>
          </cell>
          <cell r="B351" t="str">
            <v>　　天井合成樹脂発泡材打込み　　　　　　　　</v>
          </cell>
          <cell r="C351" t="str">
            <v>ポリスチレンフォーム　厚５０　　　　　　　　　　　　　　　　　　　　</v>
          </cell>
          <cell r="D351" t="str">
            <v>　m2　</v>
          </cell>
          <cell r="E351">
            <v>1730</v>
          </cell>
        </row>
        <row r="371">
          <cell r="B371" t="str">
            <v>【　土木工事複合単価表　】</v>
          </cell>
        </row>
        <row r="372">
          <cell r="A372" t="str">
            <v>500010</v>
          </cell>
          <cell r="B372" t="str">
            <v>バイブロハンマ杭打機運転費（矢板・Ｈ形鋼）</v>
          </cell>
          <cell r="C372" t="str">
            <v>普通型バイブロハンマ６０ｋｗ＋クローラクレーン油圧式５０ｔ吊り</v>
          </cell>
          <cell r="D372" t="str">
            <v>日</v>
          </cell>
          <cell r="E372">
            <v>110670</v>
          </cell>
        </row>
        <row r="373">
          <cell r="A373" t="str">
            <v>500020</v>
          </cell>
          <cell r="B373" t="str">
            <v>バイブロハンマ杭打機運転費（矢板・Ｈ形鋼）</v>
          </cell>
          <cell r="C373" t="str">
            <v>普通型バイブロハンマ９０ｋｗ＋クローラクレーン油圧式５０ｔ吊り</v>
          </cell>
          <cell r="D373" t="str">
            <v>日</v>
          </cell>
          <cell r="E373">
            <v>115110</v>
          </cell>
        </row>
        <row r="374">
          <cell r="A374" t="str">
            <v>501110</v>
          </cell>
          <cell r="B374" t="str">
            <v>ブルドーザ運転費</v>
          </cell>
          <cell r="C374" t="str">
            <v>普通　　３ｔ　（狭隘な箇所，土砂敷均し用）</v>
          </cell>
          <cell r="D374" t="str">
            <v>日</v>
          </cell>
          <cell r="E374">
            <v>29410</v>
          </cell>
        </row>
        <row r="375">
          <cell r="A375" t="str">
            <v>501210</v>
          </cell>
          <cell r="B375" t="str">
            <v>ブルドーザ運転費</v>
          </cell>
          <cell r="C375" t="str">
            <v>普通　　６ｔ　（運動施設の舗装用）</v>
          </cell>
          <cell r="D375" t="str">
            <v>ｈ</v>
          </cell>
          <cell r="E375">
            <v>7830</v>
          </cell>
        </row>
        <row r="376">
          <cell r="A376" t="str">
            <v>501310</v>
          </cell>
          <cell r="B376" t="str">
            <v>ブルドーザ運転費</v>
          </cell>
          <cell r="C376" t="str">
            <v>普通　１５ｔ　（埋戻し・法面整形用）</v>
          </cell>
          <cell r="D376" t="str">
            <v>ｈ</v>
          </cell>
          <cell r="E376">
            <v>11100</v>
          </cell>
        </row>
        <row r="377">
          <cell r="A377" t="str">
            <v>501320</v>
          </cell>
          <cell r="B377" t="str">
            <v>ブルドーザ運転費</v>
          </cell>
          <cell r="C377" t="str">
            <v>普通　１５ｔ　（土砂・軟岩敷均し用）</v>
          </cell>
          <cell r="D377" t="str">
            <v>日</v>
          </cell>
          <cell r="E377">
            <v>54910</v>
          </cell>
        </row>
        <row r="378">
          <cell r="A378" t="str">
            <v>501340</v>
          </cell>
          <cell r="B378" t="str">
            <v>ブルドーザ運転費</v>
          </cell>
          <cell r="C378" t="str">
            <v>普通　１５ｔ　（土砂・軟岩敷均し締固め用）</v>
          </cell>
          <cell r="D378" t="str">
            <v>日</v>
          </cell>
          <cell r="E378">
            <v>54770</v>
          </cell>
        </row>
        <row r="379">
          <cell r="A379" t="str">
            <v>501410</v>
          </cell>
          <cell r="B379" t="str">
            <v>ブルドーザ運転費</v>
          </cell>
          <cell r="C379" t="str">
            <v>湿地　１９～２０ｔ　（土砂掘削・軟岩破砕片押土用）</v>
          </cell>
          <cell r="D379" t="str">
            <v>日</v>
          </cell>
          <cell r="E379">
            <v>70050</v>
          </cell>
        </row>
        <row r="380">
          <cell r="A380" t="str">
            <v>501430</v>
          </cell>
          <cell r="B380" t="str">
            <v>ブルドーザ運転費</v>
          </cell>
          <cell r="C380" t="str">
            <v>普通　２１ｔ　（土砂敷均し用）</v>
          </cell>
          <cell r="D380" t="str">
            <v>日</v>
          </cell>
          <cell r="E380">
            <v>80490</v>
          </cell>
        </row>
        <row r="381">
          <cell r="A381" t="str">
            <v>501450</v>
          </cell>
          <cell r="B381" t="str">
            <v>ブルドーザ運転費</v>
          </cell>
          <cell r="C381" t="str">
            <v>普通　２１ｔ　（土砂・軟岩敷均し締固め用）</v>
          </cell>
          <cell r="D381" t="str">
            <v>日</v>
          </cell>
          <cell r="E381">
            <v>81640</v>
          </cell>
        </row>
        <row r="382">
          <cell r="A382" t="str">
            <v>501510</v>
          </cell>
          <cell r="B382" t="str">
            <v>ブルドーザ運転費</v>
          </cell>
          <cell r="C382" t="str">
            <v>湿地　３２ｔ　（土砂掘削・軟岩破砕片押土用）</v>
          </cell>
          <cell r="D382" t="str">
            <v>日</v>
          </cell>
          <cell r="E382">
            <v>105650</v>
          </cell>
        </row>
        <row r="383">
          <cell r="A383" t="str">
            <v>501620</v>
          </cell>
          <cell r="B383" t="str">
            <v>ブルドーザ運転費</v>
          </cell>
          <cell r="C383" t="str">
            <v>湿地　１６ｔ　（土砂・サンドマット敷均し用）</v>
          </cell>
          <cell r="D383" t="str">
            <v>日</v>
          </cell>
          <cell r="E383">
            <v>55660</v>
          </cell>
        </row>
        <row r="384">
          <cell r="A384" t="str">
            <v>501630</v>
          </cell>
          <cell r="B384" t="str">
            <v>ブルドーザ運転費</v>
          </cell>
          <cell r="C384" t="str">
            <v>湿地　１６ｔ　（土砂敷均し締固め用）</v>
          </cell>
          <cell r="D384" t="str">
            <v>日</v>
          </cell>
          <cell r="E384">
            <v>54020</v>
          </cell>
        </row>
        <row r="385">
          <cell r="A385" t="str">
            <v>501710</v>
          </cell>
          <cell r="B385" t="str">
            <v>リッパ装置付ブルドーザ運転費</v>
          </cell>
          <cell r="C385" t="str">
            <v>３２ｔ　（リッパ掘削用）</v>
          </cell>
          <cell r="D385" t="str">
            <v>日</v>
          </cell>
          <cell r="E385">
            <v>91860</v>
          </cell>
        </row>
        <row r="386">
          <cell r="A386" t="str">
            <v>501720</v>
          </cell>
          <cell r="B386" t="str">
            <v>リッパ装置付ブルドーザ運転費</v>
          </cell>
          <cell r="C386" t="str">
            <v>３２ｔ　（火薬併用リッパ掘削用）</v>
          </cell>
          <cell r="D386" t="str">
            <v>日</v>
          </cell>
          <cell r="E386">
            <v>85600</v>
          </cell>
        </row>
        <row r="387">
          <cell r="A387" t="str">
            <v>502110</v>
          </cell>
          <cell r="B387" t="str">
            <v>小型バックホウ運転費</v>
          </cell>
          <cell r="C387" t="str">
            <v>油圧式クローラ型　　０．１３ｍ3　（掘取用）</v>
          </cell>
          <cell r="D387" t="str">
            <v>日</v>
          </cell>
          <cell r="E387">
            <v>31260</v>
          </cell>
        </row>
        <row r="388">
          <cell r="A388" t="str">
            <v>502130</v>
          </cell>
          <cell r="B388" t="str">
            <v>小型バックホウ運転費</v>
          </cell>
          <cell r="C388" t="str">
            <v>油圧式クローラ型　　０．１３ｍ3　（小規模土工）</v>
          </cell>
          <cell r="D388" t="str">
            <v>日</v>
          </cell>
          <cell r="E388">
            <v>29350</v>
          </cell>
        </row>
        <row r="389">
          <cell r="A389" t="str">
            <v>502210</v>
          </cell>
          <cell r="B389" t="str">
            <v>バックホウ運転費</v>
          </cell>
          <cell r="C389" t="str">
            <v>油圧式クローラ型　　０．２８ｍ3　（簡易土留用）</v>
          </cell>
          <cell r="D389" t="str">
            <v>ｈ</v>
          </cell>
          <cell r="E389">
            <v>5770</v>
          </cell>
        </row>
        <row r="390">
          <cell r="A390" t="str">
            <v>502220</v>
          </cell>
          <cell r="B390" t="str">
            <v>バックホウ運転費</v>
          </cell>
          <cell r="C390" t="str">
            <v>油圧式クローラ型　　０．２８ｍ3　（小規模土工）</v>
          </cell>
          <cell r="D390" t="str">
            <v>日</v>
          </cell>
          <cell r="E390">
            <v>32030</v>
          </cell>
        </row>
        <row r="391">
          <cell r="A391" t="str">
            <v>502310</v>
          </cell>
          <cell r="B391" t="str">
            <v>バックホウ運転費</v>
          </cell>
          <cell r="C391" t="str">
            <v>油圧式クローラ型　　０．４５ｍ3　（埋戻し・簡易土留用）</v>
          </cell>
          <cell r="D391" t="str">
            <v>ｈ</v>
          </cell>
          <cell r="E391">
            <v>6730</v>
          </cell>
        </row>
        <row r="392">
          <cell r="A392" t="str">
            <v>502320</v>
          </cell>
          <cell r="B392" t="str">
            <v>バックホウ運転費</v>
          </cell>
          <cell r="C392" t="str">
            <v>油圧式クローラ型　　０．４５ｍ3　（舗装版破砕Ａｓ版用）</v>
          </cell>
          <cell r="D392" t="str">
            <v>日</v>
          </cell>
          <cell r="E392">
            <v>40100</v>
          </cell>
        </row>
        <row r="393">
          <cell r="A393" t="str">
            <v>502330</v>
          </cell>
          <cell r="B393" t="str">
            <v>バックホウ運転費</v>
          </cell>
          <cell r="C393" t="str">
            <v>油圧式クローラ型　　０．４５ｍ3　（舗装版破砕Ｃo版用）</v>
          </cell>
          <cell r="D393" t="str">
            <v>日</v>
          </cell>
          <cell r="E393">
            <v>41070</v>
          </cell>
        </row>
        <row r="394">
          <cell r="A394" t="str">
            <v>502340</v>
          </cell>
          <cell r="B394" t="str">
            <v>バックホウ運転費</v>
          </cell>
          <cell r="C394" t="str">
            <v>油圧式クローラ型　　０．４５ｍ3　（積込用）</v>
          </cell>
          <cell r="D394" t="str">
            <v>日</v>
          </cell>
          <cell r="E394">
            <v>36090</v>
          </cell>
        </row>
        <row r="395">
          <cell r="A395" t="str">
            <v>502360</v>
          </cell>
          <cell r="B395" t="str">
            <v>バックホウ運転費</v>
          </cell>
          <cell r="C395" t="str">
            <v>油圧式クローラ型　　０．４５ｍ3　（床掘用）</v>
          </cell>
          <cell r="D395" t="str">
            <v>日</v>
          </cell>
          <cell r="E395">
            <v>36020</v>
          </cell>
        </row>
        <row r="396">
          <cell r="A396" t="str">
            <v>502410</v>
          </cell>
          <cell r="B396" t="str">
            <v>バックホウ運転費</v>
          </cell>
          <cell r="C396" t="str">
            <v>油圧式クローラ型　　０．８ｍ3　（埋戻し・法面整形・緑化ブロック・土留用）</v>
          </cell>
          <cell r="D396" t="str">
            <v>ｈ</v>
          </cell>
          <cell r="E396">
            <v>9200</v>
          </cell>
        </row>
        <row r="397">
          <cell r="A397" t="str">
            <v>502420</v>
          </cell>
          <cell r="B397" t="str">
            <v>バックホウ運転費</v>
          </cell>
          <cell r="C397" t="str">
            <v>油圧式クローラ型　　０．８ｍ3　（舗装版破砕Ａｓ版用）</v>
          </cell>
          <cell r="D397" t="str">
            <v>ｈ</v>
          </cell>
          <cell r="E397">
            <v>9410</v>
          </cell>
        </row>
        <row r="398">
          <cell r="A398" t="str">
            <v>502440</v>
          </cell>
          <cell r="B398" t="str">
            <v>バックホウ運転費</v>
          </cell>
          <cell r="C398" t="str">
            <v>油圧式クローラ型　　０．８ｍ3　（掘削積込・積込用）</v>
          </cell>
          <cell r="D398" t="str">
            <v>日</v>
          </cell>
          <cell r="E398">
            <v>50700</v>
          </cell>
        </row>
        <row r="399">
          <cell r="A399" t="str">
            <v>502470</v>
          </cell>
          <cell r="B399" t="str">
            <v>バックホウ運転費</v>
          </cell>
          <cell r="C399" t="str">
            <v>油圧式クローラ型　　０．８ｍ3　（床掘用）</v>
          </cell>
          <cell r="D399" t="str">
            <v>日</v>
          </cell>
          <cell r="E399">
            <v>51160</v>
          </cell>
        </row>
        <row r="400">
          <cell r="A400" t="str">
            <v>502480</v>
          </cell>
          <cell r="B400" t="str">
            <v>バックホウ運転費</v>
          </cell>
          <cell r="C400" t="str">
            <v>油圧式クローラ型　　０．８ｍ3　（片切掘削用）</v>
          </cell>
          <cell r="D400" t="str">
            <v>日</v>
          </cell>
          <cell r="E400">
            <v>48020</v>
          </cell>
        </row>
        <row r="401">
          <cell r="A401" t="str">
            <v>502500</v>
          </cell>
          <cell r="B401" t="str">
            <v>バックホウ運転費</v>
          </cell>
          <cell r="C401" t="str">
            <v>油圧式クローラ型　　０．８ｍ3　（基礎砕石用）</v>
          </cell>
          <cell r="D401" t="str">
            <v>日</v>
          </cell>
          <cell r="E401">
            <v>27110</v>
          </cell>
        </row>
        <row r="402">
          <cell r="A402" t="str">
            <v>502510</v>
          </cell>
          <cell r="B402" t="str">
            <v>バックホウ運転費</v>
          </cell>
          <cell r="C402" t="str">
            <v>油圧式クローラ型　　０．８ｍ3　（裏込砕石用）</v>
          </cell>
          <cell r="D402" t="str">
            <v>日</v>
          </cell>
          <cell r="E402">
            <v>38400</v>
          </cell>
        </row>
        <row r="403">
          <cell r="A403" t="str">
            <v>502610</v>
          </cell>
          <cell r="B403" t="str">
            <v>バックホウ運転費</v>
          </cell>
          <cell r="C403" t="str">
            <v>油圧式クローラ型　　１．４ｍ3　（掘削積込・積込用）</v>
          </cell>
          <cell r="D403" t="str">
            <v>日</v>
          </cell>
          <cell r="E403">
            <v>65160</v>
          </cell>
        </row>
        <row r="404">
          <cell r="A404" t="str">
            <v>503030</v>
          </cell>
          <cell r="B404" t="str">
            <v>タンパ及びランマ運転費</v>
          </cell>
          <cell r="C404" t="str">
            <v>６０～１００ｋｇ　（舗装工用）</v>
          </cell>
          <cell r="D404" t="str">
            <v>日</v>
          </cell>
          <cell r="E404">
            <v>20690</v>
          </cell>
        </row>
        <row r="405">
          <cell r="A405" t="str">
            <v>503040</v>
          </cell>
          <cell r="B405" t="str">
            <v>タンパ及びランマ運転費</v>
          </cell>
          <cell r="C405" t="str">
            <v>６０～１００ｋｇ　（小規模土工用）</v>
          </cell>
          <cell r="D405" t="str">
            <v>日</v>
          </cell>
          <cell r="E405">
            <v>20600</v>
          </cell>
        </row>
        <row r="406">
          <cell r="A406" t="str">
            <v>503050</v>
          </cell>
          <cell r="B406" t="str">
            <v>タンパ及びランマ運転費</v>
          </cell>
          <cell r="C406" t="str">
            <v>６０～１００ｋｇ　（埋戻し用）</v>
          </cell>
          <cell r="D406" t="str">
            <v>日５ｈ</v>
          </cell>
          <cell r="E406">
            <v>20540</v>
          </cell>
        </row>
        <row r="407">
          <cell r="A407" t="str">
            <v>503110</v>
          </cell>
          <cell r="B407" t="str">
            <v>モーターグレーダ運転費</v>
          </cell>
          <cell r="C407" t="str">
            <v>３．１ｍ　（砕石敷均し・不陸整正用）</v>
          </cell>
          <cell r="D407" t="str">
            <v>日</v>
          </cell>
          <cell r="E407">
            <v>44640</v>
          </cell>
        </row>
        <row r="408">
          <cell r="A408">
            <v>503130</v>
          </cell>
          <cell r="B408" t="str">
            <v>モーターグレーダ運転費</v>
          </cell>
          <cell r="C408" t="str">
            <v>３．１ｍ　（安定処理用）</v>
          </cell>
          <cell r="D408" t="str">
            <v>日</v>
          </cell>
          <cell r="E408">
            <v>43960</v>
          </cell>
        </row>
        <row r="409">
          <cell r="A409">
            <v>503210</v>
          </cell>
          <cell r="B409" t="str">
            <v>トラクタ運転費</v>
          </cell>
          <cell r="C409" t="str">
            <v>１．０ｔ</v>
          </cell>
          <cell r="D409" t="str">
            <v>ｈ</v>
          </cell>
          <cell r="E409">
            <v>5000</v>
          </cell>
        </row>
        <row r="410">
          <cell r="A410">
            <v>503410</v>
          </cell>
          <cell r="B410" t="str">
            <v>ロードローダ運転費</v>
          </cell>
          <cell r="C410" t="str">
            <v>マカダム両輪駆動　１０～１２ｔ　（運動施設の舗装・排水性舗装用）</v>
          </cell>
          <cell r="D410" t="str">
            <v>日</v>
          </cell>
          <cell r="E410">
            <v>40180</v>
          </cell>
        </row>
        <row r="411">
          <cell r="A411">
            <v>503420</v>
          </cell>
          <cell r="B411" t="str">
            <v>ロードローダ運転費</v>
          </cell>
          <cell r="C411" t="str">
            <v>マカダム両輪駆動　１０～１２ｔ　（路盤工用）</v>
          </cell>
          <cell r="D411" t="str">
            <v>日</v>
          </cell>
          <cell r="E411">
            <v>38660</v>
          </cell>
        </row>
        <row r="412">
          <cell r="B412" t="str">
            <v>【　土木工事複合単価表　】</v>
          </cell>
          <cell r="E412">
            <v>0</v>
          </cell>
        </row>
        <row r="413">
          <cell r="A413">
            <v>503440</v>
          </cell>
          <cell r="B413" t="str">
            <v>ロードローダ運転費</v>
          </cell>
          <cell r="C413" t="str">
            <v>マカダム両輪駆動　１０～１２ｔ　（不陸整正用）</v>
          </cell>
          <cell r="D413" t="str">
            <v>日</v>
          </cell>
          <cell r="E413">
            <v>38660</v>
          </cell>
        </row>
        <row r="414">
          <cell r="A414">
            <v>503460</v>
          </cell>
          <cell r="B414" t="str">
            <v>ロードローダ運転費</v>
          </cell>
          <cell r="C414" t="str">
            <v>マカダム両輪駆動　１０～１２ｔ　（舗装工用）</v>
          </cell>
          <cell r="D414" t="str">
            <v>日</v>
          </cell>
          <cell r="E414">
            <v>36300</v>
          </cell>
        </row>
        <row r="415">
          <cell r="A415">
            <v>503510</v>
          </cell>
          <cell r="B415" t="str">
            <v>タイヤローラ運転費</v>
          </cell>
          <cell r="C415" t="str">
            <v>８～２０ｔ　（運動施設の舗装・排水性舗装用）</v>
          </cell>
          <cell r="D415" t="str">
            <v>日</v>
          </cell>
          <cell r="E415">
            <v>37470</v>
          </cell>
        </row>
        <row r="416">
          <cell r="A416">
            <v>503520</v>
          </cell>
          <cell r="B416" t="str">
            <v>タイヤローラ運転費</v>
          </cell>
          <cell r="C416" t="str">
            <v>８～２０ｔ　（路盤工用）</v>
          </cell>
          <cell r="D416" t="str">
            <v>日</v>
          </cell>
          <cell r="E416">
            <v>36000</v>
          </cell>
        </row>
        <row r="417">
          <cell r="A417">
            <v>503540</v>
          </cell>
          <cell r="B417" t="str">
            <v>タイヤローラ運転費</v>
          </cell>
          <cell r="C417" t="str">
            <v>８～２０ｔ　（不陸整正用）</v>
          </cell>
          <cell r="D417" t="str">
            <v>日</v>
          </cell>
          <cell r="E417">
            <v>35600</v>
          </cell>
        </row>
        <row r="418">
          <cell r="A418">
            <v>503560</v>
          </cell>
          <cell r="B418" t="str">
            <v>タイヤローラ運転費</v>
          </cell>
          <cell r="C418" t="str">
            <v>８～２０ｔ　（舗装工用）</v>
          </cell>
          <cell r="D418" t="str">
            <v>日</v>
          </cell>
          <cell r="E418">
            <v>34880</v>
          </cell>
        </row>
        <row r="419">
          <cell r="A419">
            <v>503570</v>
          </cell>
          <cell r="B419" t="str">
            <v>タイヤローラ運転費</v>
          </cell>
          <cell r="C419" t="str">
            <v>８～２０ｔ　（土工締固め用）</v>
          </cell>
          <cell r="D419" t="str">
            <v>日</v>
          </cell>
          <cell r="E419">
            <v>34810</v>
          </cell>
        </row>
        <row r="420">
          <cell r="A420">
            <v>503580</v>
          </cell>
          <cell r="B420" t="str">
            <v>タイヤローラ運転費</v>
          </cell>
          <cell r="C420" t="str">
            <v>８～２０ｔ　（安定処理用）</v>
          </cell>
          <cell r="D420" t="str">
            <v>日</v>
          </cell>
          <cell r="E420">
            <v>33910</v>
          </cell>
        </row>
        <row r="421">
          <cell r="A421">
            <v>503620</v>
          </cell>
          <cell r="B421" t="str">
            <v>振動ローラ運転費</v>
          </cell>
          <cell r="C421" t="str">
            <v>ハンドガイド式　　０．８～１．１ｔ</v>
          </cell>
          <cell r="D421" t="str">
            <v>ｈ</v>
          </cell>
          <cell r="E421">
            <v>4220</v>
          </cell>
        </row>
        <row r="422">
          <cell r="A422">
            <v>503630</v>
          </cell>
          <cell r="B422" t="str">
            <v>振動ローラ運転費</v>
          </cell>
          <cell r="C422" t="str">
            <v>搭乗式タンデム型　　２．５～２．８ｔ</v>
          </cell>
          <cell r="D422" t="str">
            <v>ｈ</v>
          </cell>
          <cell r="E422">
            <v>5980</v>
          </cell>
        </row>
        <row r="423">
          <cell r="A423">
            <v>503650</v>
          </cell>
          <cell r="B423" t="str">
            <v>振動ローラ運転費</v>
          </cell>
          <cell r="C423" t="str">
            <v>搭乗式コンバインド型　　３～４ｔ　（運動場施設の舗装用）</v>
          </cell>
          <cell r="D423" t="str">
            <v>日</v>
          </cell>
          <cell r="E423">
            <v>29400</v>
          </cell>
        </row>
        <row r="424">
          <cell r="A424">
            <v>503660</v>
          </cell>
          <cell r="B424" t="str">
            <v>振動ローラ運転費</v>
          </cell>
          <cell r="C424" t="str">
            <v>搭乗式コンバインド型　　３～４ｔ　（路盤工用）</v>
          </cell>
          <cell r="D424" t="str">
            <v>日</v>
          </cell>
          <cell r="E424">
            <v>29400</v>
          </cell>
        </row>
        <row r="425">
          <cell r="A425">
            <v>503670</v>
          </cell>
          <cell r="B425" t="str">
            <v>振動ローラ運転費</v>
          </cell>
          <cell r="C425" t="str">
            <v>搭乗式コンバインド型　　３～４ｔ　（舗装工用）</v>
          </cell>
          <cell r="D425" t="str">
            <v>日</v>
          </cell>
          <cell r="E425">
            <v>29790</v>
          </cell>
        </row>
        <row r="426">
          <cell r="A426">
            <v>503710</v>
          </cell>
          <cell r="B426" t="str">
            <v>アスファルトフィニッシャ運転費</v>
          </cell>
          <cell r="C426" t="str">
            <v>クローラ型　　１．６～３．０ｍ</v>
          </cell>
          <cell r="D426" t="str">
            <v>日</v>
          </cell>
          <cell r="E426">
            <v>50530</v>
          </cell>
        </row>
        <row r="427">
          <cell r="A427">
            <v>503720</v>
          </cell>
          <cell r="B427" t="str">
            <v>アスファルトフィニッシャ運転費</v>
          </cell>
          <cell r="C427" t="str">
            <v>ホイール型　 ２．４～４．５ｍ　全自動</v>
          </cell>
          <cell r="D427" t="str">
            <v>日</v>
          </cell>
          <cell r="E427">
            <v>86450</v>
          </cell>
        </row>
        <row r="428">
          <cell r="A428">
            <v>503730</v>
          </cell>
          <cell r="B428" t="str">
            <v>アスファルトフィニッシャ運転費</v>
          </cell>
          <cell r="C428" t="str">
            <v>ホイール型　 ３．０～８．５ｍ　全自動</v>
          </cell>
          <cell r="D428" t="str">
            <v>日</v>
          </cell>
          <cell r="E428">
            <v>166870</v>
          </cell>
        </row>
        <row r="429">
          <cell r="A429">
            <v>503760</v>
          </cell>
          <cell r="B429" t="str">
            <v>アスファルトフィニッシャ運転費</v>
          </cell>
          <cell r="C429" t="str">
            <v>ホイール型　 ２．５～６．０ｍ　全自動</v>
          </cell>
          <cell r="D429" t="str">
            <v>日</v>
          </cell>
          <cell r="E429">
            <v>108790</v>
          </cell>
        </row>
        <row r="430">
          <cell r="A430">
            <v>503810</v>
          </cell>
          <cell r="B430" t="str">
            <v>アスファルトカーバ運転費</v>
          </cell>
          <cell r="C430" t="str">
            <v>４～４．５ｍ3／ｈ</v>
          </cell>
          <cell r="D430" t="str">
            <v>日</v>
          </cell>
          <cell r="E430">
            <v>23210</v>
          </cell>
        </row>
        <row r="431">
          <cell r="A431">
            <v>504010</v>
          </cell>
          <cell r="B431" t="str">
            <v>コンクリートスプレッダ運転費</v>
          </cell>
          <cell r="C431" t="str">
            <v>ブレード式　　３～７．５ｍ</v>
          </cell>
          <cell r="D431" t="str">
            <v>ｈ</v>
          </cell>
          <cell r="E431">
            <v>11500</v>
          </cell>
        </row>
        <row r="432">
          <cell r="A432">
            <v>504110</v>
          </cell>
          <cell r="B432" t="str">
            <v>コンクリートフィニッシャ運転費</v>
          </cell>
          <cell r="C432" t="str">
            <v>３～７．５ｍ</v>
          </cell>
          <cell r="D432" t="str">
            <v>ｈ</v>
          </cell>
          <cell r="E432">
            <v>18710</v>
          </cell>
        </row>
        <row r="433">
          <cell r="A433">
            <v>504210</v>
          </cell>
          <cell r="B433" t="str">
            <v>コンクリート縦仕上機運転費</v>
          </cell>
          <cell r="C433" t="str">
            <v>３～７．５ｍ</v>
          </cell>
          <cell r="D433" t="str">
            <v>ｈ</v>
          </cell>
          <cell r="E433">
            <v>14970</v>
          </cell>
        </row>
        <row r="434">
          <cell r="A434">
            <v>504310</v>
          </cell>
          <cell r="B434" t="str">
            <v>コンクリートポンプ車運転費</v>
          </cell>
          <cell r="C434" t="str">
            <v>ブーム式　　９０～１１０ｍ3／ｈ</v>
          </cell>
          <cell r="D434" t="str">
            <v>ｈ</v>
          </cell>
          <cell r="E434">
            <v>12850</v>
          </cell>
        </row>
        <row r="435">
          <cell r="A435">
            <v>504320</v>
          </cell>
          <cell r="B435" t="str">
            <v>コンクリートポンプ車運転費</v>
          </cell>
          <cell r="C435" t="str">
            <v>ブーム式　　６５～　８５ｍ3／ｈ</v>
          </cell>
          <cell r="D435" t="str">
            <v>ｈ</v>
          </cell>
          <cell r="E435">
            <v>10670</v>
          </cell>
        </row>
        <row r="436">
          <cell r="A436">
            <v>504510</v>
          </cell>
          <cell r="B436" t="str">
            <v>スタビライザ運転費</v>
          </cell>
          <cell r="C436" t="str">
            <v>混合幅２ｍ，混合深０．６ｍ　自走式</v>
          </cell>
          <cell r="D436" t="str">
            <v>日</v>
          </cell>
          <cell r="E436">
            <v>271390</v>
          </cell>
        </row>
        <row r="437">
          <cell r="A437">
            <v>505010</v>
          </cell>
          <cell r="B437" t="str">
            <v>ダンプトラック運転費</v>
          </cell>
          <cell r="C437" t="str">
            <v xml:space="preserve">  ２ｔ積　（土砂・軟岩用）　　 タイヤ損耗費・補修費含む</v>
          </cell>
          <cell r="D437" t="str">
            <v>日</v>
          </cell>
          <cell r="E437">
            <v>22770</v>
          </cell>
        </row>
        <row r="438">
          <cell r="A438">
            <v>505020</v>
          </cell>
          <cell r="B438" t="str">
            <v>ダンプトラック運転費</v>
          </cell>
          <cell r="C438" t="str">
            <v xml:space="preserve">  ２ｔ積　（Ａｓ塊用）　　　　　  タイヤ損耗費・補修費含む</v>
          </cell>
          <cell r="D438" t="str">
            <v>日</v>
          </cell>
          <cell r="E438">
            <v>22910</v>
          </cell>
        </row>
        <row r="439">
          <cell r="A439">
            <v>505030</v>
          </cell>
          <cell r="B439" t="str">
            <v>ダンプトラック運転費</v>
          </cell>
          <cell r="C439" t="str">
            <v xml:space="preserve">  ２ｔ積　（硬岩・Ｃｏ塊用）　　タイヤ損耗費・補修費含む</v>
          </cell>
          <cell r="D439" t="str">
            <v>日</v>
          </cell>
          <cell r="E439">
            <v>23130</v>
          </cell>
        </row>
        <row r="440">
          <cell r="A440">
            <v>505110</v>
          </cell>
          <cell r="B440" t="str">
            <v>ダンプトラック運転費</v>
          </cell>
          <cell r="C440" t="str">
            <v xml:space="preserve">  ４ｔ積　（土砂・軟岩用）　　 タイヤ損耗費・補修費含む</v>
          </cell>
          <cell r="D440" t="str">
            <v>日</v>
          </cell>
          <cell r="E440">
            <v>25960</v>
          </cell>
        </row>
        <row r="441">
          <cell r="A441">
            <v>505120</v>
          </cell>
          <cell r="B441" t="str">
            <v>ダンプトラック運転費</v>
          </cell>
          <cell r="C441" t="str">
            <v xml:space="preserve">  ４ｔ積　（Ａｓ塊用）　　　　　  タイヤ損耗費・補修費含む</v>
          </cell>
          <cell r="D441" t="str">
            <v>日</v>
          </cell>
          <cell r="E441">
            <v>26180</v>
          </cell>
        </row>
        <row r="442">
          <cell r="A442">
            <v>505130</v>
          </cell>
          <cell r="B442" t="str">
            <v>ダンプトラック運転費</v>
          </cell>
          <cell r="C442" t="str">
            <v xml:space="preserve">  ４ｔ積　（硬岩・Ｃｏ塊用）　　タイヤ損耗費・補修費含む</v>
          </cell>
          <cell r="D442" t="str">
            <v>日</v>
          </cell>
          <cell r="E442">
            <v>26560</v>
          </cell>
        </row>
        <row r="443">
          <cell r="A443">
            <v>505210</v>
          </cell>
          <cell r="B443" t="str">
            <v>ダンプトラック運転費</v>
          </cell>
          <cell r="C443" t="str">
            <v>１０ｔ積　（土砂・軟岩用）　　 タイヤ損耗費・補修費含む</v>
          </cell>
          <cell r="D443" t="str">
            <v>日</v>
          </cell>
          <cell r="E443">
            <v>39920</v>
          </cell>
        </row>
        <row r="444">
          <cell r="A444">
            <v>505220</v>
          </cell>
          <cell r="B444" t="str">
            <v>ダンプトラック運転費</v>
          </cell>
          <cell r="C444" t="str">
            <v>１０ｔ積　（Ａｓ塊用）　　　　　  タイヤ損耗費・補修費含む</v>
          </cell>
          <cell r="D444" t="str">
            <v>日</v>
          </cell>
          <cell r="E444">
            <v>40540</v>
          </cell>
        </row>
        <row r="445">
          <cell r="A445">
            <v>505230</v>
          </cell>
          <cell r="B445" t="str">
            <v>ダンプトラック運転費</v>
          </cell>
          <cell r="C445" t="str">
            <v>１０ｔ積　（硬岩・Ｃｏ塊用）　　タイヤ損耗費・補修費含む</v>
          </cell>
          <cell r="D445" t="str">
            <v>日</v>
          </cell>
          <cell r="E445">
            <v>41530</v>
          </cell>
        </row>
        <row r="446">
          <cell r="A446">
            <v>505320</v>
          </cell>
          <cell r="B446" t="str">
            <v>トラック運転費</v>
          </cell>
          <cell r="C446" t="str">
            <v>４～４．５ｔ積</v>
          </cell>
          <cell r="D446" t="str">
            <v>ｈ</v>
          </cell>
          <cell r="E446">
            <v>5590</v>
          </cell>
        </row>
        <row r="447">
          <cell r="A447">
            <v>505330</v>
          </cell>
          <cell r="B447" t="str">
            <v>クレーン付トラック運転費</v>
          </cell>
          <cell r="C447" t="str">
            <v>４ｔ積　　２．９ｔ吊り</v>
          </cell>
          <cell r="D447" t="str">
            <v>ｈ</v>
          </cell>
          <cell r="E447">
            <v>5600</v>
          </cell>
        </row>
        <row r="448">
          <cell r="A448">
            <v>506010</v>
          </cell>
          <cell r="B448" t="str">
            <v>空気圧縮機運転費</v>
          </cell>
          <cell r="C448" t="str">
            <v>可搬式スクリュ　　　　　　 ２．５ｍ3／ｍｉｎ　（はつり工）</v>
          </cell>
          <cell r="D448" t="str">
            <v>日</v>
          </cell>
          <cell r="E448">
            <v>4730</v>
          </cell>
        </row>
        <row r="449">
          <cell r="A449">
            <v>506020</v>
          </cell>
          <cell r="B449" t="str">
            <v>空気圧縮機運転費</v>
          </cell>
          <cell r="C449" t="str">
            <v>可搬式スクリュ　　３．５～３．７ｍ3／ｍｉｎ　（舗装版取りこわし）</v>
          </cell>
          <cell r="D449" t="str">
            <v>日</v>
          </cell>
          <cell r="E449">
            <v>5780</v>
          </cell>
        </row>
        <row r="450">
          <cell r="A450">
            <v>506030</v>
          </cell>
          <cell r="B450" t="str">
            <v>空気圧縮機運転費</v>
          </cell>
          <cell r="C450" t="str">
            <v>可搬式スクリュ　　　　　　 ５．０ｍ3／ｍｉｎ　（火薬転石破砕）</v>
          </cell>
          <cell r="D450" t="str">
            <v>日</v>
          </cell>
          <cell r="E450">
            <v>7620</v>
          </cell>
        </row>
        <row r="451">
          <cell r="A451">
            <v>506110</v>
          </cell>
          <cell r="B451" t="str">
            <v>大型ブレーカ運転費</v>
          </cell>
          <cell r="C451" t="str">
            <v>１，３００ｋｇ級＋バックホウ０．８ｍ3　（火薬併用リッパ掘削用）</v>
          </cell>
          <cell r="D451" t="str">
            <v>日</v>
          </cell>
          <cell r="E451">
            <v>61510</v>
          </cell>
        </row>
        <row r="452">
          <cell r="A452">
            <v>506130</v>
          </cell>
          <cell r="B452" t="str">
            <v>大型ブレーカ運転費</v>
          </cell>
          <cell r="C452" t="str">
            <v>１，３００ｋｇ級＋バックホウ０．８ｍ3　（大型ブレーカ掘削，軟岩用）</v>
          </cell>
          <cell r="D452" t="str">
            <v>日</v>
          </cell>
          <cell r="E452">
            <v>62770</v>
          </cell>
        </row>
        <row r="453">
          <cell r="B453" t="str">
            <v>【　土木工事複合単価表　】</v>
          </cell>
          <cell r="E453">
            <v>0</v>
          </cell>
        </row>
        <row r="454">
          <cell r="A454">
            <v>506140</v>
          </cell>
          <cell r="B454" t="str">
            <v>大型ブレーカ運転費</v>
          </cell>
          <cell r="C454" t="str">
            <v>１，３００ｋｇ級＋バックホウ０．８ｍ3　（大型ブレーカ掘削，硬岩用）</v>
          </cell>
          <cell r="D454" t="str">
            <v>日</v>
          </cell>
          <cell r="E454">
            <v>64230</v>
          </cell>
        </row>
        <row r="455">
          <cell r="A455">
            <v>506150</v>
          </cell>
          <cell r="B455" t="str">
            <v>大型ブレーカ運転費</v>
          </cell>
          <cell r="C455" t="str">
            <v>１，３００ｋｇ級＋バックホウ０．８ｍ3　（人力併用片切掘削，軟岩用）</v>
          </cell>
          <cell r="D455" t="str">
            <v>日</v>
          </cell>
          <cell r="E455">
            <v>59980</v>
          </cell>
        </row>
        <row r="456">
          <cell r="A456">
            <v>506160</v>
          </cell>
          <cell r="B456" t="str">
            <v>大型ブレーカ運転費</v>
          </cell>
          <cell r="C456" t="str">
            <v>１，３００ｋｇ級＋バックホウ０．８ｍ3　（人力併用片切掘削，硬岩用）</v>
          </cell>
          <cell r="D456" t="str">
            <v>日</v>
          </cell>
          <cell r="E456">
            <v>61440</v>
          </cell>
        </row>
        <row r="457">
          <cell r="A457">
            <v>506170</v>
          </cell>
          <cell r="B457" t="str">
            <v>大型ブレーカ運転費</v>
          </cell>
          <cell r="C457" t="str">
            <v>１，３００ｋｇ級＋バックホウ０．８ｍ3　（火薬併用片切掘削，硬岩用）</v>
          </cell>
          <cell r="D457" t="str">
            <v>日</v>
          </cell>
          <cell r="E457">
            <v>62120</v>
          </cell>
        </row>
        <row r="458">
          <cell r="A458">
            <v>506180</v>
          </cell>
          <cell r="B458" t="str">
            <v>大型ブレーカ運転費</v>
          </cell>
          <cell r="C458" t="str">
            <v>１，３００ｋｇ級＋バックホウ０．８ｍ3　（転石破砕用）</v>
          </cell>
          <cell r="D458" t="str">
            <v>ｈ</v>
          </cell>
          <cell r="E458">
            <v>12810</v>
          </cell>
        </row>
        <row r="459">
          <cell r="A459">
            <v>506310</v>
          </cell>
          <cell r="B459" t="str">
            <v>クローラドリル運転費</v>
          </cell>
          <cell r="C459" t="str">
            <v>油圧式搭乗式１５０ｋｇ　（火薬併用リッパ掘削用）</v>
          </cell>
          <cell r="D459" t="str">
            <v>日</v>
          </cell>
          <cell r="E459">
            <v>68550</v>
          </cell>
        </row>
        <row r="460">
          <cell r="A460">
            <v>506320</v>
          </cell>
          <cell r="B460" t="str">
            <v>クローラドリル運転費</v>
          </cell>
          <cell r="C460" t="str">
            <v>油圧式搭乗式１５０ｋｇ　（火薬併用片切機械掘削用）</v>
          </cell>
          <cell r="D460" t="str">
            <v>日</v>
          </cell>
          <cell r="E460">
            <v>70110</v>
          </cell>
        </row>
        <row r="461">
          <cell r="A461">
            <v>506430</v>
          </cell>
          <cell r="B461" t="str">
            <v>コンクリートカッター運転費</v>
          </cell>
          <cell r="C461" t="str">
            <v>油圧式走行式ブレード径４５～５６ｃｍ</v>
          </cell>
          <cell r="D461" t="str">
            <v>日５ｈ</v>
          </cell>
          <cell r="E461">
            <v>23560</v>
          </cell>
        </row>
        <row r="462">
          <cell r="A462">
            <v>506510</v>
          </cell>
          <cell r="B462" t="str">
            <v>ガードレール支柱打込機運転費（ガードパイプ用）</v>
          </cell>
          <cell r="C462" t="str">
            <v>モンケン式　　４００～６００ｋｇ</v>
          </cell>
          <cell r="D462" t="str">
            <v>日</v>
          </cell>
          <cell r="E462">
            <v>35920</v>
          </cell>
        </row>
        <row r="463">
          <cell r="A463">
            <v>507410</v>
          </cell>
          <cell r="B463" t="str">
            <v>潜水ポンプ運転費（賃料）</v>
          </cell>
          <cell r="C463" t="str">
            <v>作業時排水　　口径１５０ｍｍ，　７．５ｋｗ</v>
          </cell>
          <cell r="D463" t="str">
            <v>日</v>
          </cell>
          <cell r="E463">
            <v>720</v>
          </cell>
        </row>
        <row r="464">
          <cell r="A464">
            <v>507420</v>
          </cell>
          <cell r="B464" t="str">
            <v>潜水ポンプ運転費（賃料）</v>
          </cell>
          <cell r="C464" t="str">
            <v>作業時排水　　口径２００ｍｍ，１１．０ｋｗ</v>
          </cell>
          <cell r="D464" t="str">
            <v>日</v>
          </cell>
          <cell r="E464">
            <v>900</v>
          </cell>
        </row>
        <row r="465">
          <cell r="A465">
            <v>507510</v>
          </cell>
          <cell r="B465" t="str">
            <v>潜水ポンプ運転費（賃料）</v>
          </cell>
          <cell r="C465" t="str">
            <v>常時排水　 　　口径１５０ｍｍ，　７．５ｋｗ</v>
          </cell>
          <cell r="D465" t="str">
            <v>日</v>
          </cell>
          <cell r="E465">
            <v>660</v>
          </cell>
        </row>
        <row r="466">
          <cell r="A466">
            <v>507520</v>
          </cell>
          <cell r="B466" t="str">
            <v>潜水ポンプ運転費（賃料）</v>
          </cell>
          <cell r="C466" t="str">
            <v>常時排水　　 　口径２００ｍｍ，１１．０ｋｗ</v>
          </cell>
          <cell r="D466" t="str">
            <v>日</v>
          </cell>
          <cell r="E466">
            <v>830</v>
          </cell>
        </row>
        <row r="467">
          <cell r="A467">
            <v>508020</v>
          </cell>
          <cell r="B467" t="str">
            <v>潜水ポンプ運転費（賃料）</v>
          </cell>
          <cell r="C467" t="str">
            <v>作業時排水　　２０ＫＶＡ　（潜水ポンプ用）</v>
          </cell>
          <cell r="D467" t="str">
            <v>日</v>
          </cell>
          <cell r="E467">
            <v>5130</v>
          </cell>
        </row>
        <row r="468">
          <cell r="A468">
            <v>508030</v>
          </cell>
          <cell r="B468" t="str">
            <v>潜水ポンプ運転費（賃料）</v>
          </cell>
          <cell r="C468" t="str">
            <v>作業時排水　　２５ＫＶＡ　（潜水ポンプ用）</v>
          </cell>
          <cell r="D468" t="str">
            <v>日</v>
          </cell>
          <cell r="E468">
            <v>5780</v>
          </cell>
        </row>
        <row r="469">
          <cell r="A469">
            <v>508050</v>
          </cell>
          <cell r="B469" t="str">
            <v>潜水ポンプ運転費（賃料）</v>
          </cell>
          <cell r="C469" t="str">
            <v>作業時排水　　６０ＫＶＡ　（潜水ポンプ用）</v>
          </cell>
          <cell r="D469" t="str">
            <v>日</v>
          </cell>
          <cell r="E469">
            <v>10600</v>
          </cell>
        </row>
        <row r="470">
          <cell r="A470">
            <v>508060</v>
          </cell>
          <cell r="B470" t="str">
            <v>潜水ポンプ運転費（賃料）</v>
          </cell>
          <cell r="C470" t="str">
            <v>作業時排水　１００ＫＶＡ　（潜水ポンプ用）</v>
          </cell>
          <cell r="D470" t="str">
            <v>日</v>
          </cell>
          <cell r="E470">
            <v>15430</v>
          </cell>
        </row>
        <row r="471">
          <cell r="A471">
            <v>508120</v>
          </cell>
          <cell r="B471" t="str">
            <v>潜水ポンプ運転費（賃料）</v>
          </cell>
          <cell r="C471" t="str">
            <v>常時排水　 　　２０ＫＶＡ　（潜水ポンプ用）</v>
          </cell>
          <cell r="D471" t="str">
            <v>日</v>
          </cell>
          <cell r="E471">
            <v>8460</v>
          </cell>
        </row>
        <row r="472">
          <cell r="A472">
            <v>508130</v>
          </cell>
          <cell r="B472" t="str">
            <v>潜水ポンプ運転費（賃料）</v>
          </cell>
          <cell r="C472" t="str">
            <v>常時排水　 　　２５ＫＶＡ　（潜水ポンプ用）</v>
          </cell>
          <cell r="D472" t="str">
            <v>日</v>
          </cell>
          <cell r="E472">
            <v>9830</v>
          </cell>
        </row>
        <row r="473">
          <cell r="A473">
            <v>508150</v>
          </cell>
          <cell r="B473" t="str">
            <v>潜水ポンプ運転費（賃料）</v>
          </cell>
          <cell r="C473" t="str">
            <v>常時排水　 　　６０ＫＶＡ　（潜水ポンプ用）</v>
          </cell>
          <cell r="D473" t="str">
            <v>日</v>
          </cell>
          <cell r="E473">
            <v>20970</v>
          </cell>
        </row>
        <row r="474">
          <cell r="A474">
            <v>508160</v>
          </cell>
          <cell r="B474" t="str">
            <v>潜水ポンプ運転費（賃料）</v>
          </cell>
          <cell r="C474" t="str">
            <v>常時排水　 　１００ＫＶＡ　（潜水ポンプ用）</v>
          </cell>
          <cell r="D474" t="str">
            <v>日</v>
          </cell>
          <cell r="E474">
            <v>32280</v>
          </cell>
        </row>
        <row r="475">
          <cell r="A475">
            <v>510510</v>
          </cell>
          <cell r="B475" t="str">
            <v>軽量鋼矢板設置工</v>
          </cell>
          <cell r="C475" t="str">
            <v>矢板長さ１．５ｍ</v>
          </cell>
          <cell r="D475" t="str">
            <v>ｍ</v>
          </cell>
          <cell r="E475">
            <v>3640</v>
          </cell>
        </row>
        <row r="476">
          <cell r="A476">
            <v>510520</v>
          </cell>
          <cell r="B476" t="str">
            <v>軽量鋼矢板設置工</v>
          </cell>
          <cell r="C476" t="str">
            <v>矢板長さ２．０ｍ</v>
          </cell>
          <cell r="D476" t="str">
            <v>ｍ</v>
          </cell>
          <cell r="E476">
            <v>4070</v>
          </cell>
        </row>
        <row r="477">
          <cell r="A477">
            <v>510530</v>
          </cell>
          <cell r="B477" t="str">
            <v>軽量鋼矢板設置工</v>
          </cell>
          <cell r="C477" t="str">
            <v>矢板長さ２．５ｍ</v>
          </cell>
          <cell r="D477" t="str">
            <v>ｍ</v>
          </cell>
          <cell r="E477">
            <v>4490</v>
          </cell>
        </row>
        <row r="478">
          <cell r="A478">
            <v>510540</v>
          </cell>
          <cell r="B478" t="str">
            <v>軽量鋼矢板設置工</v>
          </cell>
          <cell r="C478" t="str">
            <v>矢板長さ３．０ｍ</v>
          </cell>
          <cell r="D478" t="str">
            <v>ｍ</v>
          </cell>
          <cell r="E478">
            <v>4930</v>
          </cell>
        </row>
        <row r="479">
          <cell r="A479">
            <v>510550</v>
          </cell>
          <cell r="B479" t="str">
            <v>軽量鋼矢板設置工</v>
          </cell>
          <cell r="C479" t="str">
            <v>矢板長さ３．５ｍ</v>
          </cell>
          <cell r="D479" t="str">
            <v>ｍ</v>
          </cell>
          <cell r="E479">
            <v>5360</v>
          </cell>
        </row>
        <row r="480">
          <cell r="A480">
            <v>510560</v>
          </cell>
          <cell r="B480" t="str">
            <v>軽量鋼矢板設置工</v>
          </cell>
          <cell r="C480" t="str">
            <v>矢板長さ４．０ｍ</v>
          </cell>
          <cell r="D480" t="str">
            <v>ｍ</v>
          </cell>
          <cell r="E480">
            <v>5780</v>
          </cell>
        </row>
        <row r="481">
          <cell r="A481">
            <v>510710</v>
          </cell>
          <cell r="B481" t="str">
            <v>軽量鋼矢板撤去工</v>
          </cell>
          <cell r="C481" t="str">
            <v>矢板長さ１．５ｍ</v>
          </cell>
          <cell r="D481" t="str">
            <v>ｍ</v>
          </cell>
          <cell r="E481">
            <v>2210</v>
          </cell>
        </row>
        <row r="482">
          <cell r="A482">
            <v>510720</v>
          </cell>
          <cell r="B482" t="str">
            <v>軽量鋼矢板撤去工</v>
          </cell>
          <cell r="C482" t="str">
            <v>矢板長さ２．０ｍ</v>
          </cell>
          <cell r="D482" t="str">
            <v>ｍ</v>
          </cell>
          <cell r="E482">
            <v>2420</v>
          </cell>
        </row>
        <row r="483">
          <cell r="A483">
            <v>510730</v>
          </cell>
          <cell r="B483" t="str">
            <v>軽量鋼矢板撤去工</v>
          </cell>
          <cell r="C483" t="str">
            <v>矢板長さ２．５ｍ</v>
          </cell>
          <cell r="D483" t="str">
            <v>ｍ</v>
          </cell>
          <cell r="E483">
            <v>2620</v>
          </cell>
        </row>
        <row r="484">
          <cell r="A484">
            <v>510740</v>
          </cell>
          <cell r="B484" t="str">
            <v>軽量鋼矢板撤去工</v>
          </cell>
          <cell r="C484" t="str">
            <v>矢板長さ３．０ｍ</v>
          </cell>
          <cell r="D484" t="str">
            <v>ｍ</v>
          </cell>
          <cell r="E484">
            <v>2830</v>
          </cell>
        </row>
        <row r="485">
          <cell r="A485">
            <v>510750</v>
          </cell>
          <cell r="B485" t="str">
            <v>軽量鋼矢板撤去工</v>
          </cell>
          <cell r="C485" t="str">
            <v>矢板長さ３．５ｍ</v>
          </cell>
          <cell r="D485" t="str">
            <v>ｍ</v>
          </cell>
          <cell r="E485">
            <v>3040</v>
          </cell>
        </row>
        <row r="486">
          <cell r="A486">
            <v>510760</v>
          </cell>
          <cell r="B486" t="str">
            <v>軽量鋼矢板撤去工</v>
          </cell>
          <cell r="C486" t="str">
            <v>矢板長さ４．０ｍ</v>
          </cell>
          <cell r="D486" t="str">
            <v>ｍ</v>
          </cell>
          <cell r="E486">
            <v>3250</v>
          </cell>
        </row>
        <row r="487">
          <cell r="A487">
            <v>511010</v>
          </cell>
          <cell r="B487" t="str">
            <v>簡易土留材設置工</v>
          </cell>
          <cell r="C487" t="str">
            <v>掘削深さ１．５ｍ以下</v>
          </cell>
          <cell r="D487" t="str">
            <v>ｍ</v>
          </cell>
          <cell r="E487">
            <v>2200</v>
          </cell>
        </row>
        <row r="488">
          <cell r="A488">
            <v>511020</v>
          </cell>
          <cell r="B488" t="str">
            <v>簡易土留材設置工</v>
          </cell>
          <cell r="C488" t="str">
            <v>掘削深さ２．０ｍ以下</v>
          </cell>
          <cell r="D488" t="str">
            <v>ｍ</v>
          </cell>
          <cell r="E488">
            <v>3060</v>
          </cell>
        </row>
        <row r="489">
          <cell r="A489">
            <v>511030</v>
          </cell>
          <cell r="B489" t="str">
            <v>簡易土留材設置工</v>
          </cell>
          <cell r="C489" t="str">
            <v>掘削深さ２．５ｍ以下</v>
          </cell>
          <cell r="D489" t="str">
            <v>ｍ</v>
          </cell>
          <cell r="E489">
            <v>4010</v>
          </cell>
        </row>
        <row r="490">
          <cell r="A490">
            <v>511040</v>
          </cell>
          <cell r="B490" t="str">
            <v>簡易土留材設置工</v>
          </cell>
          <cell r="C490" t="str">
            <v>掘削深さ３．０ｍ以下</v>
          </cell>
          <cell r="D490" t="str">
            <v>ｍ</v>
          </cell>
          <cell r="E490">
            <v>4870</v>
          </cell>
        </row>
        <row r="491">
          <cell r="A491">
            <v>511050</v>
          </cell>
          <cell r="B491" t="str">
            <v>簡易土留材設置工</v>
          </cell>
          <cell r="C491" t="str">
            <v>掘削深さ３．５ｍ以下</v>
          </cell>
          <cell r="D491" t="str">
            <v>ｍ</v>
          </cell>
          <cell r="E491">
            <v>5970</v>
          </cell>
        </row>
        <row r="492">
          <cell r="A492">
            <v>511060</v>
          </cell>
          <cell r="B492" t="str">
            <v>簡易土留材設置工</v>
          </cell>
          <cell r="C492" t="str">
            <v>掘削深さ４．０ｍ以下</v>
          </cell>
          <cell r="D492" t="str">
            <v>ｍ</v>
          </cell>
          <cell r="E492">
            <v>7050</v>
          </cell>
        </row>
        <row r="493">
          <cell r="A493">
            <v>511070</v>
          </cell>
          <cell r="B493" t="str">
            <v>簡易土留材設置工</v>
          </cell>
          <cell r="C493" t="str">
            <v>掘削深さ４．５ｍ以下</v>
          </cell>
          <cell r="D493" t="str">
            <v>ｍ</v>
          </cell>
          <cell r="E493">
            <v>8780</v>
          </cell>
        </row>
        <row r="494">
          <cell r="B494" t="str">
            <v>【　土木工事複合単価表　】</v>
          </cell>
          <cell r="E494">
            <v>0</v>
          </cell>
        </row>
        <row r="495">
          <cell r="A495">
            <v>511080</v>
          </cell>
          <cell r="B495" t="str">
            <v>簡易土留材設置工</v>
          </cell>
          <cell r="C495" t="str">
            <v>掘削深さ５．０ｍ以下</v>
          </cell>
          <cell r="D495" t="str">
            <v>ｍ</v>
          </cell>
          <cell r="E495">
            <v>9760</v>
          </cell>
        </row>
        <row r="496">
          <cell r="A496">
            <v>511090</v>
          </cell>
          <cell r="B496" t="str">
            <v>簡易土留材設置工</v>
          </cell>
          <cell r="C496" t="str">
            <v>掘削深さ５．５ｍ以下</v>
          </cell>
          <cell r="D496" t="str">
            <v>ｍ</v>
          </cell>
          <cell r="E496">
            <v>10740</v>
          </cell>
        </row>
        <row r="497">
          <cell r="A497">
            <v>511100</v>
          </cell>
          <cell r="B497" t="str">
            <v>簡易土留材設置工</v>
          </cell>
          <cell r="C497" t="str">
            <v>掘削深さ６．０ｍ以下</v>
          </cell>
          <cell r="D497" t="str">
            <v>ｍ</v>
          </cell>
          <cell r="E497">
            <v>11770</v>
          </cell>
        </row>
        <row r="498">
          <cell r="A498">
            <v>511210</v>
          </cell>
          <cell r="B498" t="str">
            <v>簡易土留材撤去工</v>
          </cell>
          <cell r="C498" t="str">
            <v>掘削深さ１．５ｍ以下</v>
          </cell>
          <cell r="D498" t="str">
            <v>ｍ</v>
          </cell>
          <cell r="E498">
            <v>1100</v>
          </cell>
        </row>
        <row r="499">
          <cell r="A499">
            <v>511220</v>
          </cell>
          <cell r="B499" t="str">
            <v>簡易土留材撤去工</v>
          </cell>
          <cell r="C499" t="str">
            <v>掘削深さ２．０ｍ以下</v>
          </cell>
          <cell r="D499" t="str">
            <v>ｍ</v>
          </cell>
          <cell r="E499">
            <v>1590</v>
          </cell>
        </row>
        <row r="500">
          <cell r="A500">
            <v>511230</v>
          </cell>
          <cell r="B500" t="str">
            <v>簡易土留材撤去工</v>
          </cell>
          <cell r="C500" t="str">
            <v>掘削深さ２．５ｍ以下</v>
          </cell>
          <cell r="D500" t="str">
            <v>ｍ</v>
          </cell>
          <cell r="E500">
            <v>1950</v>
          </cell>
        </row>
        <row r="501">
          <cell r="A501">
            <v>511240</v>
          </cell>
          <cell r="B501" t="str">
            <v>簡易土留材撤去工</v>
          </cell>
          <cell r="C501" t="str">
            <v>掘削深さ３．０ｍ以下</v>
          </cell>
          <cell r="D501" t="str">
            <v>ｍ</v>
          </cell>
          <cell r="E501">
            <v>2440</v>
          </cell>
        </row>
        <row r="502">
          <cell r="A502">
            <v>511250</v>
          </cell>
          <cell r="B502" t="str">
            <v>簡易土留材撤去工</v>
          </cell>
          <cell r="C502" t="str">
            <v>掘削深さ３．５ｍ以下</v>
          </cell>
          <cell r="D502" t="str">
            <v>ｍ</v>
          </cell>
          <cell r="E502">
            <v>2900</v>
          </cell>
        </row>
        <row r="503">
          <cell r="A503">
            <v>511260</v>
          </cell>
          <cell r="B503" t="str">
            <v>簡易土留材撤去工</v>
          </cell>
          <cell r="C503" t="str">
            <v>掘削深さ４．０ｍ以下</v>
          </cell>
          <cell r="D503" t="str">
            <v>ｍ</v>
          </cell>
          <cell r="E503">
            <v>3400</v>
          </cell>
        </row>
        <row r="504">
          <cell r="A504">
            <v>511270</v>
          </cell>
          <cell r="B504" t="str">
            <v>簡易土留材撤去工</v>
          </cell>
          <cell r="C504" t="str">
            <v>掘削深さ４．５ｍ以下</v>
          </cell>
          <cell r="D504" t="str">
            <v>ｍ</v>
          </cell>
          <cell r="E504">
            <v>3930</v>
          </cell>
        </row>
        <row r="505">
          <cell r="A505">
            <v>511280</v>
          </cell>
          <cell r="B505" t="str">
            <v>簡易土留材撤去工</v>
          </cell>
          <cell r="C505" t="str">
            <v>掘削深さ５．０ｍ以下</v>
          </cell>
          <cell r="D505" t="str">
            <v>ｍ</v>
          </cell>
          <cell r="E505">
            <v>4430</v>
          </cell>
        </row>
        <row r="506">
          <cell r="A506">
            <v>511290</v>
          </cell>
          <cell r="B506" t="str">
            <v>簡易土留材撤去工</v>
          </cell>
          <cell r="C506" t="str">
            <v>掘削深さ５．５ｍ以下</v>
          </cell>
          <cell r="D506" t="str">
            <v>ｍ</v>
          </cell>
          <cell r="E506">
            <v>4920</v>
          </cell>
        </row>
        <row r="507">
          <cell r="A507">
            <v>511300</v>
          </cell>
          <cell r="B507" t="str">
            <v>簡易土留材撤去工</v>
          </cell>
          <cell r="C507" t="str">
            <v>掘削深さ６．０ｍ以下</v>
          </cell>
          <cell r="D507" t="str">
            <v>ｍ</v>
          </cell>
          <cell r="E507">
            <v>5330</v>
          </cell>
        </row>
        <row r="508">
          <cell r="A508">
            <v>511610</v>
          </cell>
          <cell r="B508" t="str">
            <v>支保工設置・撤去工</v>
          </cell>
          <cell r="C508" t="str">
            <v>掘削深さ２．０ｍ以下　　軽量矢板（幅２５０ｍｍ）用</v>
          </cell>
          <cell r="D508" t="str">
            <v>ｍ</v>
          </cell>
          <cell r="E508">
            <v>1410</v>
          </cell>
        </row>
        <row r="509">
          <cell r="A509">
            <v>611620</v>
          </cell>
          <cell r="B509" t="str">
            <v>支保工設置・撤去工</v>
          </cell>
          <cell r="C509" t="str">
            <v>掘削深さ３．５ｍ以下　　軽量矢板（幅２５０ｍｍ）用</v>
          </cell>
          <cell r="D509" t="str">
            <v>ｍ</v>
          </cell>
          <cell r="E509">
            <v>2850</v>
          </cell>
        </row>
        <row r="510">
          <cell r="A510">
            <v>511710</v>
          </cell>
          <cell r="B510" t="str">
            <v>支保工設置・撤去工</v>
          </cell>
          <cell r="C510" t="str">
            <v>掘削深さ４．０ｍ以下　　軽量矢板（幅２５０ｍｍ）用</v>
          </cell>
          <cell r="D510" t="str">
            <v>ｍ</v>
          </cell>
          <cell r="E510">
            <v>4410</v>
          </cell>
        </row>
        <row r="511">
          <cell r="A511">
            <v>512010</v>
          </cell>
          <cell r="B511" t="str">
            <v>切梁・腹起設置工（発動発電機使用）</v>
          </cell>
          <cell r="C511" t="str">
            <v>火打ブロック有</v>
          </cell>
          <cell r="D511" t="str">
            <v>ｔ</v>
          </cell>
          <cell r="E511">
            <v>15000</v>
          </cell>
        </row>
        <row r="512">
          <cell r="A512">
            <v>512020</v>
          </cell>
          <cell r="B512" t="str">
            <v>切梁・腹起設置工（発動発電機使用）</v>
          </cell>
          <cell r="C512" t="str">
            <v>火打ブロック無</v>
          </cell>
          <cell r="D512" t="str">
            <v>ｔ</v>
          </cell>
          <cell r="E512">
            <v>24880</v>
          </cell>
        </row>
        <row r="513">
          <cell r="A513">
            <v>512210</v>
          </cell>
          <cell r="B513" t="str">
            <v>タイロッド・腹起設置工（発動発電機使用）</v>
          </cell>
          <cell r="D513" t="str">
            <v>ｔ</v>
          </cell>
          <cell r="E513">
            <v>75130</v>
          </cell>
        </row>
        <row r="514">
          <cell r="A514">
            <v>512310</v>
          </cell>
          <cell r="B514" t="str">
            <v>切梁・腹起撤去工（発動発電機使用）</v>
          </cell>
          <cell r="C514" t="str">
            <v>火打ブロック有</v>
          </cell>
          <cell r="D514" t="str">
            <v>ｔ</v>
          </cell>
          <cell r="E514">
            <v>8480</v>
          </cell>
        </row>
        <row r="515">
          <cell r="A515">
            <v>512320</v>
          </cell>
          <cell r="B515" t="str">
            <v>切梁・腹起撤去工（発動発電機使用）</v>
          </cell>
          <cell r="C515" t="str">
            <v>火打ブロック無</v>
          </cell>
          <cell r="D515" t="str">
            <v>ｔ</v>
          </cell>
          <cell r="E515">
            <v>14910</v>
          </cell>
        </row>
        <row r="516">
          <cell r="A516">
            <v>512510</v>
          </cell>
          <cell r="B516" t="str">
            <v>タイロッド・腹起撤去工（発動発電機使用）</v>
          </cell>
          <cell r="D516" t="str">
            <v>ｔ</v>
          </cell>
          <cell r="E516">
            <v>33850</v>
          </cell>
        </row>
        <row r="517">
          <cell r="A517">
            <v>512610</v>
          </cell>
          <cell r="B517" t="str">
            <v>覆工板設置工</v>
          </cell>
          <cell r="D517" t="str">
            <v>ｍ2</v>
          </cell>
          <cell r="E517">
            <v>1470</v>
          </cell>
        </row>
        <row r="518">
          <cell r="A518">
            <v>512710</v>
          </cell>
          <cell r="B518" t="str">
            <v>覆工板撤去工</v>
          </cell>
          <cell r="D518" t="str">
            <v>ｍ2</v>
          </cell>
          <cell r="E518">
            <v>880</v>
          </cell>
        </row>
        <row r="519">
          <cell r="A519">
            <v>512810</v>
          </cell>
          <cell r="B519" t="str">
            <v>覆工板受桁設置工（発動発電機使用）</v>
          </cell>
          <cell r="D519" t="str">
            <v>ｔ</v>
          </cell>
          <cell r="E519">
            <v>22300</v>
          </cell>
        </row>
        <row r="520">
          <cell r="A520">
            <v>512910</v>
          </cell>
          <cell r="B520" t="str">
            <v>覆工板受桁撤去工（発動発電機使用）</v>
          </cell>
          <cell r="D520" t="str">
            <v>ｔ</v>
          </cell>
          <cell r="E520">
            <v>13370</v>
          </cell>
        </row>
        <row r="521">
          <cell r="A521">
            <v>513010</v>
          </cell>
          <cell r="B521" t="str">
            <v>横矢板設置工</v>
          </cell>
          <cell r="D521" t="str">
            <v>ｍ2</v>
          </cell>
          <cell r="E521">
            <v>2770</v>
          </cell>
        </row>
        <row r="522">
          <cell r="A522">
            <v>513110</v>
          </cell>
          <cell r="B522" t="str">
            <v>枠組足場工</v>
          </cell>
          <cell r="C522" t="str">
            <v>最大高３０ｍ以下　　安全ネット無</v>
          </cell>
          <cell r="D522" t="str">
            <v>掛ｍ2</v>
          </cell>
          <cell r="E522">
            <v>2270</v>
          </cell>
        </row>
        <row r="523">
          <cell r="A523">
            <v>513510</v>
          </cell>
          <cell r="B523" t="str">
            <v>単管足場工</v>
          </cell>
          <cell r="C523" t="str">
            <v>最大高３０ｍ以下　　安全ネット無</v>
          </cell>
          <cell r="D523" t="str">
            <v>掛ｍ2</v>
          </cell>
          <cell r="E523">
            <v>2710</v>
          </cell>
        </row>
        <row r="524">
          <cell r="A524">
            <v>514910</v>
          </cell>
          <cell r="B524" t="str">
            <v>単管傾斜足場工</v>
          </cell>
          <cell r="C524" t="str">
            <v>最大高３０ｍ以下</v>
          </cell>
          <cell r="D524" t="str">
            <v>掛ｍ2</v>
          </cell>
          <cell r="E524">
            <v>1830</v>
          </cell>
        </row>
        <row r="525">
          <cell r="A525">
            <v>515010</v>
          </cell>
          <cell r="B525" t="str">
            <v>パイプサポート支保工</v>
          </cell>
          <cell r="C525" t="str">
            <v>支保耐力≦４０ＫＮ／㎡　　最大高３０ｍ以下　　厚≦１２０ｃｍ</v>
          </cell>
          <cell r="D525" t="str">
            <v>空ｍ3</v>
          </cell>
          <cell r="E525">
            <v>3080</v>
          </cell>
        </row>
        <row r="526">
          <cell r="A526">
            <v>515020</v>
          </cell>
          <cell r="B526" t="str">
            <v>パイプサポート支保工</v>
          </cell>
          <cell r="C526" t="str">
            <v>４０＜支保耐力≦６０ＫＮ／㎡　　最大高３０ｍ以下　　１２０＜厚≦１９０ｃｍ</v>
          </cell>
          <cell r="D526" t="str">
            <v>空ｍ3</v>
          </cell>
          <cell r="E526">
            <v>5490</v>
          </cell>
        </row>
        <row r="527">
          <cell r="A527">
            <v>515210</v>
          </cell>
          <cell r="B527" t="str">
            <v>くさび結合支保工</v>
          </cell>
          <cell r="C527" t="str">
            <v>支保耐力≦４０ＫＮ／㎡　　最大高３０ｍ以下　　厚≦１２０ｃｍ</v>
          </cell>
          <cell r="D527" t="str">
            <v>空ｍ3</v>
          </cell>
          <cell r="E527">
            <v>2510</v>
          </cell>
        </row>
        <row r="528">
          <cell r="A528">
            <v>515220</v>
          </cell>
          <cell r="B528" t="str">
            <v>くさび結合支保工</v>
          </cell>
          <cell r="C528" t="str">
            <v>４０＜支保耐力≦８０ＫＮ／㎡　　最大高３０ｍ以下　　１２０＜厚≦２５０ｃｍ</v>
          </cell>
          <cell r="D528" t="str">
            <v>空ｍ3</v>
          </cell>
          <cell r="E528">
            <v>4270</v>
          </cell>
        </row>
        <row r="529">
          <cell r="A529">
            <v>516010</v>
          </cell>
          <cell r="B529" t="str">
            <v>ウエルポイント設置工</v>
          </cell>
          <cell r="D529" t="str">
            <v>本</v>
          </cell>
          <cell r="E529">
            <v>2780</v>
          </cell>
        </row>
        <row r="530">
          <cell r="A530">
            <v>516020</v>
          </cell>
          <cell r="B530" t="str">
            <v>ウエルポイント設置工</v>
          </cell>
          <cell r="C530" t="str">
            <v>サンドフィルター使用</v>
          </cell>
          <cell r="D530" t="str">
            <v>本</v>
          </cell>
          <cell r="E530">
            <v>3530</v>
          </cell>
        </row>
        <row r="531">
          <cell r="A531">
            <v>516110</v>
          </cell>
          <cell r="B531" t="str">
            <v>ウエルポイント撤去工</v>
          </cell>
          <cell r="D531" t="str">
            <v>本</v>
          </cell>
          <cell r="E531">
            <v>2770</v>
          </cell>
        </row>
        <row r="532">
          <cell r="A532">
            <v>516210</v>
          </cell>
          <cell r="B532" t="str">
            <v>ヘッダーライン設置・撤去工</v>
          </cell>
          <cell r="D532" t="str">
            <v>ｍ</v>
          </cell>
          <cell r="E532">
            <v>1470</v>
          </cell>
        </row>
        <row r="533">
          <cell r="A533">
            <v>516310</v>
          </cell>
          <cell r="B533" t="str">
            <v>ウエルポイントポンプ設置・撤去工</v>
          </cell>
          <cell r="D533" t="str">
            <v>組</v>
          </cell>
          <cell r="E533">
            <v>102960</v>
          </cell>
        </row>
        <row r="534">
          <cell r="A534">
            <v>518500</v>
          </cell>
          <cell r="B534" t="str">
            <v>ポンプ運転</v>
          </cell>
          <cell r="C534" t="str">
            <v>作業時排水　　排水量：　　　０～　　４０ｍ3／ｈ未満</v>
          </cell>
          <cell r="D534" t="str">
            <v>日</v>
          </cell>
          <cell r="E534">
            <v>8710</v>
          </cell>
        </row>
        <row r="535">
          <cell r="B535" t="str">
            <v>【　土木工事複合単価表　】</v>
          </cell>
          <cell r="E535">
            <v>0</v>
          </cell>
        </row>
        <row r="536">
          <cell r="A536">
            <v>518550</v>
          </cell>
          <cell r="B536" t="str">
            <v>ポンプ運転</v>
          </cell>
          <cell r="C536" t="str">
            <v>作業時排水　　排水量：　　４０～　１２０ｍ3／ｈ未満</v>
          </cell>
          <cell r="D536" t="str">
            <v>日</v>
          </cell>
          <cell r="E536">
            <v>9560</v>
          </cell>
        </row>
        <row r="537">
          <cell r="A537">
            <v>518600</v>
          </cell>
          <cell r="B537" t="str">
            <v>ポンプ運転</v>
          </cell>
          <cell r="C537" t="str">
            <v>作業時排水　　排水量：　１２０～　４５０ｍ3／ｈ未満</v>
          </cell>
          <cell r="D537" t="str">
            <v>日</v>
          </cell>
          <cell r="E537">
            <v>16120</v>
          </cell>
        </row>
        <row r="538">
          <cell r="A538">
            <v>518650</v>
          </cell>
          <cell r="B538" t="str">
            <v>ポンプ運転</v>
          </cell>
          <cell r="C538" t="str">
            <v>作業時排水　　排水量：　４５０～１３００ｍ3／ｈ未満</v>
          </cell>
          <cell r="D538" t="str">
            <v>日</v>
          </cell>
          <cell r="E538">
            <v>23070</v>
          </cell>
        </row>
        <row r="539">
          <cell r="A539">
            <v>518700</v>
          </cell>
          <cell r="B539" t="str">
            <v>ポンプ運転</v>
          </cell>
          <cell r="C539" t="str">
            <v>常時排水　 　　排水量：　　　０～　　４０ｍ3／ｈ未満</v>
          </cell>
          <cell r="D539" t="str">
            <v>日</v>
          </cell>
          <cell r="E539">
            <v>12510</v>
          </cell>
        </row>
        <row r="540">
          <cell r="A540">
            <v>518750</v>
          </cell>
          <cell r="B540" t="str">
            <v>ポンプ運転</v>
          </cell>
          <cell r="C540" t="str">
            <v>常時排水　　 　排水量：　　４０～　１２０ｍ3／ｈ未満</v>
          </cell>
          <cell r="D540" t="str">
            <v>日</v>
          </cell>
          <cell r="E540">
            <v>14060</v>
          </cell>
        </row>
        <row r="541">
          <cell r="A541">
            <v>518800</v>
          </cell>
          <cell r="B541" t="str">
            <v>ポンプ運転</v>
          </cell>
          <cell r="C541" t="str">
            <v>常時排水　　 　排水量：　１２０～　４５０ｍ3／ｈ未満</v>
          </cell>
          <cell r="D541" t="str">
            <v>日</v>
          </cell>
          <cell r="E541">
            <v>26820</v>
          </cell>
        </row>
        <row r="542">
          <cell r="A542">
            <v>518850</v>
          </cell>
          <cell r="B542" t="str">
            <v>ポンプ運転</v>
          </cell>
          <cell r="C542" t="str">
            <v>常時排水　 　　排水量：　４５０～１３００ｍ3／ｈ未満</v>
          </cell>
          <cell r="D542" t="str">
            <v>日</v>
          </cell>
          <cell r="E542">
            <v>40090</v>
          </cell>
        </row>
        <row r="543">
          <cell r="A543">
            <v>519310</v>
          </cell>
          <cell r="B543" t="str">
            <v>ポンプ据付・撤去</v>
          </cell>
          <cell r="C543" t="str">
            <v>１締切当り５台まで１か所</v>
          </cell>
          <cell r="D543" t="str">
            <v>か所</v>
          </cell>
          <cell r="E543">
            <v>64600</v>
          </cell>
        </row>
        <row r="544">
          <cell r="A544">
            <v>519410</v>
          </cell>
          <cell r="B544" t="str">
            <v>土のう積立・撤去</v>
          </cell>
          <cell r="C544" t="str">
            <v>小口並べ</v>
          </cell>
          <cell r="D544" t="str">
            <v>ｍ2</v>
          </cell>
          <cell r="E544">
            <v>11070</v>
          </cell>
        </row>
        <row r="545">
          <cell r="A545">
            <v>519420</v>
          </cell>
          <cell r="B545" t="str">
            <v>土のう積立・撤去</v>
          </cell>
          <cell r="C545" t="str">
            <v>側面並べ</v>
          </cell>
          <cell r="D545" t="str">
            <v>ｍ2</v>
          </cell>
          <cell r="E545">
            <v>9120</v>
          </cell>
        </row>
        <row r="546">
          <cell r="A546">
            <v>519610</v>
          </cell>
          <cell r="B546" t="str">
            <v>仮囲い柵設置・撤去工</v>
          </cell>
          <cell r="C546" t="str">
            <v>囲い高さ３ｍ程度</v>
          </cell>
          <cell r="D546" t="str">
            <v>ｍ</v>
          </cell>
          <cell r="E546">
            <v>5350</v>
          </cell>
        </row>
        <row r="547">
          <cell r="A547">
            <v>520010</v>
          </cell>
          <cell r="B547" t="str">
            <v>掘削押土　　　　　　　　　　　 ブル湿地１９～２０ｔ</v>
          </cell>
          <cell r="C547" t="str">
            <v>砂・砂質土・レキ質土・粘性土　　 ３万ｍ3未満</v>
          </cell>
          <cell r="D547" t="str">
            <v>地山ｍ3</v>
          </cell>
          <cell r="E547">
            <v>220</v>
          </cell>
        </row>
        <row r="548">
          <cell r="A548">
            <v>520030</v>
          </cell>
          <cell r="B548" t="str">
            <v>掘削押土　　　　　　　　　　 　ブル湿地１９～２０ｔ</v>
          </cell>
          <cell r="C548" t="str">
            <v>岩塊・玉石　　　　　　　　　　　 　　　３万ｍ3未満</v>
          </cell>
          <cell r="D548" t="str">
            <v>地山ｍ3</v>
          </cell>
          <cell r="E548">
            <v>350</v>
          </cell>
        </row>
        <row r="549">
          <cell r="A549">
            <v>520110</v>
          </cell>
          <cell r="B549" t="str">
            <v>掘削押土（ルーズな土）　　　ブル湿地１９～２０ｔ</v>
          </cell>
          <cell r="C549" t="str">
            <v>砂・砂質土・レキ質土・粘性土　　 ３万ｍ3未満</v>
          </cell>
          <cell r="D549" t="str">
            <v>地山ｍ3</v>
          </cell>
          <cell r="E549">
            <v>140</v>
          </cell>
        </row>
        <row r="550">
          <cell r="A550">
            <v>520130</v>
          </cell>
          <cell r="B550" t="str">
            <v>掘削押土（ルーズな土）　　　ブル湿地１９～２０ｔ</v>
          </cell>
          <cell r="C550" t="str">
            <v>岩塊・玉石　　　　　　　　　　　 　　　３万ｍ3未満</v>
          </cell>
          <cell r="D550" t="str">
            <v>地山ｍ3</v>
          </cell>
          <cell r="E550">
            <v>210</v>
          </cell>
        </row>
        <row r="551">
          <cell r="A551">
            <v>520210</v>
          </cell>
          <cell r="B551" t="str">
            <v>掘削押土　　　　　　　　　　 　ブル普通３２ｔ</v>
          </cell>
          <cell r="C551" t="str">
            <v>砂・砂質土・レキ質土・粘性土　　 ３万ｍ3以上</v>
          </cell>
          <cell r="D551" t="str">
            <v>地山ｍ3</v>
          </cell>
          <cell r="E551">
            <v>150</v>
          </cell>
        </row>
        <row r="552">
          <cell r="A552">
            <v>520230</v>
          </cell>
          <cell r="B552" t="str">
            <v>掘削押土　　　　　　　　　　 　ブル普通３２ｔ</v>
          </cell>
          <cell r="C552" t="str">
            <v>岩塊・玉石　　　　　　　　　　　 　　　３万ｍ3以上</v>
          </cell>
          <cell r="D552" t="str">
            <v>地山ｍ3</v>
          </cell>
          <cell r="E552">
            <v>250</v>
          </cell>
        </row>
        <row r="553">
          <cell r="A553">
            <v>520810</v>
          </cell>
          <cell r="B553" t="str">
            <v>掘削積込　　　　　　　　　　 　バックホウ０．８ｍ3</v>
          </cell>
          <cell r="C553" t="str">
            <v>砂・砂質土・レキ質土・粘性土　　 ５万ｍ3未満　　障害物無</v>
          </cell>
          <cell r="D553" t="str">
            <v>地山ｍ3</v>
          </cell>
          <cell r="E553">
            <v>170</v>
          </cell>
        </row>
        <row r="554">
          <cell r="A554">
            <v>520820</v>
          </cell>
          <cell r="B554" t="str">
            <v>掘削積込　　　　　　　　　　 　バックホウ０．８ｍ3</v>
          </cell>
          <cell r="C554" t="str">
            <v>砂・砂質土・レキ質土・粘性土　　 ５万ｍ3未満　　障害物有</v>
          </cell>
          <cell r="D554" t="str">
            <v>地山ｍ3</v>
          </cell>
          <cell r="E554">
            <v>270</v>
          </cell>
        </row>
        <row r="555">
          <cell r="A555">
            <v>520830</v>
          </cell>
          <cell r="B555" t="str">
            <v>掘削積込　　　　　　　　　　　 バックホウ０．８ｍ3</v>
          </cell>
          <cell r="C555" t="str">
            <v>岩塊・玉石　　　　　　　　　　　 　　　５万ｍ3未満　　障害物無</v>
          </cell>
          <cell r="D555" t="str">
            <v>地山ｍ3</v>
          </cell>
          <cell r="E555">
            <v>220</v>
          </cell>
        </row>
        <row r="556">
          <cell r="A556">
            <v>520840</v>
          </cell>
          <cell r="B556" t="str">
            <v>掘削積込　　　　　　　　　　 　バックホウ０．８ｍ3</v>
          </cell>
          <cell r="C556" t="str">
            <v>岩塊・玉石　　　　　　　　　　　 　　　５万ｍ3未満　　障害物有</v>
          </cell>
          <cell r="D556" t="str">
            <v>地山ｍ3</v>
          </cell>
          <cell r="E556">
            <v>360</v>
          </cell>
        </row>
        <row r="557">
          <cell r="A557">
            <v>520910</v>
          </cell>
          <cell r="B557" t="str">
            <v>掘削積込　　　　　　　　　　 　バックホウ１．４ｍ3</v>
          </cell>
          <cell r="C557" t="str">
            <v>砂・砂質土・レキ質土・粘性土　　 ５万ｍ3以上　　障害物無</v>
          </cell>
          <cell r="D557" t="str">
            <v>地山ｍ3</v>
          </cell>
          <cell r="E557">
            <v>130</v>
          </cell>
        </row>
        <row r="558">
          <cell r="A558">
            <v>520920</v>
          </cell>
          <cell r="B558" t="str">
            <v>掘削積込　　　　　　　　　　 　バックホウ１．４ｍ3</v>
          </cell>
          <cell r="C558" t="str">
            <v>砂・砂質土・レキ質土・粘性土　　 ５万ｍ3以上　　障害物有</v>
          </cell>
          <cell r="D558" t="str">
            <v>地山ｍ3</v>
          </cell>
          <cell r="E558">
            <v>210</v>
          </cell>
        </row>
        <row r="559">
          <cell r="A559">
            <v>520930</v>
          </cell>
          <cell r="B559" t="str">
            <v>掘削積込　　　　　　　　　　 　バックホウ１．４ｍ3</v>
          </cell>
          <cell r="C559" t="str">
            <v>岩塊・玉石　　　　　　　　　　　 　　　５万ｍ3以上　　障害物無</v>
          </cell>
          <cell r="D559" t="str">
            <v>地山ｍ3</v>
          </cell>
          <cell r="E559">
            <v>160</v>
          </cell>
        </row>
        <row r="560">
          <cell r="A560">
            <v>520940</v>
          </cell>
          <cell r="B560" t="str">
            <v>掘削積込　　　　　　　　　　 　バックホウ１．４ｍ3</v>
          </cell>
          <cell r="C560" t="str">
            <v>岩塊・玉石　　　　　　　　　　　 　　　５万ｍ3以上　　障害物有</v>
          </cell>
          <cell r="D560" t="str">
            <v>地山ｍ3</v>
          </cell>
          <cell r="E560">
            <v>250</v>
          </cell>
        </row>
        <row r="561">
          <cell r="A561">
            <v>521010</v>
          </cell>
          <cell r="B561" t="str">
            <v>掘削積込（人力併用片切掘削）</v>
          </cell>
          <cell r="C561" t="str">
            <v>砂・砂質土・レキ質土・粘性土</v>
          </cell>
          <cell r="D561" t="str">
            <v>地山ｍ3</v>
          </cell>
          <cell r="E561">
            <v>830</v>
          </cell>
        </row>
        <row r="562">
          <cell r="A562">
            <v>521110</v>
          </cell>
          <cell r="B562" t="str">
            <v>掘削積込（ルーズな土）　  　バックホウ０．８ｍ3</v>
          </cell>
          <cell r="C562" t="str">
            <v>砂・砂質土・レキ質土・粘性土　　 ５万ｍ3未満</v>
          </cell>
          <cell r="D562" t="str">
            <v>地山ｍ3</v>
          </cell>
          <cell r="E562">
            <v>170</v>
          </cell>
        </row>
        <row r="563">
          <cell r="A563">
            <v>521120</v>
          </cell>
          <cell r="B563" t="str">
            <v>掘削積込（ルーズな土）　  　バックホウ０．８ｍ3</v>
          </cell>
          <cell r="C563" t="str">
            <v>岩塊・玉石　　　　　　　　　　　 　　　５万ｍ3未満</v>
          </cell>
          <cell r="D563" t="str">
            <v>地山ｍ3</v>
          </cell>
          <cell r="E563">
            <v>200</v>
          </cell>
        </row>
        <row r="564">
          <cell r="A564">
            <v>521210</v>
          </cell>
          <cell r="B564" t="str">
            <v>掘削積込（ルーズな土）　  　バックホウ１．４ｍ3</v>
          </cell>
          <cell r="C564" t="str">
            <v>砂・砂質土・レキ質土・粘性土　　 ５万ｍ3以上</v>
          </cell>
          <cell r="D564" t="str">
            <v>地山ｍ3</v>
          </cell>
          <cell r="E564">
            <v>130</v>
          </cell>
        </row>
        <row r="565">
          <cell r="A565">
            <v>521220</v>
          </cell>
          <cell r="B565" t="str">
            <v>掘削積込（ルーズな土）　  　バックホウ１．４ｍ3</v>
          </cell>
          <cell r="C565" t="str">
            <v>岩塊・玉石　　　　　　　　　　　 　　　５万ｍ3以上</v>
          </cell>
          <cell r="D565" t="str">
            <v>地山ｍ3</v>
          </cell>
          <cell r="E565">
            <v>150</v>
          </cell>
        </row>
        <row r="566">
          <cell r="A566">
            <v>521310</v>
          </cell>
          <cell r="B566" t="str">
            <v>掘削積込（ルーズな土）　  　バックホウ０．４５ｍ3</v>
          </cell>
          <cell r="C566" t="str">
            <v>砂・砂質土・レキ質土・粘性土</v>
          </cell>
          <cell r="D566" t="str">
            <v>地山ｍ3</v>
          </cell>
          <cell r="E566">
            <v>230</v>
          </cell>
        </row>
        <row r="567">
          <cell r="A567">
            <v>521320</v>
          </cell>
          <cell r="B567" t="str">
            <v>掘削積込（ルーズな土）　  　バックホウ０．４５ｍ3</v>
          </cell>
          <cell r="C567" t="str">
            <v xml:space="preserve">岩塊・玉石　　　　　　　　　　　 </v>
          </cell>
          <cell r="D567" t="str">
            <v>地山ｍ3</v>
          </cell>
          <cell r="E567">
            <v>280</v>
          </cell>
        </row>
        <row r="568">
          <cell r="A568">
            <v>521410</v>
          </cell>
          <cell r="B568" t="str">
            <v>根切り（床堀）　　　　　  　  　バックホウ０．８ｍ3</v>
          </cell>
          <cell r="C568" t="str">
            <v>砂・砂質土・レキ質土・粘性土　　 障害物無</v>
          </cell>
          <cell r="D568" t="str">
            <v>地山ｍ3</v>
          </cell>
          <cell r="E568">
            <v>230</v>
          </cell>
        </row>
        <row r="569">
          <cell r="A569">
            <v>521420</v>
          </cell>
          <cell r="B569" t="str">
            <v>根切り（床堀）　　　　　  　  　バックホウ０．８ｍ3</v>
          </cell>
          <cell r="C569" t="str">
            <v>砂・砂質土・レキ質土・粘性土　　 障害物有</v>
          </cell>
          <cell r="D569" t="str">
            <v>地山ｍ3</v>
          </cell>
          <cell r="E569">
            <v>290</v>
          </cell>
        </row>
        <row r="570">
          <cell r="A570">
            <v>521430</v>
          </cell>
          <cell r="B570" t="str">
            <v>根切り（床堀）　　　　　  　  　バックホウ０．８ｍ3</v>
          </cell>
          <cell r="C570" t="str">
            <v>岩塊・玉石　　　　　　　　　　　 　　　障害物無</v>
          </cell>
          <cell r="D570" t="str">
            <v>地山ｍ3</v>
          </cell>
          <cell r="E570">
            <v>330</v>
          </cell>
        </row>
        <row r="571">
          <cell r="A571">
            <v>521440</v>
          </cell>
          <cell r="B571" t="str">
            <v>根切り（床堀）　　　　　  　 　 バックホウ０．８ｍ3</v>
          </cell>
          <cell r="C571" t="str">
            <v>岩塊・玉石　　　　　　　　　　　 　　　障害物有</v>
          </cell>
          <cell r="D571" t="str">
            <v>地山ｍ3</v>
          </cell>
          <cell r="E571">
            <v>400</v>
          </cell>
        </row>
        <row r="572">
          <cell r="A572">
            <v>521510</v>
          </cell>
          <cell r="B572" t="str">
            <v>根切り（床堀）　　　　　  　  　バックホウ０．４５ｍ3</v>
          </cell>
          <cell r="C572" t="str">
            <v>砂・砂質土・レキ質土・粘性土　　 平均掘削幅２ｍ未満　　障害物無</v>
          </cell>
          <cell r="D572" t="str">
            <v>地山ｍ3</v>
          </cell>
          <cell r="E572">
            <v>250</v>
          </cell>
        </row>
        <row r="573">
          <cell r="A573">
            <v>521520</v>
          </cell>
          <cell r="B573" t="str">
            <v>根切り（床堀）　　　　　  　  　バックホウ０．４５ｍ3</v>
          </cell>
          <cell r="C573" t="str">
            <v>砂・砂質土・レキ質土・粘性土　　 平均掘削幅２ｍ未満　　障害物有</v>
          </cell>
          <cell r="D573" t="str">
            <v>地山ｍ3</v>
          </cell>
          <cell r="E573">
            <v>360</v>
          </cell>
        </row>
        <row r="574">
          <cell r="A574">
            <v>521530</v>
          </cell>
          <cell r="B574" t="str">
            <v>根切り（床堀）　　　　　  　  　バックホウ０．４５ｍ3</v>
          </cell>
          <cell r="C574" t="str">
            <v>岩塊・玉石　　　　　　　　　　　 　　　平均掘削幅２ｍ未満　　障害物無</v>
          </cell>
          <cell r="D574" t="str">
            <v>地山ｍ3</v>
          </cell>
          <cell r="E574">
            <v>330</v>
          </cell>
        </row>
        <row r="575">
          <cell r="A575">
            <v>521540</v>
          </cell>
          <cell r="B575" t="str">
            <v>根切り（床堀）　　　　　  　  　バックホウ０．４５ｍ3</v>
          </cell>
          <cell r="C575" t="str">
            <v>岩塊・玉石　　　　　　　　　　　 　　　平均掘削幅２ｍ未満　　障害物有</v>
          </cell>
          <cell r="D575" t="str">
            <v>地山ｍ3</v>
          </cell>
          <cell r="E575">
            <v>520</v>
          </cell>
        </row>
        <row r="576">
          <cell r="B576" t="str">
            <v>【　土木工事複合単価表　】</v>
          </cell>
          <cell r="E576">
            <v>0</v>
          </cell>
        </row>
        <row r="577">
          <cell r="A577">
            <v>521610</v>
          </cell>
          <cell r="B577" t="str">
            <v>掘削積込　　　　　　　　　　 　バックホウ０．２８ｍ3</v>
          </cell>
          <cell r="C577" t="str">
            <v>小規模　　砂・砂質土・レキ質土・粘性土</v>
          </cell>
          <cell r="D577" t="str">
            <v>地山ｍ3</v>
          </cell>
          <cell r="E577">
            <v>850</v>
          </cell>
        </row>
        <row r="578">
          <cell r="A578">
            <v>521620</v>
          </cell>
          <cell r="B578" t="str">
            <v>掘削積込　　　　　　　 　小型バックホウ０．１３ｍ3</v>
          </cell>
          <cell r="C578" t="str">
            <v>小規模　　砂・砂質土・レキ質土・粘性土</v>
          </cell>
          <cell r="D578" t="str">
            <v>地山ｍ3</v>
          </cell>
          <cell r="E578">
            <v>1840</v>
          </cell>
        </row>
        <row r="579">
          <cell r="A579">
            <v>521710</v>
          </cell>
          <cell r="B579" t="str">
            <v>掘削積込（ルーズな土）　  　バックホウ０．２８ｍ3</v>
          </cell>
          <cell r="C579" t="str">
            <v>小規模　　砂・砂質土・レキ質土・粘性土</v>
          </cell>
          <cell r="D579" t="str">
            <v>地山ｍ3</v>
          </cell>
          <cell r="E579">
            <v>730</v>
          </cell>
        </row>
        <row r="580">
          <cell r="A580">
            <v>521720</v>
          </cell>
          <cell r="B580" t="str">
            <v>掘削積込（ルーズな土）小型バックホウ０．１３ｍ3</v>
          </cell>
          <cell r="C580" t="str">
            <v>小規模　　砂・砂質土・レキ質土・粘性土</v>
          </cell>
          <cell r="D580" t="str">
            <v>地山ｍ3</v>
          </cell>
          <cell r="E580">
            <v>1280</v>
          </cell>
        </row>
        <row r="581">
          <cell r="A581">
            <v>521810</v>
          </cell>
          <cell r="B581" t="str">
            <v>根切り（床堀）　　　　　  　  　バックホウ０．２８ｍ3</v>
          </cell>
          <cell r="C581" t="str">
            <v>小規模　　砂・砂質土・レキ質土・粘性土</v>
          </cell>
          <cell r="D581" t="str">
            <v>地山ｍ3</v>
          </cell>
          <cell r="E581">
            <v>1390</v>
          </cell>
        </row>
        <row r="582">
          <cell r="A582">
            <v>521820</v>
          </cell>
          <cell r="B582" t="str">
            <v>根切り（床堀）　　　　　  小型バックホウ０．１３ｍ3</v>
          </cell>
          <cell r="C582" t="str">
            <v>小規模　　砂・砂質土・レキ質土・粘性土</v>
          </cell>
          <cell r="D582" t="str">
            <v>地山ｍ3</v>
          </cell>
          <cell r="E582">
            <v>2300</v>
          </cell>
        </row>
        <row r="583">
          <cell r="A583">
            <v>522610</v>
          </cell>
          <cell r="B583" t="str">
            <v>床付面整正工（人力）</v>
          </cell>
          <cell r="D583" t="str">
            <v>ｍ2</v>
          </cell>
          <cell r="E583">
            <v>310</v>
          </cell>
        </row>
        <row r="584">
          <cell r="A584">
            <v>522710</v>
          </cell>
          <cell r="B584" t="str">
            <v>敷均し　　　　　　　　　  　  　ブル普通１５ｔ</v>
          </cell>
          <cell r="C584" t="str">
            <v>敷地造成・道路（路体）・運動場　　　１万ｍ3未満</v>
          </cell>
          <cell r="D584" t="str">
            <v>地山ｍ3</v>
          </cell>
          <cell r="E584">
            <v>110</v>
          </cell>
        </row>
        <row r="585">
          <cell r="A585">
            <v>522720</v>
          </cell>
          <cell r="B585" t="str">
            <v>敷均し　　　　　　　　　  　  　ブル普通１５ｔ</v>
          </cell>
          <cell r="C585" t="str">
            <v>道路（路体）　　　　　　　　　　　  　　　１万ｍ3未満</v>
          </cell>
          <cell r="D585" t="str">
            <v>地山ｍ3</v>
          </cell>
          <cell r="E585">
            <v>160</v>
          </cell>
        </row>
        <row r="586">
          <cell r="A586">
            <v>522810</v>
          </cell>
          <cell r="B586" t="str">
            <v>敷均し　　　　　　　　　  　  　ブル普通２１ｔ</v>
          </cell>
          <cell r="C586" t="str">
            <v>敷地造成・道路（路体）・運動場　　　１万ｍ3以上</v>
          </cell>
          <cell r="D586" t="str">
            <v>地山ｍ3</v>
          </cell>
          <cell r="E586">
            <v>120</v>
          </cell>
        </row>
        <row r="587">
          <cell r="A587">
            <v>522820</v>
          </cell>
          <cell r="B587" t="str">
            <v>敷均し　　　　　　　　　  　  　ブル普通２１ｔ</v>
          </cell>
          <cell r="C587" t="str">
            <v>道路（路体）　　　　　　　　　　　  　　　１万ｍ3以上</v>
          </cell>
          <cell r="D587" t="str">
            <v>地山ｍ3</v>
          </cell>
          <cell r="E587">
            <v>160</v>
          </cell>
        </row>
        <row r="588">
          <cell r="A588">
            <v>522830</v>
          </cell>
          <cell r="B588" t="str">
            <v>敷均し　　　　　　　　　  　  　ブル普通　３ｔ</v>
          </cell>
          <cell r="C588" t="str">
            <v>施工幅員２．５ｍ以上４ｍ未満　　　（フイルター材敷均し）</v>
          </cell>
          <cell r="D588" t="str">
            <v>地山ｍ3</v>
          </cell>
          <cell r="E588">
            <v>260</v>
          </cell>
        </row>
        <row r="589">
          <cell r="A589">
            <v>522910</v>
          </cell>
          <cell r="B589" t="str">
            <v>敷均し　　　　　　　　　  　  　ブル湿地１６ｔ</v>
          </cell>
          <cell r="C589" t="str">
            <v>普通ブルが使用できない場合</v>
          </cell>
          <cell r="D589" t="str">
            <v>地山ｍ3</v>
          </cell>
          <cell r="E589">
            <v>140</v>
          </cell>
        </row>
        <row r="590">
          <cell r="A590">
            <v>523010</v>
          </cell>
          <cell r="B590" t="str">
            <v>締固め</v>
          </cell>
          <cell r="C590" t="str">
            <v>敷地造成・道路（路体）・運動場　</v>
          </cell>
          <cell r="D590" t="str">
            <v>地山ｍ3</v>
          </cell>
          <cell r="E590">
            <v>28</v>
          </cell>
        </row>
        <row r="591">
          <cell r="A591">
            <v>523020</v>
          </cell>
          <cell r="B591" t="str">
            <v>締固め</v>
          </cell>
          <cell r="C591" t="str">
            <v>道路（路体）　　　　　　</v>
          </cell>
          <cell r="D591" t="str">
            <v>地山ｍ3</v>
          </cell>
          <cell r="E591">
            <v>59</v>
          </cell>
        </row>
        <row r="592">
          <cell r="A592">
            <v>523110</v>
          </cell>
          <cell r="B592" t="str">
            <v>敷均し締固め　　　　　　　　 ブル普通１５ｔ</v>
          </cell>
          <cell r="C592" t="str">
            <v>敷地造成・道路（路体）・運動場　　　１万ｍ3未満</v>
          </cell>
          <cell r="D592" t="str">
            <v>地山ｍ3</v>
          </cell>
          <cell r="E592">
            <v>170</v>
          </cell>
        </row>
        <row r="593">
          <cell r="A593">
            <v>523120</v>
          </cell>
          <cell r="B593" t="str">
            <v>敷均し締固め　　　　　　　　 ブル普通１５ｔ</v>
          </cell>
          <cell r="C593" t="str">
            <v>道路（路体）・しゃ断層　　　　　  　　　１万ｍ3未満</v>
          </cell>
          <cell r="D593" t="str">
            <v>地山ｍ3</v>
          </cell>
          <cell r="E593">
            <v>280</v>
          </cell>
        </row>
        <row r="594">
          <cell r="A594">
            <v>523210</v>
          </cell>
          <cell r="B594" t="str">
            <v>敷均し締固め　　　　　　　　 ブル普通２１ｔ</v>
          </cell>
          <cell r="C594" t="str">
            <v>敷地造成・道路（路体）・運動場　　　１万ｍ3以上</v>
          </cell>
          <cell r="D594" t="str">
            <v>地山ｍ3</v>
          </cell>
          <cell r="E594">
            <v>170</v>
          </cell>
        </row>
        <row r="595">
          <cell r="A595">
            <v>523220</v>
          </cell>
          <cell r="B595" t="str">
            <v>敷均し締固め　　　　　　　　 ブル普通２１ｔ</v>
          </cell>
          <cell r="C595" t="str">
            <v>道路（路体）・しゃ断層　　　　　  　　　１万ｍ3以上</v>
          </cell>
          <cell r="D595" t="str">
            <v>地山ｍ3</v>
          </cell>
          <cell r="E595">
            <v>280</v>
          </cell>
        </row>
        <row r="596">
          <cell r="A596">
            <v>523310</v>
          </cell>
          <cell r="B596" t="str">
            <v>敷均し締固め　　　　　　　　 ブル湿地１６ｔ</v>
          </cell>
          <cell r="C596" t="str">
            <v>普通ブルが使用できない場合</v>
          </cell>
          <cell r="D596" t="str">
            <v>地山ｍ3</v>
          </cell>
          <cell r="E596">
            <v>190</v>
          </cell>
        </row>
        <row r="597">
          <cell r="A597">
            <v>523410</v>
          </cell>
          <cell r="B597" t="str">
            <v>敷均し　　　　　　　　　  　  　ブル普通　３ｔ</v>
          </cell>
          <cell r="C597" t="str">
            <v>施工幅員２．５ｍ以上４ｍ未満</v>
          </cell>
          <cell r="D597" t="str">
            <v>地山ｍ3</v>
          </cell>
          <cell r="E597">
            <v>280</v>
          </cell>
        </row>
        <row r="598">
          <cell r="A598">
            <v>523510</v>
          </cell>
          <cell r="B598" t="str">
            <v>締固め</v>
          </cell>
          <cell r="C598" t="str">
            <v>道路（路体）　　　　　施工復員１ｍ～４ｍ程度</v>
          </cell>
          <cell r="D598" t="str">
            <v>地山ｍ3</v>
          </cell>
          <cell r="E598">
            <v>430</v>
          </cell>
        </row>
        <row r="599">
          <cell r="A599">
            <v>523520</v>
          </cell>
          <cell r="B599" t="str">
            <v>締固め</v>
          </cell>
          <cell r="C599" t="str">
            <v>道路（路体）　　　　　施工復員１ｍ～４ｍ程度</v>
          </cell>
          <cell r="D599" t="str">
            <v>地山ｍ3</v>
          </cell>
          <cell r="E599">
            <v>640</v>
          </cell>
        </row>
        <row r="600">
          <cell r="A600">
            <v>523610</v>
          </cell>
          <cell r="B600" t="str">
            <v>人力締固め</v>
          </cell>
          <cell r="C600" t="str">
            <v>施工幅員１ｍ未満</v>
          </cell>
          <cell r="D600" t="str">
            <v>地山ｍ3</v>
          </cell>
          <cell r="E600">
            <v>1090</v>
          </cell>
        </row>
        <row r="601">
          <cell r="A601">
            <v>523810</v>
          </cell>
          <cell r="B601" t="str">
            <v>埋戻し締固め</v>
          </cell>
          <cell r="C601" t="str">
            <v>埋戻し種別Ａ</v>
          </cell>
          <cell r="D601" t="str">
            <v>地山ｍ3</v>
          </cell>
          <cell r="E601">
            <v>410</v>
          </cell>
        </row>
        <row r="602">
          <cell r="A602">
            <v>523910</v>
          </cell>
          <cell r="B602" t="str">
            <v>埋戻し締固め</v>
          </cell>
          <cell r="C602" t="str">
            <v>埋戻し種別Ｂ</v>
          </cell>
          <cell r="D602" t="str">
            <v>地山ｍ3</v>
          </cell>
          <cell r="E602">
            <v>810</v>
          </cell>
        </row>
        <row r="603">
          <cell r="A603">
            <v>524010</v>
          </cell>
          <cell r="B603" t="str">
            <v>埋戻し締固め</v>
          </cell>
          <cell r="C603" t="str">
            <v>埋戻し種別Ｃ</v>
          </cell>
          <cell r="D603" t="str">
            <v>地山ｍ3</v>
          </cell>
          <cell r="E603">
            <v>1400</v>
          </cell>
        </row>
        <row r="604">
          <cell r="A604">
            <v>524110</v>
          </cell>
          <cell r="B604" t="str">
            <v>埋戻し締固め</v>
          </cell>
          <cell r="C604" t="str">
            <v>埋戻し種別Ｄ</v>
          </cell>
          <cell r="D604" t="str">
            <v>地山ｍ3</v>
          </cell>
          <cell r="E604">
            <v>2110</v>
          </cell>
        </row>
        <row r="605">
          <cell r="A605">
            <v>524210</v>
          </cell>
          <cell r="B605" t="str">
            <v>埋戻し締固め</v>
          </cell>
          <cell r="C605" t="str">
            <v>１００ｍ3以下</v>
          </cell>
          <cell r="D605" t="str">
            <v>地山ｍ3</v>
          </cell>
          <cell r="E605">
            <v>2430</v>
          </cell>
        </row>
        <row r="606">
          <cell r="A606">
            <v>524310</v>
          </cell>
          <cell r="B606" t="str">
            <v>埋戻し締固め</v>
          </cell>
          <cell r="C606" t="str">
            <v>　５０ｍ3以下</v>
          </cell>
          <cell r="D606" t="str">
            <v>地山ｍ3</v>
          </cell>
          <cell r="E606">
            <v>2690</v>
          </cell>
        </row>
        <row r="607">
          <cell r="A607">
            <v>524410</v>
          </cell>
          <cell r="B607" t="str">
            <v>人力根切り（床堀）</v>
          </cell>
          <cell r="C607" t="str">
            <v>砂・砂質土・レキ質土・粘性土</v>
          </cell>
          <cell r="D607" t="str">
            <v>地山ｍ3</v>
          </cell>
          <cell r="E607">
            <v>6050</v>
          </cell>
        </row>
        <row r="608">
          <cell r="A608">
            <v>524420</v>
          </cell>
          <cell r="B608" t="str">
            <v>人力根切り（床堀）</v>
          </cell>
          <cell r="C608" t="str">
            <v>岩塊・玉石</v>
          </cell>
          <cell r="D608" t="str">
            <v>地山ｍ3</v>
          </cell>
          <cell r="E608">
            <v>9300</v>
          </cell>
        </row>
        <row r="609">
          <cell r="A609">
            <v>524510</v>
          </cell>
          <cell r="B609" t="str">
            <v>人力埋戻し（盛土）</v>
          </cell>
          <cell r="C609" t="str">
            <v>砂・砂質土・レキ質土・粘性土</v>
          </cell>
          <cell r="D609" t="str">
            <v>地山ｍ3</v>
          </cell>
          <cell r="E609">
            <v>3570</v>
          </cell>
        </row>
        <row r="610">
          <cell r="A610">
            <v>524520</v>
          </cell>
          <cell r="B610" t="str">
            <v>人力埋戻し（盛土）</v>
          </cell>
          <cell r="C610" t="str">
            <v>岩塊・玉石</v>
          </cell>
          <cell r="D610" t="str">
            <v>地山ｍ3</v>
          </cell>
          <cell r="E610">
            <v>4030</v>
          </cell>
        </row>
        <row r="611">
          <cell r="A611">
            <v>525010</v>
          </cell>
          <cell r="B611" t="str">
            <v>ダンプトラック運搬（バックホウ０．８ｍ3積込）</v>
          </cell>
          <cell r="C611" t="str">
            <v>１０ｔ積　ＤＩＤ区間無　　０．３ｋｍ以下　　　有　　　０．３ｋｍ以下</v>
          </cell>
          <cell r="D611" t="str">
            <v>地山ｍ3</v>
          </cell>
          <cell r="E611">
            <v>240</v>
          </cell>
        </row>
        <row r="612">
          <cell r="A612">
            <v>525020</v>
          </cell>
          <cell r="B612" t="str">
            <v>ダンプトラック運搬（バックホウ０．８ｍ3積込）</v>
          </cell>
          <cell r="C612" t="str">
            <v>１０ｔ積　ＤＩＤ区間無　　０．５ｋｍ以下　　　有　　　０．５ｋｍ以下</v>
          </cell>
          <cell r="D612" t="str">
            <v>地山ｍ3</v>
          </cell>
          <cell r="E612">
            <v>280</v>
          </cell>
        </row>
        <row r="613">
          <cell r="A613">
            <v>525030</v>
          </cell>
          <cell r="B613" t="str">
            <v>ダンプトラック運搬（バックホウ０．８ｍ3積込）</v>
          </cell>
          <cell r="C613" t="str">
            <v>１０ｔ積　ＤＩＤ区間無　　１．０ｋｍ以下　　　有　　　１．０ｋｍ以下</v>
          </cell>
          <cell r="D613" t="str">
            <v>地山ｍ3</v>
          </cell>
          <cell r="E613">
            <v>320</v>
          </cell>
        </row>
        <row r="614">
          <cell r="A614">
            <v>525040</v>
          </cell>
          <cell r="B614" t="str">
            <v>ダンプトラック運搬（バックホウ０．８ｍ3積込）</v>
          </cell>
          <cell r="C614" t="str">
            <v>１０ｔ積　ＤＩＤ区間無　　１．５ｋｍ以下　　　有　　　１．５ｋｍ以下</v>
          </cell>
          <cell r="D614" t="str">
            <v>地山ｍ3</v>
          </cell>
          <cell r="E614">
            <v>360</v>
          </cell>
        </row>
        <row r="615">
          <cell r="A615">
            <v>525050</v>
          </cell>
          <cell r="B615" t="str">
            <v>ダンプトラック運搬（バックホウ０．８ｍ3積込）</v>
          </cell>
          <cell r="C615" t="str">
            <v>１０ｔ積　ＤＩＤ区間無　　２．０ｋｍ以下　　　有　　　２．０ｋｍ以下</v>
          </cell>
          <cell r="D615" t="str">
            <v>地山ｍ3</v>
          </cell>
          <cell r="E615">
            <v>400</v>
          </cell>
        </row>
        <row r="616">
          <cell r="A616">
            <v>525060</v>
          </cell>
          <cell r="B616" t="str">
            <v>ダンプトラック運搬（バックホウ０．８ｍ3積込）</v>
          </cell>
          <cell r="C616" t="str">
            <v>１０ｔ積　ＤＩＤ区間無　　３．０ｋｍ以下　　　有　　　３．０ｋｍ以下</v>
          </cell>
          <cell r="D616" t="str">
            <v>地山ｍ3</v>
          </cell>
          <cell r="E616">
            <v>480</v>
          </cell>
        </row>
        <row r="617">
          <cell r="B617" t="str">
            <v>【　土木工事複合単価表　】</v>
          </cell>
          <cell r="E617">
            <v>0</v>
          </cell>
        </row>
        <row r="618">
          <cell r="A618">
            <v>525070</v>
          </cell>
          <cell r="B618" t="str">
            <v>ダンプトラック運搬（バックホウ０．８ｍ3積込）</v>
          </cell>
          <cell r="C618" t="str">
            <v>１０ｔ積　ＤＩＤ区間無　　４．０ｋｍ以下　　　有　　　３．５ｋｍ以下</v>
          </cell>
          <cell r="D618" t="str">
            <v>地山ｍ3</v>
          </cell>
          <cell r="E618">
            <v>560</v>
          </cell>
        </row>
        <row r="619">
          <cell r="A619">
            <v>525080</v>
          </cell>
          <cell r="B619" t="str">
            <v>ダンプトラック運搬（バックホウ０．８ｍ3積込）</v>
          </cell>
          <cell r="C619" t="str">
            <v>１０ｔ積　ＤＩＤ区間無　　５．５ｋｍ以下　　　有　　　５．０ｋｍ以下</v>
          </cell>
          <cell r="D619" t="str">
            <v>地山ｍ3</v>
          </cell>
          <cell r="E619">
            <v>680</v>
          </cell>
        </row>
        <row r="620">
          <cell r="A620">
            <v>525090</v>
          </cell>
          <cell r="B620" t="str">
            <v>ダンプトラック運搬（バックホウ０．８ｍ3積込）</v>
          </cell>
          <cell r="C620" t="str">
            <v>１０ｔ積　ＤＩＤ区間無　　６．５ｋｍ以下　　　有　　　６．０ｋｍ以下</v>
          </cell>
          <cell r="D620" t="str">
            <v>地山ｍ3</v>
          </cell>
          <cell r="E620">
            <v>800</v>
          </cell>
        </row>
        <row r="621">
          <cell r="A621">
            <v>525100</v>
          </cell>
          <cell r="B621" t="str">
            <v>ダンプトラック運搬（バックホウ０．８ｍ3積込）</v>
          </cell>
          <cell r="C621" t="str">
            <v>１０ｔ積　ＤＩＤ区間無　　７．５ｋｍ以下　　　有　　　７．０ｋｍ以下</v>
          </cell>
          <cell r="D621" t="str">
            <v>地山ｍ3</v>
          </cell>
          <cell r="E621">
            <v>920</v>
          </cell>
        </row>
        <row r="622">
          <cell r="A622">
            <v>525110</v>
          </cell>
          <cell r="B622" t="str">
            <v>ダンプトラック運搬（バックホウ０．８ｍ3積込）</v>
          </cell>
          <cell r="C622" t="str">
            <v>１０ｔ積　ＤＩＤ区間無　　９．５ｋｍ以下　　　有　　　８．５ｋｍ以下</v>
          </cell>
          <cell r="D622" t="str">
            <v>地山ｍ3</v>
          </cell>
          <cell r="E622">
            <v>1040</v>
          </cell>
        </row>
        <row r="623">
          <cell r="A623">
            <v>525120</v>
          </cell>
          <cell r="B623" t="str">
            <v>ダンプトラック運搬（バックホウ０．８ｍ3積込）</v>
          </cell>
          <cell r="C623" t="str">
            <v>１０ｔ積　ＤＩＤ区間無　１１．５ｋｍ以下　　　有　　１１．０ｋｍ以下</v>
          </cell>
          <cell r="D623" t="str">
            <v>地山ｍ3</v>
          </cell>
          <cell r="E623">
            <v>1200</v>
          </cell>
        </row>
        <row r="624">
          <cell r="A624">
            <v>525130</v>
          </cell>
          <cell r="B624" t="str">
            <v>ダンプトラック運搬（バックホウ０．８ｍ3積込）</v>
          </cell>
          <cell r="C624" t="str">
            <v>１０ｔ積　ＤＩＤ区間無　１５．５ｋｍ以下　　　有　　１４．０ｋｍ以下</v>
          </cell>
          <cell r="D624" t="str">
            <v>地山ｍ3</v>
          </cell>
          <cell r="E624">
            <v>1440</v>
          </cell>
        </row>
        <row r="625">
          <cell r="A625">
            <v>525140</v>
          </cell>
          <cell r="B625" t="str">
            <v>ダンプトラック運搬（バックホウ０．８ｍ3積込）</v>
          </cell>
          <cell r="C625" t="str">
            <v>１０ｔ積　ＤＩＤ区間無　２２．５ｋｍ以下　　　有　　１９．５ｋｍ以下</v>
          </cell>
          <cell r="D625" t="str">
            <v>地山ｍ3</v>
          </cell>
          <cell r="E625">
            <v>1800</v>
          </cell>
        </row>
        <row r="626">
          <cell r="A626">
            <v>525150</v>
          </cell>
          <cell r="B626" t="str">
            <v>ダンプトラック運搬（バックホウ０．８ｍ3積込）</v>
          </cell>
          <cell r="C626" t="str">
            <v>１０ｔ積　ＤＩＤ区間無　４９．５ｋｍ以下　　　有　　３１．５ｋｍ以下</v>
          </cell>
          <cell r="D626" t="str">
            <v>地山ｍ3</v>
          </cell>
          <cell r="E626">
            <v>2440</v>
          </cell>
        </row>
        <row r="627">
          <cell r="A627">
            <v>525160</v>
          </cell>
          <cell r="B627" t="str">
            <v>ダンプトラック運搬（バックホウ０．８ｍ3積込）</v>
          </cell>
          <cell r="C627" t="str">
            <v>１０ｔ積　ＤＩＤ区間無　６０．０ｋｍ以下　　　有　　６０．０ｋｍ以下</v>
          </cell>
          <cell r="D627" t="str">
            <v>地山ｍ3</v>
          </cell>
          <cell r="E627">
            <v>3640</v>
          </cell>
        </row>
        <row r="628">
          <cell r="A628">
            <v>525410</v>
          </cell>
          <cell r="B628" t="str">
            <v>ダンプトラック運搬（バックホウ１．４ｍ3積込）</v>
          </cell>
          <cell r="C628" t="str">
            <v>１０ｔ積　ＤＩＤ区間無　　０．３ｋｍ以下　　　有　　　０．３ｋｍ以下</v>
          </cell>
          <cell r="D628" t="str">
            <v>地山ｍ3</v>
          </cell>
          <cell r="E628">
            <v>200</v>
          </cell>
        </row>
        <row r="629">
          <cell r="A629">
            <v>525420</v>
          </cell>
          <cell r="B629" t="str">
            <v>ダンプトラック運搬（バックホウ１．４ｍ3積込）</v>
          </cell>
          <cell r="C629" t="str">
            <v>１０ｔ積　ＤＩＤ区間無　　０．５ｋｍ以下　　　有　　　０．５ｋｍ以下</v>
          </cell>
          <cell r="D629" t="str">
            <v>地山ｍ3</v>
          </cell>
          <cell r="E629">
            <v>240</v>
          </cell>
        </row>
        <row r="630">
          <cell r="A630">
            <v>525430</v>
          </cell>
          <cell r="B630" t="str">
            <v>ダンプトラック運搬（バックホウ１．４ｍ3積込）</v>
          </cell>
          <cell r="C630" t="str">
            <v>１０ｔ積　ＤＩＤ区間無　　１．０ｋｍ以下　　　有　　　１．０ｋｍ以下</v>
          </cell>
          <cell r="D630" t="str">
            <v>地山ｍ3</v>
          </cell>
          <cell r="E630">
            <v>280</v>
          </cell>
        </row>
        <row r="631">
          <cell r="A631">
            <v>525440</v>
          </cell>
          <cell r="B631" t="str">
            <v>ダンプトラック運搬（バックホウ１．４ｍ3積込）</v>
          </cell>
          <cell r="C631" t="str">
            <v>１０ｔ積　ＤＩＤ区間無　　１．５ｋｍ以下　　　有　　　１．５ｋｍ以下</v>
          </cell>
          <cell r="D631" t="str">
            <v>地山ｍ3</v>
          </cell>
          <cell r="E631">
            <v>320</v>
          </cell>
        </row>
        <row r="632">
          <cell r="A632">
            <v>525450</v>
          </cell>
          <cell r="B632" t="str">
            <v>ダンプトラック運搬（バックホウ１．４ｍ3積込）</v>
          </cell>
          <cell r="C632" t="str">
            <v>１０ｔ積　ＤＩＤ区間無　　２．０ｋｍ以下　　　有　　　２．０ｋｍ以下</v>
          </cell>
          <cell r="D632" t="str">
            <v>地山ｍ3</v>
          </cell>
          <cell r="E632">
            <v>360</v>
          </cell>
        </row>
        <row r="633">
          <cell r="A633">
            <v>525460</v>
          </cell>
          <cell r="B633" t="str">
            <v>ダンプトラック運搬（バックホウ１．４ｍ3積込）</v>
          </cell>
          <cell r="C633" t="str">
            <v>１０ｔ積　ＤＩＤ区間無　　２．５ｋｍ以下　　　有　　　２．５ｋｍ以下</v>
          </cell>
          <cell r="D633" t="str">
            <v>地山ｍ3</v>
          </cell>
          <cell r="E633">
            <v>400</v>
          </cell>
        </row>
        <row r="634">
          <cell r="A634">
            <v>525470</v>
          </cell>
          <cell r="B634" t="str">
            <v>ダンプトラック運搬（バックホウ１．４ｍ3積込）</v>
          </cell>
          <cell r="C634" t="str">
            <v>１０ｔ積　ＤＩＤ区間無　　３．０ｋｍ以下　　　有　　　３．０ｋｍ以下</v>
          </cell>
          <cell r="D634" t="str">
            <v>地山ｍ3</v>
          </cell>
          <cell r="E634">
            <v>440</v>
          </cell>
        </row>
        <row r="635">
          <cell r="A635">
            <v>525480</v>
          </cell>
          <cell r="B635" t="str">
            <v>ダンプトラック運搬（バックホウ１．４ｍ3積込）</v>
          </cell>
          <cell r="C635" t="str">
            <v>１０ｔ積　ＤＩＤ区間無　　３．５ｋｍ以下　　　有　　　３．５ｋｍ以下</v>
          </cell>
          <cell r="D635" t="str">
            <v>地山ｍ3</v>
          </cell>
          <cell r="E635">
            <v>480</v>
          </cell>
        </row>
        <row r="636">
          <cell r="A636">
            <v>525490</v>
          </cell>
          <cell r="B636" t="str">
            <v>ダンプトラック運搬（バックホウ１．４ｍ3積込）</v>
          </cell>
          <cell r="C636" t="str">
            <v>１０ｔ積　ＤＩＤ区間無　　４．５ｋｍ以下　　　有　　　４．５ｋｍ以下</v>
          </cell>
          <cell r="D636" t="str">
            <v>地山ｍ3</v>
          </cell>
          <cell r="E636">
            <v>560</v>
          </cell>
        </row>
        <row r="637">
          <cell r="A637">
            <v>525500</v>
          </cell>
          <cell r="B637" t="str">
            <v>ダンプトラック運搬（バックホウ１．４ｍ3積込）</v>
          </cell>
          <cell r="C637" t="str">
            <v>１０ｔ積　ＤＩＤ区間無　　６．０ｋｍ以下　　　有　　　５．５ｋｍ以下</v>
          </cell>
          <cell r="D637" t="str">
            <v>地山ｍ3</v>
          </cell>
          <cell r="E637">
            <v>680</v>
          </cell>
        </row>
        <row r="638">
          <cell r="A638">
            <v>525510</v>
          </cell>
          <cell r="B638" t="str">
            <v>ダンプトラック運搬（バックホウ１．４ｍ3積込）</v>
          </cell>
          <cell r="C638" t="str">
            <v>１０ｔ積　ＤＩＤ区間無　　７．０ｋｍ以下　　　有　　　６．５ｋｍ以下</v>
          </cell>
          <cell r="D638" t="str">
            <v>地山ｍ3</v>
          </cell>
          <cell r="E638">
            <v>800</v>
          </cell>
        </row>
        <row r="639">
          <cell r="A639">
            <v>525520</v>
          </cell>
          <cell r="B639" t="str">
            <v>ダンプトラック運搬（バックホウ１．４ｍ3積込）</v>
          </cell>
          <cell r="C639" t="str">
            <v>１０ｔ積　ＤＩＤ区間無　　８．５ｋｍ以下　　　有　　　８．０ｋｍ以下</v>
          </cell>
          <cell r="D639" t="str">
            <v>地山ｍ3</v>
          </cell>
          <cell r="E639">
            <v>920</v>
          </cell>
        </row>
        <row r="640">
          <cell r="A640">
            <v>525530</v>
          </cell>
          <cell r="B640" t="str">
            <v>ダンプトラック運搬（バックホウ１．４ｍ3積込）</v>
          </cell>
          <cell r="C640" t="str">
            <v>１０ｔ積　ＤＩＤ区間無　１０．０ｋｍ以下　　　有　　　９．５ｋｍ以下</v>
          </cell>
          <cell r="D640" t="str">
            <v>地山ｍ3</v>
          </cell>
          <cell r="E640">
            <v>1040</v>
          </cell>
        </row>
        <row r="641">
          <cell r="A641">
            <v>525540</v>
          </cell>
          <cell r="B641" t="str">
            <v>ダンプトラック運搬（バックホウ１．４ｍ3積込）</v>
          </cell>
          <cell r="C641" t="str">
            <v>１０ｔ積　ＤＩＤ区間無　１２．５ｋｍ以下　　　有　　１１．５ｋｍ以下</v>
          </cell>
          <cell r="D641" t="str">
            <v>地山ｍ3</v>
          </cell>
          <cell r="E641">
            <v>1200</v>
          </cell>
        </row>
        <row r="642">
          <cell r="A642">
            <v>525550</v>
          </cell>
          <cell r="B642" t="str">
            <v>ダンプトラック運搬（バックホウ１．４ｍ3積込）</v>
          </cell>
          <cell r="C642" t="str">
            <v>１０ｔ積　ＤＩＤ区間無　１６．５ｋｍ以下　　　有　　１５．０ｋｍ以下</v>
          </cell>
          <cell r="D642" t="str">
            <v>地山ｍ3</v>
          </cell>
          <cell r="E642">
            <v>1440</v>
          </cell>
        </row>
        <row r="643">
          <cell r="A643">
            <v>525560</v>
          </cell>
          <cell r="B643" t="str">
            <v>ダンプトラック運搬（バックホウ１．４ｍ3積込）</v>
          </cell>
          <cell r="C643" t="str">
            <v>１０ｔ積　ＤＩＤ区間無　２３．５ｋｍ以下　　　有　　２０．５ｋｍ以下</v>
          </cell>
          <cell r="D643" t="str">
            <v>地山ｍ3</v>
          </cell>
          <cell r="E643">
            <v>1800</v>
          </cell>
        </row>
        <row r="644">
          <cell r="A644">
            <v>525570</v>
          </cell>
          <cell r="B644" t="str">
            <v>ダンプトラック運搬（バックホウ１．４ｍ3積込）</v>
          </cell>
          <cell r="C644" t="str">
            <v>１０ｔ積　ＤＩＤ区間無　５１．５ｋｍ以下　　　有　　３３．０ｋｍ以下</v>
          </cell>
          <cell r="D644" t="str">
            <v>地山ｍ3</v>
          </cell>
          <cell r="E644">
            <v>2440</v>
          </cell>
        </row>
        <row r="645">
          <cell r="A645">
            <v>525580</v>
          </cell>
          <cell r="B645" t="str">
            <v>ダンプトラック運搬（バックホウ１．４ｍ3積込）</v>
          </cell>
          <cell r="C645" t="str">
            <v>１０ｔ積　ＤＩＤ区間無　６０．０ｋｍ以下　　　有　　６０．０ｋｍ以下</v>
          </cell>
          <cell r="D645" t="str">
            <v>地山ｍ3</v>
          </cell>
          <cell r="E645">
            <v>3640</v>
          </cell>
        </row>
        <row r="646">
          <cell r="A646">
            <v>525810</v>
          </cell>
          <cell r="B646" t="str">
            <v>ダンプトラック運搬（バックホウ０．４５ｍ3積込）</v>
          </cell>
          <cell r="C646" t="str">
            <v>１０ｔ積　ＤＩＤ区間無　　０．５ｋｍ以下　　　有　　　０．５ｋｍ以下</v>
          </cell>
          <cell r="D646" t="str">
            <v>地山ｍ3</v>
          </cell>
          <cell r="E646">
            <v>400</v>
          </cell>
        </row>
        <row r="647">
          <cell r="A647">
            <v>525820</v>
          </cell>
          <cell r="B647" t="str">
            <v>ダンプトラック運搬（バックホウ０．４５ｍ3積込）</v>
          </cell>
          <cell r="C647" t="str">
            <v>１０ｔ積　ＤＩＤ区間無　　１．０ｋｍ以下　　　有　　　１．０ｋｍ以下</v>
          </cell>
          <cell r="D647" t="str">
            <v>地山ｍ3</v>
          </cell>
          <cell r="E647">
            <v>440</v>
          </cell>
        </row>
        <row r="648">
          <cell r="A648">
            <v>525830</v>
          </cell>
          <cell r="B648" t="str">
            <v>ダンプトラック運搬（バックホウ０．４５ｍ3積込）</v>
          </cell>
          <cell r="C648" t="str">
            <v>１０ｔ積　ＤＩＤ区間無　　２．０ｋｍ以下　　　有　　　１．５ｋｍ以下</v>
          </cell>
          <cell r="D648" t="str">
            <v>地山ｍ3</v>
          </cell>
          <cell r="E648">
            <v>520</v>
          </cell>
        </row>
        <row r="649">
          <cell r="A649">
            <v>525840</v>
          </cell>
          <cell r="B649" t="str">
            <v>ダンプトラック運搬（バックホウ０．４５ｍ3積込）</v>
          </cell>
          <cell r="C649" t="str">
            <v>１０ｔ積　ＤＩＤ区間無　　２．５ｋｍ以下　　　有　　　２．０ｋｍ以下</v>
          </cell>
          <cell r="D649" t="str">
            <v>地山ｍ3</v>
          </cell>
          <cell r="E649">
            <v>600</v>
          </cell>
        </row>
        <row r="650">
          <cell r="A650">
            <v>525850</v>
          </cell>
          <cell r="B650" t="str">
            <v>ダンプトラック運搬（バックホウ０．４５ｍ3積込）</v>
          </cell>
          <cell r="C650" t="str">
            <v>１０ｔ積　ＤＩＤ区間無　　３．５ｋｍ以下　　　有　　　３．０ｋｍ以下</v>
          </cell>
          <cell r="D650" t="str">
            <v>地山ｍ3</v>
          </cell>
          <cell r="E650">
            <v>680</v>
          </cell>
        </row>
        <row r="651">
          <cell r="A651">
            <v>525860</v>
          </cell>
          <cell r="B651" t="str">
            <v>ダンプトラック運搬（バックホウ０．４５ｍ3積込）</v>
          </cell>
          <cell r="C651" t="str">
            <v>１０ｔ積　ＤＩＤ区間無　　４．５ｋｍ以下　　　有　　　４．０ｋｍ以下</v>
          </cell>
          <cell r="D651" t="str">
            <v>地山ｍ3</v>
          </cell>
          <cell r="E651">
            <v>800</v>
          </cell>
        </row>
        <row r="652">
          <cell r="A652">
            <v>525870</v>
          </cell>
          <cell r="B652" t="str">
            <v>ダンプトラック運搬（バックホウ０．４５ｍ3積込）</v>
          </cell>
          <cell r="C652" t="str">
            <v>１０ｔ積　ＤＩＤ区間無　　６．０ｋｍ以下　　　有　　　５．５ｋｍ以下</v>
          </cell>
          <cell r="D652" t="str">
            <v>地山ｍ3</v>
          </cell>
          <cell r="E652">
            <v>920</v>
          </cell>
        </row>
        <row r="653">
          <cell r="A653">
            <v>525880</v>
          </cell>
          <cell r="B653" t="str">
            <v>ダンプトラック運搬（バックホウ０．４５ｍ3積込）</v>
          </cell>
          <cell r="C653" t="str">
            <v>１０ｔ積　ＤＩＤ区間無　　７．５ｋｍ以下　　　有　　　７．０ｋｍ以下</v>
          </cell>
          <cell r="D653" t="str">
            <v>地山ｍ3</v>
          </cell>
          <cell r="E653">
            <v>1040</v>
          </cell>
        </row>
        <row r="654">
          <cell r="A654">
            <v>525890</v>
          </cell>
          <cell r="B654" t="str">
            <v>ダンプトラック運搬（バックホウ０．４５ｍ3積込）</v>
          </cell>
          <cell r="C654" t="str">
            <v>１０ｔ積　ＤＩＤ区間無　１０．０ｋｍ以下　　　有　　　９．０ｋｍ以下</v>
          </cell>
          <cell r="D654" t="str">
            <v>地山ｍ3</v>
          </cell>
          <cell r="E654">
            <v>1200</v>
          </cell>
        </row>
        <row r="655">
          <cell r="A655">
            <v>525900</v>
          </cell>
          <cell r="B655" t="str">
            <v>ダンプトラック運搬（バックホウ０．４５ｍ3積込）</v>
          </cell>
          <cell r="C655" t="str">
            <v>１０ｔ積　ＤＩＤ区間無　１３．５ｋｍ以下　　　有　　１２．０ｋｍ以下</v>
          </cell>
          <cell r="D655" t="str">
            <v>地山ｍ3</v>
          </cell>
          <cell r="E655">
            <v>1440</v>
          </cell>
        </row>
        <row r="656">
          <cell r="A656">
            <v>525910</v>
          </cell>
          <cell r="B656" t="str">
            <v>ダンプトラック運搬（バックホウ０．４５ｍ3積込）</v>
          </cell>
          <cell r="C656" t="str">
            <v>１０ｔ積　ＤＩＤ区間無　１９．５ｋｍ以下　　　有　　１７．５ｋｍ以下</v>
          </cell>
          <cell r="D656" t="str">
            <v>地山ｍ3</v>
          </cell>
          <cell r="E656">
            <v>1800</v>
          </cell>
        </row>
        <row r="657">
          <cell r="A657">
            <v>525920</v>
          </cell>
          <cell r="B657" t="str">
            <v>ダンプトラック運搬（バックホウ０．４５ｍ3積込）</v>
          </cell>
          <cell r="C657" t="str">
            <v>１０ｔ積　ＤＩＤ区間無　３９．０ｋｍ以下　　　有　　２８．５ｋｍ以下</v>
          </cell>
          <cell r="D657" t="str">
            <v>地山ｍ3</v>
          </cell>
          <cell r="E657">
            <v>2440</v>
          </cell>
        </row>
        <row r="658">
          <cell r="B658" t="str">
            <v>【　土木工事複合単価表　】</v>
          </cell>
          <cell r="E658">
            <v>0</v>
          </cell>
        </row>
        <row r="659">
          <cell r="A659">
            <v>525930</v>
          </cell>
          <cell r="B659" t="str">
            <v>ダンプトラック運搬（バックホウ０．４５ｍ3積込）</v>
          </cell>
          <cell r="C659" t="str">
            <v>１０ｔ積　ＤＩＤ区間無　６０．０ｋｍ以下　　　有　　６０．０ｋｍ以下</v>
          </cell>
          <cell r="D659" t="str">
            <v>地山ｍ3</v>
          </cell>
          <cell r="E659">
            <v>3640</v>
          </cell>
        </row>
        <row r="660">
          <cell r="A660">
            <v>526210</v>
          </cell>
          <cell r="B660" t="str">
            <v>ダンプトラック運搬（バックホウ０．２８ｍ3積込）</v>
          </cell>
          <cell r="C660" t="str">
            <v>　４ｔ積　ＤＩＤ区間無　　０．２ｋｍ以下　　　有　　　０．２ｋｍ以下</v>
          </cell>
          <cell r="D660" t="str">
            <v>地山ｍ3</v>
          </cell>
          <cell r="E660">
            <v>520</v>
          </cell>
        </row>
        <row r="661">
          <cell r="A661">
            <v>526220</v>
          </cell>
          <cell r="B661" t="str">
            <v>ダンプトラック運搬（バックホウ０．２８ｍ3積込）</v>
          </cell>
          <cell r="C661" t="str">
            <v>　４ｔ積　ＤＩＤ区間無　　１．０ｋｍ以下　　　有　　　１．０ｋｍ以下</v>
          </cell>
          <cell r="D661" t="str">
            <v>地山ｍ3</v>
          </cell>
          <cell r="E661">
            <v>650</v>
          </cell>
        </row>
        <row r="662">
          <cell r="A662">
            <v>526230</v>
          </cell>
          <cell r="B662" t="str">
            <v>ダンプトラック運搬（バックホウ０．２８ｍ3積込）</v>
          </cell>
          <cell r="C662" t="str">
            <v>　４ｔ積　ＤＩＤ区間無　　１．５ｋｍ以下　　　有　　　１．５ｋｍ以下</v>
          </cell>
          <cell r="D662" t="str">
            <v>地山ｍ3</v>
          </cell>
          <cell r="E662">
            <v>780</v>
          </cell>
        </row>
        <row r="663">
          <cell r="A663">
            <v>526240</v>
          </cell>
          <cell r="B663" t="str">
            <v>ダンプトラック運搬（バックホウ０．２８ｍ3積込）</v>
          </cell>
          <cell r="C663" t="str">
            <v>　４ｔ積　ＤＩＤ区間無　　２．５ｋｍ以下　　　有　　　２．０ｋｍ以下</v>
          </cell>
          <cell r="D663" t="str">
            <v>地山ｍ3</v>
          </cell>
          <cell r="E663">
            <v>910</v>
          </cell>
        </row>
        <row r="664">
          <cell r="A664">
            <v>526250</v>
          </cell>
          <cell r="B664" t="str">
            <v>ダンプトラック運搬（バックホウ０．２８ｍ3積込）</v>
          </cell>
          <cell r="C664" t="str">
            <v>　４ｔ積　ＤＩＤ区間無　　３．５ｋｍ以下　　　有　　　３．０ｋｍ以下</v>
          </cell>
          <cell r="D664" t="str">
            <v>地山ｍ3</v>
          </cell>
          <cell r="E664">
            <v>1040</v>
          </cell>
        </row>
        <row r="665">
          <cell r="A665">
            <v>526260</v>
          </cell>
          <cell r="B665" t="str">
            <v>ダンプトラック運搬（バックホウ０．２８ｍ3積込）</v>
          </cell>
          <cell r="C665" t="str">
            <v>　４ｔ積　ＤＩＤ区間無　　４．０ｋｍ以下　　　有　　　３．５ｋｍ以下</v>
          </cell>
          <cell r="D665" t="str">
            <v>地山ｍ3</v>
          </cell>
          <cell r="E665">
            <v>1170</v>
          </cell>
        </row>
        <row r="666">
          <cell r="A666">
            <v>526270</v>
          </cell>
          <cell r="B666" t="str">
            <v>ダンプトラック運搬（バックホウ０．２８ｍ3積込）</v>
          </cell>
          <cell r="C666" t="str">
            <v>　４ｔ積　ＤＩＤ区間無　　５．０ｋｍ以下　　　有　　　４．５ｋｍ以下</v>
          </cell>
          <cell r="D666" t="str">
            <v>地山ｍ3</v>
          </cell>
          <cell r="E666">
            <v>1300</v>
          </cell>
        </row>
        <row r="667">
          <cell r="A667">
            <v>526280</v>
          </cell>
          <cell r="B667" t="str">
            <v>ダンプトラック運搬（バックホウ０．２８ｍ3積込）</v>
          </cell>
          <cell r="C667" t="str">
            <v>　４ｔ積　ＤＩＤ区間無　　６．０ｋｍ以下　　　有　　　５．５ｋｍ以下</v>
          </cell>
          <cell r="D667" t="str">
            <v>地山ｍ3</v>
          </cell>
          <cell r="E667">
            <v>1430</v>
          </cell>
        </row>
        <row r="668">
          <cell r="A668">
            <v>526290</v>
          </cell>
          <cell r="B668" t="str">
            <v>ダンプトラック運搬（バックホウ０．２８ｍ3積込）</v>
          </cell>
          <cell r="C668" t="str">
            <v>　４ｔ積　ＤＩＤ区間無　　７．５ｋｍ以下　　　有　　　７．０ｋｍ以下</v>
          </cell>
          <cell r="D668" t="str">
            <v>地山ｍ3</v>
          </cell>
          <cell r="E668">
            <v>1560</v>
          </cell>
        </row>
        <row r="669">
          <cell r="A669">
            <v>526300</v>
          </cell>
          <cell r="B669" t="str">
            <v>ダンプトラック運搬（バックホウ０．２８ｍ3積込）</v>
          </cell>
          <cell r="C669" t="str">
            <v>　４ｔ積　ＤＩＤ区間無　１０．０ｋｍ以下　　　有　　　９．０ｋｍ以下</v>
          </cell>
          <cell r="D669" t="str">
            <v>地山ｍ3</v>
          </cell>
          <cell r="E669">
            <v>2080</v>
          </cell>
        </row>
        <row r="670">
          <cell r="A670">
            <v>526310</v>
          </cell>
          <cell r="B670" t="str">
            <v>ダンプトラック運搬（バックホウ０．２８ｍ3積込）</v>
          </cell>
          <cell r="C670" t="str">
            <v>　４ｔ積　ＤＩＤ区間無　１３．０ｋｍ以下　　　有　　１２．０ｋｍ以下</v>
          </cell>
          <cell r="D670" t="str">
            <v>地山ｍ3</v>
          </cell>
          <cell r="E670">
            <v>2340</v>
          </cell>
        </row>
        <row r="671">
          <cell r="A671">
            <v>526320</v>
          </cell>
          <cell r="B671" t="str">
            <v>ダンプトラック運搬（バックホウ０．２８ｍ3積込）</v>
          </cell>
          <cell r="C671" t="str">
            <v>　４ｔ積　ＤＩＤ区間無　１９．０ｋｍ以下　　　有　　１７．０ｋｍ以下</v>
          </cell>
          <cell r="D671" t="str">
            <v>地山ｍ3</v>
          </cell>
          <cell r="E671">
            <v>2860</v>
          </cell>
        </row>
        <row r="672">
          <cell r="A672">
            <v>526330</v>
          </cell>
          <cell r="B672" t="str">
            <v>ダンプトラック運搬（バックホウ０．２８ｍ3積込）</v>
          </cell>
          <cell r="C672" t="str">
            <v>　４ｔ積　ＤＩＤ区間無　３５．０ｋｍ以下　　　有　　２７．０ｋｍ以下</v>
          </cell>
          <cell r="D672" t="str">
            <v>地山ｍ3</v>
          </cell>
          <cell r="E672">
            <v>3900</v>
          </cell>
        </row>
        <row r="673">
          <cell r="A673">
            <v>526340</v>
          </cell>
          <cell r="B673" t="str">
            <v>ダンプトラック運搬（バックホウ０．２８ｍ3積込）</v>
          </cell>
          <cell r="C673" t="str">
            <v>　４ｔ積　ＤＩＤ区間無　６０．０ｋｍ以下　　　有　　６０．０ｋｍ以下</v>
          </cell>
          <cell r="D673" t="str">
            <v>地山ｍ3</v>
          </cell>
          <cell r="E673">
            <v>5980</v>
          </cell>
        </row>
        <row r="674">
          <cell r="A674">
            <v>526610</v>
          </cell>
          <cell r="B674" t="str">
            <v>ダンプトラック運搬（小型バックホウ０．１３ｍ3積込）</v>
          </cell>
          <cell r="C674" t="str">
            <v>　２ｔ積　ＤＩＤ区間無　　０．３ｋｍ以下　　　有　　　０．３ｋｍ以下</v>
          </cell>
          <cell r="D674" t="str">
            <v>地山ｍ3</v>
          </cell>
          <cell r="E674">
            <v>1030</v>
          </cell>
        </row>
        <row r="675">
          <cell r="A675">
            <v>526620</v>
          </cell>
          <cell r="B675" t="str">
            <v>ダンプトラック運搬（小型バックホウ０．１３ｍ3積込）</v>
          </cell>
          <cell r="C675" t="str">
            <v>　２ｔ積　ＤＩＤ区間無　　１．０ｋｍ以下　　　有　　　１．０ｋｍ以下</v>
          </cell>
          <cell r="D675" t="str">
            <v>地山ｍ3</v>
          </cell>
          <cell r="E675">
            <v>1140</v>
          </cell>
        </row>
        <row r="676">
          <cell r="A676">
            <v>526630</v>
          </cell>
          <cell r="B676" t="str">
            <v>ダンプトラック運搬（小型バックホウ０．１３ｍ3積込）</v>
          </cell>
          <cell r="C676" t="str">
            <v>　２ｔ積　ＤＩＤ区間無　　１．５ｋｍ以下　　　有　　　１．５ｋｍ以下</v>
          </cell>
          <cell r="D676" t="str">
            <v>地山ｍ3</v>
          </cell>
          <cell r="E676">
            <v>1370</v>
          </cell>
        </row>
        <row r="677">
          <cell r="A677">
            <v>526640</v>
          </cell>
          <cell r="B677" t="str">
            <v>ダンプトラック運搬（小型バックホウ０．１３ｍ3積込）</v>
          </cell>
          <cell r="C677" t="str">
            <v>　２ｔ積　ＤＩＤ区間無　　２．５ｋｍ以下　　　有　　　２．５ｋｍ以下</v>
          </cell>
          <cell r="D677" t="str">
            <v>地山ｍ3</v>
          </cell>
          <cell r="E677">
            <v>1600</v>
          </cell>
        </row>
        <row r="678">
          <cell r="A678">
            <v>526650</v>
          </cell>
          <cell r="B678" t="str">
            <v>ダンプトラック運搬（小型バックホウ０．１３ｍ3積込）</v>
          </cell>
          <cell r="C678" t="str">
            <v>　２ｔ積　ＤＩＤ区間無　　３．０ｋｍ以下　　　有　　　３．０ｋｍ以下</v>
          </cell>
          <cell r="D678" t="str">
            <v>地山ｍ3</v>
          </cell>
          <cell r="E678">
            <v>1830</v>
          </cell>
        </row>
        <row r="679">
          <cell r="A679">
            <v>526660</v>
          </cell>
          <cell r="B679" t="str">
            <v>ダンプトラック運搬（小型バックホウ０．１３ｍ3積込）</v>
          </cell>
          <cell r="C679" t="str">
            <v>　２ｔ積　ＤＩＤ区間無　　３．５ｋｍ以下　　　有　　　３．５ｋｍ以下</v>
          </cell>
          <cell r="D679" t="str">
            <v>地山ｍ3</v>
          </cell>
          <cell r="E679">
            <v>2050</v>
          </cell>
        </row>
        <row r="680">
          <cell r="A680">
            <v>526670</v>
          </cell>
          <cell r="B680" t="str">
            <v>ダンプトラック運搬（小型バックホウ０．１３ｍ3積込）</v>
          </cell>
          <cell r="C680" t="str">
            <v>　２ｔ積　ＤＩＤ区間無　　４．５ｋｍ以下　　　有　　　４．５ｋｍ以下</v>
          </cell>
          <cell r="D680" t="str">
            <v>地山ｍ3</v>
          </cell>
          <cell r="E680">
            <v>2280</v>
          </cell>
        </row>
        <row r="681">
          <cell r="A681">
            <v>526680</v>
          </cell>
          <cell r="B681" t="str">
            <v>ダンプトラック運搬（小型バックホウ０．１３ｍ3積込）</v>
          </cell>
          <cell r="C681" t="str">
            <v>　２ｔ積　ＤＩＤ区間無　　５．５ｋｍ以下　　　有　　　５．０ｋｍ以下</v>
          </cell>
          <cell r="D681" t="str">
            <v>地山ｍ3</v>
          </cell>
          <cell r="E681">
            <v>2510</v>
          </cell>
        </row>
        <row r="682">
          <cell r="A682">
            <v>526690</v>
          </cell>
          <cell r="B682" t="str">
            <v>ダンプトラック運搬（小型バックホウ０．１３ｍ3積込）</v>
          </cell>
          <cell r="C682" t="str">
            <v>　２ｔ積　ＤＩＤ区間無　　７．０ｋｍ以下　　　有　　　６．５ｋｍ以下</v>
          </cell>
          <cell r="D682" t="str">
            <v>地山ｍ3</v>
          </cell>
          <cell r="E682">
            <v>2960</v>
          </cell>
        </row>
        <row r="683">
          <cell r="A683">
            <v>526700</v>
          </cell>
          <cell r="B683" t="str">
            <v>ダンプトラック運搬（小型バックホウ０．１３ｍ3積込）</v>
          </cell>
          <cell r="C683" t="str">
            <v>　２ｔ積　ＤＩＤ区間無　　９．０ｋｍ以下　　　有　　　８．０ｋｍ以下</v>
          </cell>
          <cell r="D683" t="str">
            <v>地山ｍ3</v>
          </cell>
          <cell r="E683">
            <v>3420</v>
          </cell>
        </row>
        <row r="684">
          <cell r="A684">
            <v>526710</v>
          </cell>
          <cell r="B684" t="str">
            <v>ダンプトラック運搬（小型バックホウ０．１３ｍ3積込）</v>
          </cell>
          <cell r="C684" t="str">
            <v>　２ｔ積　ＤＩＤ区間無　１２．０ｋｍ以下　　　有　　１１．０ｋｍ以下</v>
          </cell>
          <cell r="D684" t="str">
            <v>地山ｍ3</v>
          </cell>
          <cell r="E684">
            <v>4100</v>
          </cell>
        </row>
        <row r="685">
          <cell r="A685">
            <v>526720</v>
          </cell>
          <cell r="B685" t="str">
            <v>ダンプトラック運搬（小型バックホウ０．１３ｍ3積込）</v>
          </cell>
          <cell r="C685" t="str">
            <v>　２ｔ積　ＤＩＤ区間無　１７．０ｋｍ以下　　　有　　１５．０ｋｍ以下</v>
          </cell>
          <cell r="D685" t="str">
            <v>地山ｍ3</v>
          </cell>
          <cell r="E685">
            <v>5240</v>
          </cell>
        </row>
        <row r="686">
          <cell r="A686">
            <v>526730</v>
          </cell>
          <cell r="B686" t="str">
            <v>ダンプトラック運搬（小型バックホウ０．１３ｍ3積込）</v>
          </cell>
          <cell r="C686" t="str">
            <v>　２ｔ積　ＤＩＤ区間無　２８．５ｋｍ以下　　　有　　２４．０ｋｍ以下</v>
          </cell>
          <cell r="D686" t="str">
            <v>地山ｍ3</v>
          </cell>
          <cell r="E686">
            <v>6840</v>
          </cell>
        </row>
        <row r="687">
          <cell r="A687">
            <v>526740</v>
          </cell>
          <cell r="B687" t="str">
            <v>ダンプトラック運搬（小型バックホウ０．１３ｍ3積込）</v>
          </cell>
          <cell r="C687" t="str">
            <v>　２ｔ積　ＤＩＤ区間無　６０．０ｋｍ以下　　　有　　６０．０ｋｍ以下</v>
          </cell>
          <cell r="D687" t="str">
            <v>地山ｍ3</v>
          </cell>
          <cell r="E687">
            <v>10250</v>
          </cell>
        </row>
        <row r="688">
          <cell r="A688">
            <v>527410</v>
          </cell>
          <cell r="B688" t="str">
            <v>ダンプトラック運搬（人力積込）</v>
          </cell>
          <cell r="C688" t="str">
            <v>　２ｔ積　ＤＩＤ区間無　　０．３ｋｍ以下　　　有　　　０．３ｋｍ以下</v>
          </cell>
          <cell r="D688" t="str">
            <v>地山ｍ3</v>
          </cell>
          <cell r="E688">
            <v>1140</v>
          </cell>
        </row>
        <row r="689">
          <cell r="A689">
            <v>527420</v>
          </cell>
          <cell r="B689" t="str">
            <v>ダンプトラック運搬（人力積込）</v>
          </cell>
          <cell r="C689" t="str">
            <v>　２ｔ積　ＤＩＤ区間無　　０．５ｋｍ以下　　　有　　　０．５ｋｍ以下</v>
          </cell>
          <cell r="D689" t="str">
            <v>地山ｍ3</v>
          </cell>
          <cell r="E689">
            <v>1260</v>
          </cell>
        </row>
        <row r="690">
          <cell r="A690">
            <v>527430</v>
          </cell>
          <cell r="B690" t="str">
            <v>ダンプトラック運搬（人力積込）</v>
          </cell>
          <cell r="C690" t="str">
            <v>　２ｔ積　ＤＩＤ区間無　　１．５ｋｍ以下　　　有　　　１．０ｋｍ以下</v>
          </cell>
          <cell r="D690" t="str">
            <v>地山ｍ3</v>
          </cell>
          <cell r="E690">
            <v>1370</v>
          </cell>
        </row>
        <row r="691">
          <cell r="A691">
            <v>527440</v>
          </cell>
          <cell r="B691" t="str">
            <v>ダンプトラック運搬（人力積込）</v>
          </cell>
          <cell r="C691" t="str">
            <v>　２ｔ積　ＤＩＤ区間無　　２．０ｋｍ以下　　　有　　　１．５ｋｍ以下</v>
          </cell>
          <cell r="D691" t="str">
            <v>地山ｍ3</v>
          </cell>
          <cell r="E691">
            <v>1600</v>
          </cell>
        </row>
        <row r="692">
          <cell r="A692">
            <v>527450</v>
          </cell>
          <cell r="B692" t="str">
            <v>ダンプトラック運搬（人力積込）</v>
          </cell>
          <cell r="C692" t="str">
            <v>　２ｔ積　ＤＩＤ区間無　　２．５ｋｍ以下　　　有　　　２．０ｋｍ以下</v>
          </cell>
          <cell r="D692" t="str">
            <v>地山ｍ3</v>
          </cell>
          <cell r="E692">
            <v>1830</v>
          </cell>
        </row>
        <row r="693">
          <cell r="A693">
            <v>527460</v>
          </cell>
          <cell r="B693" t="str">
            <v>ダンプトラック運搬（人力積込）</v>
          </cell>
          <cell r="C693" t="str">
            <v>　２ｔ積　ＤＩＤ区間無　　３．０ｋｍ以下　　　有　　　２．５ｋｍ以下</v>
          </cell>
          <cell r="D693" t="str">
            <v>地山ｍ3</v>
          </cell>
          <cell r="E693">
            <v>2050</v>
          </cell>
        </row>
        <row r="694">
          <cell r="A694">
            <v>527470</v>
          </cell>
          <cell r="B694" t="str">
            <v>ダンプトラック運搬（人力積込）</v>
          </cell>
          <cell r="C694" t="str">
            <v>　２ｔ積　ＤＩＤ区間無　　４．０ｋｍ以下　　　有　　　３．５ｋｍ以下</v>
          </cell>
          <cell r="D694" t="str">
            <v>地山ｍ3</v>
          </cell>
          <cell r="E694">
            <v>2280</v>
          </cell>
        </row>
        <row r="695">
          <cell r="A695">
            <v>527480</v>
          </cell>
          <cell r="B695" t="str">
            <v>ダンプトラック運搬（人力積込）</v>
          </cell>
          <cell r="C695" t="str">
            <v>　２ｔ積　ＤＩＤ区間無　　５．０ｋｍ以下　　　有　　　４．５ｋｍ以下</v>
          </cell>
          <cell r="D695" t="str">
            <v>地山ｍ3</v>
          </cell>
          <cell r="E695">
            <v>2510</v>
          </cell>
        </row>
        <row r="696">
          <cell r="A696">
            <v>527490</v>
          </cell>
          <cell r="B696" t="str">
            <v>ダンプトラック運搬（人力積込）</v>
          </cell>
          <cell r="C696" t="str">
            <v>　２ｔ積　ＤＩＤ区間無　　６．５ｋｍ以下　　　有　　　６．０ｋｍ以下</v>
          </cell>
          <cell r="D696" t="str">
            <v>地山ｍ3</v>
          </cell>
          <cell r="E696">
            <v>2960</v>
          </cell>
        </row>
        <row r="697">
          <cell r="A697">
            <v>527500</v>
          </cell>
          <cell r="B697" t="str">
            <v>ダンプトラック運搬（人力積込）</v>
          </cell>
          <cell r="C697" t="str">
            <v>　２ｔ積　ＤＩＤ区間無　　８．５ｋｍ以下　　　有　　　８．０ｋｍ以下</v>
          </cell>
          <cell r="D697" t="str">
            <v>地山ｍ3</v>
          </cell>
          <cell r="E697">
            <v>3420</v>
          </cell>
        </row>
        <row r="698">
          <cell r="A698">
            <v>527510</v>
          </cell>
          <cell r="B698" t="str">
            <v>ダンプトラック運搬（人力積込）</v>
          </cell>
          <cell r="C698" t="str">
            <v>　２ｔ積　ＤＩＤ区間無　１１．０ｋｍ以下　　　有　　１０．５ｋｍ以下</v>
          </cell>
          <cell r="D698" t="str">
            <v>地山ｍ3</v>
          </cell>
          <cell r="E698">
            <v>4100</v>
          </cell>
        </row>
        <row r="699">
          <cell r="B699" t="str">
            <v>【　土木工事複合単価表　】</v>
          </cell>
        </row>
        <row r="700">
          <cell r="A700">
            <v>527520</v>
          </cell>
          <cell r="B700" t="str">
            <v>ダンプトラック運搬（人力積込）</v>
          </cell>
          <cell r="C700" t="str">
            <v>　２ｔ積　ＤＩＤ区間無　１６．０ｋｍ以下　　　有　　１４．５ｋｍ以下</v>
          </cell>
          <cell r="D700" t="str">
            <v>地山ｍ3</v>
          </cell>
          <cell r="E700">
            <v>5240</v>
          </cell>
        </row>
        <row r="701">
          <cell r="A701">
            <v>527530</v>
          </cell>
          <cell r="B701" t="str">
            <v>ダンプトラック運搬（人力積込）</v>
          </cell>
          <cell r="C701" t="str">
            <v>　２ｔ積　ＤＩＤ区間無　２７．５ｋｍ以下　　　有　　２３．０ｋｍ以下</v>
          </cell>
          <cell r="D701" t="str">
            <v>地山ｍ3</v>
          </cell>
          <cell r="E701">
            <v>6840</v>
          </cell>
        </row>
        <row r="702">
          <cell r="A702">
            <v>527540</v>
          </cell>
          <cell r="B702" t="str">
            <v>ダンプトラック運搬（人力積込）</v>
          </cell>
          <cell r="C702" t="str">
            <v>　２ｔ積　ＤＩＤ区間無　６０．０ｋｍ以下　　　有　　６０．０ｋｍ以下</v>
          </cell>
          <cell r="D702" t="str">
            <v>地山ｍ3</v>
          </cell>
          <cell r="E702">
            <v>10250</v>
          </cell>
        </row>
        <row r="703">
          <cell r="A703">
            <v>528010</v>
          </cell>
          <cell r="B703" t="str">
            <v>軽構造物土工（機械施工）　　バックホウ０．２８ｍ3</v>
          </cell>
          <cell r="C703" t="str">
            <v>地先・歩車道境界ブロック　　並木桝　　　　　　　　　６６０ｍ以下</v>
          </cell>
          <cell r="D703" t="str">
            <v>ｍ</v>
          </cell>
          <cell r="E703">
            <v>450</v>
          </cell>
        </row>
        <row r="704">
          <cell r="A704">
            <v>528020</v>
          </cell>
          <cell r="B704" t="str">
            <v>軽構造物土工（機械施工）　　バックホウ０．２８ｍ3</v>
          </cell>
          <cell r="C704" t="str">
            <v>Ｌ形・皿形・Ｖ形側溝等（プレキャスト・現場打ち）　　３５０ｍ以下</v>
          </cell>
          <cell r="D704" t="str">
            <v>ｍ</v>
          </cell>
          <cell r="E704">
            <v>710</v>
          </cell>
        </row>
        <row r="705">
          <cell r="A705">
            <v>528030</v>
          </cell>
          <cell r="B705" t="str">
            <v>軽構造物土工（機械施工）　　バックホウ０．２８ｍ3</v>
          </cell>
          <cell r="C705" t="str">
            <v>Ｕ形・円形・箱形側溝等（プレキャスト・現場打ち）　　３００ｍ以下</v>
          </cell>
          <cell r="D705" t="str">
            <v>ｍ</v>
          </cell>
          <cell r="E705">
            <v>900</v>
          </cell>
        </row>
        <row r="706">
          <cell r="A706">
            <v>528110</v>
          </cell>
          <cell r="B706" t="str">
            <v>軽構造物土工（機械施工）　　バックホウ０．２８ｍ3</v>
          </cell>
          <cell r="C706" t="str">
            <v>街きょ桝・集水桝等　　　　　　　（プレキャスト・現場打ち）　１３０か所以下</v>
          </cell>
          <cell r="D706" t="str">
            <v>か所</v>
          </cell>
          <cell r="E706">
            <v>2340</v>
          </cell>
        </row>
        <row r="707">
          <cell r="A707">
            <v>528120</v>
          </cell>
          <cell r="B707" t="str">
            <v>軽構造物土工（機械施工）　　バックホウ０．２８ｍ3</v>
          </cell>
          <cell r="C707" t="str">
            <v>マンホール（管きょ部分別途）　（プレキャスト・現場打ち）　　２７か所以下</v>
          </cell>
          <cell r="D707" t="str">
            <v>か所</v>
          </cell>
          <cell r="E707">
            <v>9140</v>
          </cell>
        </row>
        <row r="708">
          <cell r="A708">
            <v>528220</v>
          </cell>
          <cell r="B708" t="str">
            <v>軽構造物土工（機械施工）　　バックホウ０．２８ｍ3</v>
          </cell>
          <cell r="C708" t="str">
            <v>最大高１ｍ程度以下の擁壁　　　　　　　　　　　　　　　 ２７０ｍ以下</v>
          </cell>
          <cell r="D708" t="str">
            <v>ｍ</v>
          </cell>
          <cell r="E708">
            <v>770</v>
          </cell>
        </row>
        <row r="709">
          <cell r="A709">
            <v>528230</v>
          </cell>
          <cell r="B709" t="str">
            <v>軽構造物土工（機械施工）　　バックホウ０．２８ｍ3</v>
          </cell>
          <cell r="C709" t="str">
            <v>フェンス基礎　　　　　　　　　　　　　　　　　　　　　　　　１１１０ｍ以下</v>
          </cell>
          <cell r="D709" t="str">
            <v>ｍ</v>
          </cell>
          <cell r="E709">
            <v>330</v>
          </cell>
        </row>
        <row r="710">
          <cell r="A710">
            <v>528610</v>
          </cell>
          <cell r="B710" t="str">
            <v>軽構造物土工（人力施工）</v>
          </cell>
          <cell r="C710" t="str">
            <v>地先・歩車道境界ブロック　　並木桝</v>
          </cell>
          <cell r="D710" t="str">
            <v>ｍ</v>
          </cell>
          <cell r="E710">
            <v>1380</v>
          </cell>
        </row>
        <row r="711">
          <cell r="A711">
            <v>528620</v>
          </cell>
          <cell r="B711" t="str">
            <v>軽構造物土工（人力施工）</v>
          </cell>
          <cell r="C711" t="str">
            <v>Ｌ形・皿形・Ｖ形側溝等           （プレキャスト・現場打ち）　</v>
          </cell>
          <cell r="D711" t="str">
            <v>ｍ</v>
          </cell>
          <cell r="E711">
            <v>2300</v>
          </cell>
        </row>
        <row r="712">
          <cell r="A712">
            <v>528630</v>
          </cell>
          <cell r="B712" t="str">
            <v>軽構造物土工（人力施工）</v>
          </cell>
          <cell r="C712" t="str">
            <v>Ｕ形・円形・箱形側溝等          （プレキャスト・現場打ち）</v>
          </cell>
          <cell r="D712" t="str">
            <v>ｍ</v>
          </cell>
          <cell r="E712">
            <v>2840</v>
          </cell>
        </row>
        <row r="713">
          <cell r="A713">
            <v>528710</v>
          </cell>
          <cell r="B713" t="str">
            <v>軽構造物土工（人力施工）</v>
          </cell>
          <cell r="C713" t="str">
            <v>街きょ桝・集水桝等　　　         （プレキャスト・現場打ち）</v>
          </cell>
          <cell r="D713" t="str">
            <v>か所</v>
          </cell>
          <cell r="E713">
            <v>6970</v>
          </cell>
        </row>
        <row r="714">
          <cell r="A714">
            <v>528720</v>
          </cell>
          <cell r="B714" t="str">
            <v>軽構造物土工（人力施工）</v>
          </cell>
          <cell r="C714" t="str">
            <v>マンホール（管きょ部分別途）　（プレキャスト・現場打ち）</v>
          </cell>
          <cell r="D714" t="str">
            <v>か所</v>
          </cell>
          <cell r="E714">
            <v>29830</v>
          </cell>
        </row>
        <row r="715">
          <cell r="A715">
            <v>528820</v>
          </cell>
          <cell r="B715" t="str">
            <v>軽構造物土工（人力施工）</v>
          </cell>
          <cell r="C715" t="str">
            <v>最大高１ｍ程度以下の擁壁</v>
          </cell>
          <cell r="D715" t="str">
            <v>ｍ</v>
          </cell>
          <cell r="E715">
            <v>2690</v>
          </cell>
        </row>
        <row r="716">
          <cell r="A716">
            <v>528830</v>
          </cell>
          <cell r="B716" t="str">
            <v>軽構造物土工（人力施工）</v>
          </cell>
          <cell r="C716" t="str">
            <v>フェンス基礎　</v>
          </cell>
          <cell r="D716" t="str">
            <v>ｍ</v>
          </cell>
          <cell r="E716">
            <v>920</v>
          </cell>
        </row>
        <row r="717">
          <cell r="A717">
            <v>530010</v>
          </cell>
          <cell r="B717" t="str">
            <v>岩掘削（リッパ掘削）</v>
          </cell>
          <cell r="C717" t="str">
            <v>オープンカット</v>
          </cell>
          <cell r="D717" t="str">
            <v>地山ｍ3</v>
          </cell>
          <cell r="E717">
            <v>260</v>
          </cell>
        </row>
        <row r="718">
          <cell r="A718">
            <v>530110</v>
          </cell>
          <cell r="B718" t="str">
            <v>岩掘削（火薬併用リッパ掘削）</v>
          </cell>
          <cell r="C718" t="str">
            <v>オープンカット</v>
          </cell>
          <cell r="D718" t="str">
            <v>地山ｍ3</v>
          </cell>
          <cell r="E718">
            <v>1310</v>
          </cell>
        </row>
        <row r="719">
          <cell r="A719">
            <v>530210</v>
          </cell>
          <cell r="B719" t="str">
            <v>岩掘削（大型ブレーカ掘削）</v>
          </cell>
          <cell r="C719" t="str">
            <v>軟岩　　オープンカット　　掘削（Ⅰ）</v>
          </cell>
          <cell r="D719" t="str">
            <v>地山ｍ3</v>
          </cell>
          <cell r="E719">
            <v>1090</v>
          </cell>
        </row>
        <row r="720">
          <cell r="A720">
            <v>530220</v>
          </cell>
          <cell r="B720" t="str">
            <v>岩掘削（大型ブレーカ掘削）</v>
          </cell>
          <cell r="C720" t="str">
            <v>軟岩　　オープンカット　　掘削（Ⅱ）</v>
          </cell>
          <cell r="D720" t="str">
            <v>地山ｍ3</v>
          </cell>
          <cell r="E720">
            <v>2060</v>
          </cell>
        </row>
        <row r="721">
          <cell r="A721">
            <v>530230</v>
          </cell>
          <cell r="B721" t="str">
            <v>岩掘削（大型ブレーカ掘削）</v>
          </cell>
          <cell r="C721" t="str">
            <v>硬岩　　オープンカット　　掘削（Ⅰ）</v>
          </cell>
          <cell r="D721" t="str">
            <v>地山ｍ3</v>
          </cell>
          <cell r="E721">
            <v>2070</v>
          </cell>
        </row>
        <row r="722">
          <cell r="A722">
            <v>530240</v>
          </cell>
          <cell r="B722" t="str">
            <v>岩掘削（大型ブレーカ掘削）</v>
          </cell>
          <cell r="C722" t="str">
            <v>硬岩　　オープンカット　　掘削（Ⅱ）</v>
          </cell>
          <cell r="D722" t="str">
            <v>地山ｍ3</v>
          </cell>
          <cell r="E722">
            <v>3550</v>
          </cell>
        </row>
        <row r="723">
          <cell r="A723">
            <v>530310</v>
          </cell>
          <cell r="B723" t="str">
            <v>岩掘削（人力併用機械掘削）</v>
          </cell>
          <cell r="C723" t="str">
            <v>軟岩　　片切掘削</v>
          </cell>
          <cell r="D723" t="str">
            <v>地山ｍ3</v>
          </cell>
          <cell r="E723">
            <v>2460</v>
          </cell>
        </row>
        <row r="724">
          <cell r="A724">
            <v>530320</v>
          </cell>
          <cell r="B724" t="str">
            <v>岩掘削（人力併用機械掘削）</v>
          </cell>
          <cell r="C724" t="str">
            <v>硬岩　　片切掘削</v>
          </cell>
          <cell r="D724" t="str">
            <v>地山ｍ3</v>
          </cell>
          <cell r="E724">
            <v>4740</v>
          </cell>
        </row>
        <row r="725">
          <cell r="A725">
            <v>530410</v>
          </cell>
          <cell r="B725" t="str">
            <v>岩掘削（火薬併用機械掘削）</v>
          </cell>
          <cell r="C725" t="str">
            <v>硬岩　　片切掘削</v>
          </cell>
          <cell r="D725" t="str">
            <v>地山ｍ3</v>
          </cell>
          <cell r="E725">
            <v>3660</v>
          </cell>
        </row>
        <row r="726">
          <cell r="A726">
            <v>530510</v>
          </cell>
          <cell r="B726" t="str">
            <v>転石破砕</v>
          </cell>
          <cell r="D726" t="str">
            <v>ｍ3</v>
          </cell>
          <cell r="E726">
            <v>2740</v>
          </cell>
        </row>
        <row r="727">
          <cell r="A727">
            <v>530610</v>
          </cell>
          <cell r="B727" t="str">
            <v>転石破砕</v>
          </cell>
          <cell r="C727" t="str">
            <v>火薬破砕</v>
          </cell>
          <cell r="D727" t="str">
            <v>ｍ3</v>
          </cell>
          <cell r="E727">
            <v>7240</v>
          </cell>
        </row>
        <row r="728">
          <cell r="A728">
            <v>530710</v>
          </cell>
          <cell r="B728" t="str">
            <v>人力岩破砕</v>
          </cell>
          <cell r="C728" t="str">
            <v>軟岩（Ⅰ）</v>
          </cell>
          <cell r="D728" t="str">
            <v>地山ｍ3</v>
          </cell>
          <cell r="E728">
            <v>7500</v>
          </cell>
        </row>
        <row r="729">
          <cell r="A729">
            <v>530720</v>
          </cell>
          <cell r="B729" t="str">
            <v>人力岩破砕</v>
          </cell>
          <cell r="C729" t="str">
            <v>軟岩（Ⅱ）</v>
          </cell>
          <cell r="D729" t="str">
            <v>地山ｍ3</v>
          </cell>
          <cell r="E729">
            <v>9670</v>
          </cell>
        </row>
        <row r="730">
          <cell r="A730">
            <v>530730</v>
          </cell>
          <cell r="B730" t="str">
            <v>人力岩破砕</v>
          </cell>
          <cell r="C730" t="str">
            <v>中硬岩</v>
          </cell>
          <cell r="D730" t="str">
            <v>地山ｍ3</v>
          </cell>
          <cell r="E730">
            <v>13350</v>
          </cell>
        </row>
        <row r="731">
          <cell r="A731">
            <v>530740</v>
          </cell>
          <cell r="B731" t="str">
            <v>人力岩破砕</v>
          </cell>
          <cell r="C731" t="str">
            <v>硬岩（Ⅰ）</v>
          </cell>
          <cell r="D731" t="str">
            <v>地山ｍ3</v>
          </cell>
          <cell r="E731">
            <v>21840</v>
          </cell>
        </row>
        <row r="732">
          <cell r="A732">
            <v>540010</v>
          </cell>
          <cell r="B732" t="str">
            <v>安定処理工</v>
          </cell>
          <cell r="C732" t="str">
            <v>混合回数１回　　飛散防止対策　　無</v>
          </cell>
          <cell r="D732" t="str">
            <v>ｍ2</v>
          </cell>
          <cell r="E732">
            <v>560</v>
          </cell>
        </row>
        <row r="733">
          <cell r="A733">
            <v>540020</v>
          </cell>
          <cell r="B733" t="str">
            <v>安定処理工</v>
          </cell>
          <cell r="C733" t="str">
            <v>混合回数２回　　飛散防止対策　　無</v>
          </cell>
          <cell r="D733" t="str">
            <v>ｍ2</v>
          </cell>
          <cell r="E733">
            <v>560</v>
          </cell>
        </row>
        <row r="734">
          <cell r="A734">
            <v>540030</v>
          </cell>
          <cell r="B734" t="str">
            <v>安定処理工</v>
          </cell>
          <cell r="C734" t="str">
            <v>混合回数１回　　飛散防止対策　　有</v>
          </cell>
          <cell r="D734" t="str">
            <v>ｍ2</v>
          </cell>
          <cell r="E734">
            <v>590</v>
          </cell>
        </row>
        <row r="735">
          <cell r="A735">
            <v>540040</v>
          </cell>
          <cell r="B735" t="str">
            <v>安定処理工</v>
          </cell>
          <cell r="C735" t="str">
            <v>混合回数２回　　飛散防止対策　　有</v>
          </cell>
          <cell r="D735" t="str">
            <v>ｍ2</v>
          </cell>
          <cell r="E735">
            <v>590</v>
          </cell>
        </row>
        <row r="736">
          <cell r="A736">
            <v>540210</v>
          </cell>
          <cell r="B736" t="str">
            <v>敷均し（サンドマット用）</v>
          </cell>
          <cell r="C736" t="str">
            <v>砂</v>
          </cell>
          <cell r="D736" t="str">
            <v>ｍ3</v>
          </cell>
          <cell r="E736">
            <v>140</v>
          </cell>
        </row>
        <row r="737">
          <cell r="A737">
            <v>550010</v>
          </cell>
          <cell r="B737" t="str">
            <v>不陸整正材敷均し締固め</v>
          </cell>
          <cell r="C737" t="str">
            <v>２．４ｍ越える</v>
          </cell>
          <cell r="D737" t="str">
            <v>ｍ2</v>
          </cell>
          <cell r="E737">
            <v>97</v>
          </cell>
        </row>
        <row r="738">
          <cell r="A738">
            <v>550110</v>
          </cell>
          <cell r="B738" t="str">
            <v>路盤材敷均し締固め（上層路盤）</v>
          </cell>
          <cell r="C738" t="str">
            <v>２．４ｍ越える　　厚１５ｃｍ以下</v>
          </cell>
          <cell r="D738" t="str">
            <v>ｍ2</v>
          </cell>
          <cell r="E738">
            <v>160</v>
          </cell>
        </row>
        <row r="739">
          <cell r="A739">
            <v>550120</v>
          </cell>
          <cell r="B739" t="str">
            <v>路盤材敷均し締固め（上層路盤）</v>
          </cell>
          <cell r="C739" t="str">
            <v>２．４ｍ以下　　　厚１５ｃｍ以下</v>
          </cell>
          <cell r="D739" t="str">
            <v>ｍ2</v>
          </cell>
          <cell r="E739">
            <v>560</v>
          </cell>
        </row>
        <row r="740">
          <cell r="B740" t="str">
            <v>【　土木工事複合単価表　】</v>
          </cell>
        </row>
        <row r="741">
          <cell r="A741">
            <v>550210</v>
          </cell>
          <cell r="B741" t="str">
            <v>路盤材敷均し締固め（下層路盤・凍上抑制層）</v>
          </cell>
          <cell r="C741" t="str">
            <v>２．４ｍ越える　　厚２０ｃｍ以下</v>
          </cell>
          <cell r="D741" t="str">
            <v>ｍ2</v>
          </cell>
          <cell r="E741">
            <v>160</v>
          </cell>
        </row>
        <row r="742">
          <cell r="A742">
            <v>550220</v>
          </cell>
          <cell r="B742" t="str">
            <v>路盤材敷均し締固め（下層路盤）</v>
          </cell>
          <cell r="C742" t="str">
            <v>２．４ｍ以下　　　厚２０ｃｍ以下</v>
          </cell>
          <cell r="D742" t="str">
            <v>ｍ2</v>
          </cell>
          <cell r="E742">
            <v>560</v>
          </cell>
        </row>
        <row r="743">
          <cell r="A743">
            <v>551010</v>
          </cell>
          <cell r="B743" t="str">
            <v>アスファルト混合物敷均し締固め（プライムコート）</v>
          </cell>
          <cell r="C743" t="str">
            <v>車道１．６ｍ≦Ｂ≦２．４ｍ　　歩道１．６≦Ｂ</v>
          </cell>
          <cell r="D743" t="str">
            <v>ｍ2</v>
          </cell>
          <cell r="E743">
            <v>290</v>
          </cell>
        </row>
        <row r="744">
          <cell r="A744">
            <v>551110</v>
          </cell>
          <cell r="B744" t="str">
            <v>アスファルト混合物敷均し締固め（プライムコート）</v>
          </cell>
          <cell r="C744" t="str">
            <v>車道２．４ｍ≦Ｂ≦４．５ｍ</v>
          </cell>
          <cell r="D744" t="str">
            <v>ｍ2</v>
          </cell>
          <cell r="E744">
            <v>180</v>
          </cell>
        </row>
        <row r="745">
          <cell r="A745">
            <v>551210</v>
          </cell>
          <cell r="B745" t="str">
            <v>アスファルト混合物敷均し締固め（プライムコート）</v>
          </cell>
          <cell r="C745" t="str">
            <v>車道４．５ｍ＜Ｂ</v>
          </cell>
          <cell r="D745" t="str">
            <v>ｍ2</v>
          </cell>
          <cell r="E745">
            <v>170</v>
          </cell>
        </row>
        <row r="746">
          <cell r="A746">
            <v>551310</v>
          </cell>
          <cell r="B746" t="str">
            <v>アスファルト混合物敷均し締固め（タックコート）</v>
          </cell>
          <cell r="C746" t="str">
            <v>車道１．６ｍ≦Ｂ≦２．４ｍ　　歩道１．６≦Ｂ</v>
          </cell>
          <cell r="D746" t="str">
            <v>ｍ2</v>
          </cell>
          <cell r="E746">
            <v>280</v>
          </cell>
        </row>
        <row r="747">
          <cell r="A747">
            <v>551410</v>
          </cell>
          <cell r="B747" t="str">
            <v>アスファルト混合物敷均し締固め（タックコート）</v>
          </cell>
          <cell r="C747" t="str">
            <v>車道２．４ｍ≦Ｂ≦４．５ｍ</v>
          </cell>
          <cell r="D747" t="str">
            <v>ｍ2</v>
          </cell>
          <cell r="E747">
            <v>180</v>
          </cell>
        </row>
        <row r="748">
          <cell r="A748">
            <v>551510</v>
          </cell>
          <cell r="B748" t="str">
            <v>アスファルト混合物敷均し締固め（タックコート）</v>
          </cell>
          <cell r="C748" t="str">
            <v>車道４．５ｍ＜Ｂ</v>
          </cell>
          <cell r="D748" t="str">
            <v>ｍ2</v>
          </cell>
          <cell r="E748">
            <v>170</v>
          </cell>
        </row>
        <row r="749">
          <cell r="A749">
            <v>551610</v>
          </cell>
          <cell r="B749" t="str">
            <v>アスファルト混合物敷均し締固め（プライムコート）</v>
          </cell>
          <cell r="C749" t="str">
            <v>人力　　車道　ｔ　≦５ｃｍ</v>
          </cell>
          <cell r="D749" t="str">
            <v>ｍ2</v>
          </cell>
          <cell r="E749">
            <v>990</v>
          </cell>
        </row>
        <row r="750">
          <cell r="A750">
            <v>551620</v>
          </cell>
          <cell r="B750" t="str">
            <v>アスファルト混合物敷均し締固め（プライムコート）</v>
          </cell>
          <cell r="C750" t="str">
            <v>人力　　歩道　ｔ　≦５ｃｍ</v>
          </cell>
          <cell r="D750" t="str">
            <v>ｍ2</v>
          </cell>
          <cell r="E750">
            <v>820</v>
          </cell>
        </row>
        <row r="751">
          <cell r="A751">
            <v>551630</v>
          </cell>
          <cell r="B751" t="str">
            <v>アスファルト混合物敷均し締固め（プライムコート）</v>
          </cell>
          <cell r="C751" t="str">
            <v>人力　　車道　５ｃｍ＜ ｔ　≦７ｃｍ</v>
          </cell>
          <cell r="D751" t="str">
            <v>ｍ2</v>
          </cell>
          <cell r="E751">
            <v>1190</v>
          </cell>
        </row>
        <row r="752">
          <cell r="A752">
            <v>551640</v>
          </cell>
          <cell r="B752" t="str">
            <v>アスファルト混合物敷均し締固め（プライムコート）</v>
          </cell>
          <cell r="C752" t="str">
            <v>人力　　歩道　５ｃｍ＜ ｔ　≦７ｃｍ</v>
          </cell>
          <cell r="D752" t="str">
            <v>ｍ2</v>
          </cell>
          <cell r="E752">
            <v>1020</v>
          </cell>
        </row>
        <row r="753">
          <cell r="A753">
            <v>551710</v>
          </cell>
          <cell r="B753" t="str">
            <v>アスファルト混合物敷均し締固め（タックコート）</v>
          </cell>
          <cell r="C753" t="str">
            <v>人力　　車道　ｔ　≦５ｃｍ　　　　　　　　（ポットホール補修工）</v>
          </cell>
          <cell r="D753" t="str">
            <v>ｍ2</v>
          </cell>
          <cell r="E753">
            <v>980</v>
          </cell>
        </row>
        <row r="754">
          <cell r="A754">
            <v>551720</v>
          </cell>
          <cell r="B754" t="str">
            <v>アスファルト混合物敷均し締固め（タックコート）</v>
          </cell>
          <cell r="C754" t="str">
            <v>人力　　歩道　ｔ　≦５ｃｍ</v>
          </cell>
          <cell r="D754" t="str">
            <v>ｍ2</v>
          </cell>
          <cell r="E754">
            <v>810</v>
          </cell>
        </row>
        <row r="755">
          <cell r="A755">
            <v>551730</v>
          </cell>
          <cell r="B755" t="str">
            <v>アスファルト混合物敷均し締固め（タックコート）</v>
          </cell>
          <cell r="C755" t="str">
            <v>人力　　車道　５ｃｍ＜ ｔ　≦７ｃｍ</v>
          </cell>
          <cell r="D755" t="str">
            <v>ｍ2</v>
          </cell>
          <cell r="E755">
            <v>1180</v>
          </cell>
        </row>
        <row r="756">
          <cell r="A756">
            <v>551740</v>
          </cell>
          <cell r="B756" t="str">
            <v>アスファルト混合物敷均し締固め（タックコート）</v>
          </cell>
          <cell r="C756" t="str">
            <v>人力　　歩道　５ｃｍ＜ ｔ　≦７ｃｍ</v>
          </cell>
          <cell r="D756" t="str">
            <v>ｍ2</v>
          </cell>
          <cell r="E756">
            <v>1000</v>
          </cell>
        </row>
        <row r="757">
          <cell r="A757">
            <v>551810</v>
          </cell>
          <cell r="B757" t="str">
            <v>排水性アスファルト混合物敷均し締固め</v>
          </cell>
          <cell r="C757" t="str">
            <v>車道２．５ｍ≦Ｂ≦６ｍ　　導水パイプあり（ゴム入りタックコート）</v>
          </cell>
          <cell r="D757" t="str">
            <v>ｍ2</v>
          </cell>
          <cell r="E757">
            <v>280</v>
          </cell>
        </row>
        <row r="758">
          <cell r="A758">
            <v>551820</v>
          </cell>
          <cell r="B758" t="str">
            <v>排水性アスファルト混合物敷均し締固め</v>
          </cell>
          <cell r="C758" t="str">
            <v>車道２．５ｍ≦Ｂ≦６ｍ　　導水パイプなし（ゴム入りタックコート）</v>
          </cell>
          <cell r="D758" t="str">
            <v>ｍ2</v>
          </cell>
          <cell r="E758">
            <v>240</v>
          </cell>
        </row>
        <row r="759">
          <cell r="A759">
            <v>551910</v>
          </cell>
          <cell r="B759" t="str">
            <v>透水性アスファルト混合物敷均し締固め</v>
          </cell>
          <cell r="C759" t="str">
            <v>歩道１．６≦Ｂ</v>
          </cell>
          <cell r="D759" t="str">
            <v>ｍ2</v>
          </cell>
          <cell r="E759">
            <v>280</v>
          </cell>
        </row>
        <row r="760">
          <cell r="A760">
            <v>552010</v>
          </cell>
          <cell r="B760" t="str">
            <v>コンクリート舗設</v>
          </cell>
          <cell r="C760" t="str">
            <v>機械施工　　１車線施工</v>
          </cell>
          <cell r="D760" t="str">
            <v>ｍ2</v>
          </cell>
          <cell r="E760">
            <v>2630</v>
          </cell>
        </row>
        <row r="761">
          <cell r="A761">
            <v>552020</v>
          </cell>
          <cell r="B761" t="str">
            <v>コンクリート舗設</v>
          </cell>
          <cell r="C761" t="str">
            <v>機械施工　　２車線同時施工</v>
          </cell>
          <cell r="D761" t="str">
            <v>ｍ2</v>
          </cell>
          <cell r="E761">
            <v>2310</v>
          </cell>
        </row>
        <row r="762">
          <cell r="A762">
            <v>552110</v>
          </cell>
          <cell r="B762" t="str">
            <v>コンクリート舗設</v>
          </cell>
          <cell r="C762" t="str">
            <v>人力施工　　舗装厚２０ｃｍ以上</v>
          </cell>
          <cell r="D762" t="str">
            <v>ｍ2</v>
          </cell>
          <cell r="E762">
            <v>3180</v>
          </cell>
        </row>
        <row r="763">
          <cell r="A763">
            <v>552120</v>
          </cell>
          <cell r="B763" t="str">
            <v>コンクリート舗設</v>
          </cell>
          <cell r="C763" t="str">
            <v>人力施工　　舗装厚２０ｃｍ未満</v>
          </cell>
          <cell r="D763" t="str">
            <v>ｍ2</v>
          </cell>
          <cell r="E763">
            <v>2330</v>
          </cell>
        </row>
        <row r="764">
          <cell r="A764">
            <v>552210</v>
          </cell>
          <cell r="B764" t="str">
            <v>れんが設置工</v>
          </cell>
          <cell r="C764" t="str">
            <v>平使い</v>
          </cell>
          <cell r="D764" t="str">
            <v>ｍ2</v>
          </cell>
          <cell r="E764">
            <v>3470</v>
          </cell>
        </row>
        <row r="765">
          <cell r="A765">
            <v>552220</v>
          </cell>
          <cell r="B765" t="str">
            <v>れんが設置工</v>
          </cell>
          <cell r="C765" t="str">
            <v>縦使い</v>
          </cell>
          <cell r="D765" t="str">
            <v>ｍ2</v>
          </cell>
          <cell r="E765">
            <v>6080</v>
          </cell>
        </row>
        <row r="766">
          <cell r="A766">
            <v>552310</v>
          </cell>
          <cell r="B766" t="str">
            <v>平石設置工</v>
          </cell>
          <cell r="C766" t="str">
            <v>乱形石・一般部（床）</v>
          </cell>
          <cell r="D766" t="str">
            <v>ｍ2</v>
          </cell>
          <cell r="E766">
            <v>8160</v>
          </cell>
        </row>
        <row r="767">
          <cell r="A767">
            <v>552320</v>
          </cell>
          <cell r="B767" t="str">
            <v>平石設置工</v>
          </cell>
          <cell r="C767" t="str">
            <v>方形石・一般部（床）</v>
          </cell>
          <cell r="D767" t="str">
            <v>ｍ2</v>
          </cell>
          <cell r="E767">
            <v>5320</v>
          </cell>
        </row>
        <row r="768">
          <cell r="A768">
            <v>552330</v>
          </cell>
          <cell r="B768" t="str">
            <v>平石設置工</v>
          </cell>
          <cell r="C768" t="str">
            <v>乱形石・階段部</v>
          </cell>
          <cell r="D768" t="str">
            <v>ｍ2</v>
          </cell>
          <cell r="E768">
            <v>11550</v>
          </cell>
        </row>
        <row r="769">
          <cell r="A769">
            <v>552340</v>
          </cell>
          <cell r="B769" t="str">
            <v>平石設置工</v>
          </cell>
          <cell r="C769" t="str">
            <v>方形石・階段部</v>
          </cell>
          <cell r="D769" t="str">
            <v>ｍ2</v>
          </cell>
          <cell r="E769">
            <v>10230</v>
          </cell>
        </row>
        <row r="770">
          <cell r="A770">
            <v>552410</v>
          </cell>
          <cell r="B770" t="str">
            <v>小舗石設置工</v>
          </cell>
          <cell r="D770" t="str">
            <v>ｍ2</v>
          </cell>
          <cell r="E770">
            <v>8740</v>
          </cell>
        </row>
        <row r="771">
          <cell r="A771">
            <v>552610</v>
          </cell>
          <cell r="B771" t="str">
            <v>境界ブロック据付工　　　（地先・歩車道・並木桝）</v>
          </cell>
          <cell r="C771" t="str">
            <v>長さ６００ｍｍ／個以下　　　　　　　　　重量５０ｋｇ／個未満</v>
          </cell>
          <cell r="D771" t="str">
            <v>ｍ</v>
          </cell>
          <cell r="E771">
            <v>1640</v>
          </cell>
        </row>
        <row r="772">
          <cell r="A772">
            <v>552620</v>
          </cell>
          <cell r="B772" t="str">
            <v>境界ブロック据付工　　　（地先・歩車道・並木桝）</v>
          </cell>
          <cell r="C772" t="str">
            <v>長さ６００ｍｍ／個以下　　　　　　　　　重量５０以上１００ｋｇ／個未満</v>
          </cell>
          <cell r="D772" t="str">
            <v>ｍ</v>
          </cell>
          <cell r="E772">
            <v>1970</v>
          </cell>
        </row>
        <row r="773">
          <cell r="A773">
            <v>552630</v>
          </cell>
          <cell r="B773" t="str">
            <v>境界ブロック据付工　　　（地先・歩車道・並木桝）</v>
          </cell>
          <cell r="C773" t="str">
            <v>長さ６００を越え８００ｍｍ／個以下　　重量５０以上１０５ｋｇ／個未満</v>
          </cell>
          <cell r="D773" t="str">
            <v>ｍ</v>
          </cell>
          <cell r="E773">
            <v>1850</v>
          </cell>
        </row>
        <row r="774">
          <cell r="A774">
            <v>552710</v>
          </cell>
          <cell r="B774" t="str">
            <v>平板設置工</v>
          </cell>
          <cell r="C774" t="str">
            <v>コンクリート平板（３０×３０ｃｍ）・点字ブロック等</v>
          </cell>
          <cell r="D774" t="str">
            <v>ｍ2</v>
          </cell>
          <cell r="E774">
            <v>1590</v>
          </cell>
        </row>
        <row r="775">
          <cell r="A775">
            <v>553010</v>
          </cell>
          <cell r="B775" t="str">
            <v>ガードパイプ設置工（機械打込）</v>
          </cell>
          <cell r="C775" t="str">
            <v>土中打込用</v>
          </cell>
          <cell r="D775" t="str">
            <v>ｍ</v>
          </cell>
          <cell r="E775">
            <v>2030</v>
          </cell>
        </row>
        <row r="776">
          <cell r="A776">
            <v>553110</v>
          </cell>
          <cell r="B776" t="str">
            <v>ガードパイプ設置工（人力建込）</v>
          </cell>
          <cell r="C776" t="str">
            <v>土中建込用（土工含む）</v>
          </cell>
          <cell r="D776" t="str">
            <v>ｍ</v>
          </cell>
          <cell r="E776">
            <v>4430</v>
          </cell>
        </row>
        <row r="777">
          <cell r="A777">
            <v>553210</v>
          </cell>
          <cell r="B777" t="str">
            <v>ガードパイプ設置工（人力建込）</v>
          </cell>
          <cell r="C777" t="str">
            <v>コンクリート建込用（充填含む）規格ＡＰ－２Ｂ・ＢＰ－２Ｂ・ＣＰ－２Ｂ</v>
          </cell>
          <cell r="D777" t="str">
            <v>ｍ</v>
          </cell>
          <cell r="E777">
            <v>2500</v>
          </cell>
        </row>
        <row r="778">
          <cell r="A778">
            <v>553250</v>
          </cell>
          <cell r="B778" t="str">
            <v>ガードパイプ取付工</v>
          </cell>
          <cell r="C778" t="str">
            <v>人力　　取付のみ</v>
          </cell>
          <cell r="D778" t="str">
            <v>ｍ</v>
          </cell>
          <cell r="E778">
            <v>620</v>
          </cell>
        </row>
        <row r="779">
          <cell r="A779">
            <v>553810</v>
          </cell>
          <cell r="B779" t="str">
            <v>アスカーブ設置工</v>
          </cell>
          <cell r="C779" t="str">
            <v>機械施工</v>
          </cell>
          <cell r="D779" t="str">
            <v>ｍ</v>
          </cell>
          <cell r="E779">
            <v>440</v>
          </cell>
        </row>
        <row r="780">
          <cell r="A780">
            <v>560010</v>
          </cell>
          <cell r="B780" t="str">
            <v>平石設置工</v>
          </cell>
          <cell r="C780" t="str">
            <v>乱形石・壁</v>
          </cell>
          <cell r="D780" t="str">
            <v>ｍ2</v>
          </cell>
          <cell r="E780">
            <v>10510</v>
          </cell>
        </row>
        <row r="781">
          <cell r="B781" t="str">
            <v>【　土木工事複合単価表　】</v>
          </cell>
        </row>
        <row r="782">
          <cell r="A782">
            <v>560020</v>
          </cell>
          <cell r="B782" t="str">
            <v>平石設置工</v>
          </cell>
          <cell r="C782" t="str">
            <v>方形石・壁</v>
          </cell>
          <cell r="D782" t="str">
            <v>ｍ2</v>
          </cell>
          <cell r="E782">
            <v>10960</v>
          </cell>
        </row>
        <row r="783">
          <cell r="A783">
            <v>560030</v>
          </cell>
          <cell r="B783" t="str">
            <v>平石設置工</v>
          </cell>
          <cell r="C783" t="str">
            <v>小　端・壁</v>
          </cell>
          <cell r="D783" t="str">
            <v>ｍ2</v>
          </cell>
          <cell r="E783">
            <v>27580</v>
          </cell>
        </row>
        <row r="784">
          <cell r="A784">
            <v>570010</v>
          </cell>
          <cell r="B784" t="str">
            <v>ヒューム管据付工</v>
          </cell>
          <cell r="C784" t="str">
            <v>φ１５０ｍｍ</v>
          </cell>
          <cell r="D784" t="str">
            <v>ｍ</v>
          </cell>
          <cell r="E784">
            <v>2990</v>
          </cell>
        </row>
        <row r="785">
          <cell r="A785">
            <v>570020</v>
          </cell>
          <cell r="B785" t="str">
            <v>ヒューム管据付工</v>
          </cell>
          <cell r="C785" t="str">
            <v>φ２００～φ２５０ｍｍ</v>
          </cell>
          <cell r="D785" t="str">
            <v>ｍ</v>
          </cell>
          <cell r="E785">
            <v>3690</v>
          </cell>
        </row>
        <row r="786">
          <cell r="A786">
            <v>570030</v>
          </cell>
          <cell r="B786" t="str">
            <v>ヒューム管据付工</v>
          </cell>
          <cell r="C786" t="str">
            <v>φ３００～φ３５０ｍｍ</v>
          </cell>
          <cell r="D786" t="str">
            <v>ｍ</v>
          </cell>
          <cell r="E786">
            <v>4420</v>
          </cell>
        </row>
        <row r="787">
          <cell r="A787">
            <v>570040</v>
          </cell>
          <cell r="B787" t="str">
            <v>ヒューム管据付工</v>
          </cell>
          <cell r="C787" t="str">
            <v>φ４００～φ４５０ｍｍ</v>
          </cell>
          <cell r="D787" t="str">
            <v>ｍ</v>
          </cell>
          <cell r="E787">
            <v>5230</v>
          </cell>
        </row>
        <row r="788">
          <cell r="A788">
            <v>570050</v>
          </cell>
          <cell r="B788" t="str">
            <v>ヒューム管据付工</v>
          </cell>
          <cell r="C788" t="str">
            <v>φ５００～φ６００ｍｍ</v>
          </cell>
          <cell r="D788" t="str">
            <v>ｍ</v>
          </cell>
          <cell r="E788">
            <v>6170</v>
          </cell>
        </row>
        <row r="789">
          <cell r="A789">
            <v>570110</v>
          </cell>
          <cell r="B789" t="str">
            <v>ヒューム管据付工</v>
          </cell>
          <cell r="C789" t="str">
            <v>φ７００ｍｍ</v>
          </cell>
          <cell r="D789" t="str">
            <v>ｍ</v>
          </cell>
          <cell r="E789">
            <v>6770</v>
          </cell>
        </row>
        <row r="790">
          <cell r="A790">
            <v>570120</v>
          </cell>
          <cell r="B790" t="str">
            <v>ヒューム管据付工</v>
          </cell>
          <cell r="C790" t="str">
            <v>φ８００～φ９００ｍｍ</v>
          </cell>
          <cell r="D790" t="str">
            <v>ｍ</v>
          </cell>
          <cell r="E790">
            <v>8110</v>
          </cell>
        </row>
        <row r="791">
          <cell r="A791">
            <v>570130</v>
          </cell>
          <cell r="B791" t="str">
            <v>ヒューム管据付工</v>
          </cell>
          <cell r="C791" t="str">
            <v>φ１，０００～φ１，１００ｍｍ</v>
          </cell>
          <cell r="D791" t="str">
            <v>ｍ</v>
          </cell>
          <cell r="E791">
            <v>9450</v>
          </cell>
        </row>
        <row r="792">
          <cell r="A792">
            <v>570140</v>
          </cell>
          <cell r="B792" t="str">
            <v>ヒューム管据付工</v>
          </cell>
          <cell r="C792" t="str">
            <v>φ１，２００～φ１，３５０ｍｍ</v>
          </cell>
          <cell r="D792" t="str">
            <v>ｍ</v>
          </cell>
          <cell r="E792">
            <v>12700</v>
          </cell>
        </row>
        <row r="793">
          <cell r="A793">
            <v>571010</v>
          </cell>
          <cell r="B793" t="str">
            <v>下水道用塩ビ管据付工</v>
          </cell>
          <cell r="C793" t="str">
            <v>　φ１５０ｍｍ　　ゴム輪受口　　片受け直管</v>
          </cell>
          <cell r="D793" t="str">
            <v>ｍ</v>
          </cell>
          <cell r="E793">
            <v>1950</v>
          </cell>
        </row>
        <row r="794">
          <cell r="A794">
            <v>571020</v>
          </cell>
          <cell r="B794" t="str">
            <v>下水道用塩ビ管据付工</v>
          </cell>
          <cell r="C794" t="str">
            <v>　φ２００ｍｍ　　ゴム輪受口　　片受け直管</v>
          </cell>
          <cell r="D794" t="str">
            <v>ｍ</v>
          </cell>
          <cell r="E794">
            <v>2040</v>
          </cell>
        </row>
        <row r="795">
          <cell r="A795">
            <v>571030</v>
          </cell>
          <cell r="B795" t="str">
            <v>下水道用塩ビ管据付工</v>
          </cell>
          <cell r="C795" t="str">
            <v>　φ２５０ｍｍ　　ゴム輪受口　　片受け直管</v>
          </cell>
          <cell r="D795" t="str">
            <v>ｍ</v>
          </cell>
          <cell r="E795">
            <v>2140</v>
          </cell>
        </row>
        <row r="796">
          <cell r="A796">
            <v>571040</v>
          </cell>
          <cell r="B796" t="str">
            <v>下水道用塩ビ管据付工</v>
          </cell>
          <cell r="C796" t="str">
            <v>　φ３００ｍｍ　　ゴム輪受口　　片受け直管</v>
          </cell>
          <cell r="D796" t="str">
            <v>ｍ</v>
          </cell>
          <cell r="E796">
            <v>2590</v>
          </cell>
        </row>
        <row r="797">
          <cell r="A797">
            <v>571050</v>
          </cell>
          <cell r="B797" t="str">
            <v>下水道用塩ビ管据付工</v>
          </cell>
          <cell r="C797" t="str">
            <v>　φ３５０ｍｍ　　ゴム輪受口　　片受け直管</v>
          </cell>
          <cell r="D797" t="str">
            <v>ｍ</v>
          </cell>
          <cell r="E797">
            <v>2700</v>
          </cell>
        </row>
        <row r="798">
          <cell r="A798">
            <v>571060</v>
          </cell>
          <cell r="B798" t="str">
            <v>下水道用塩ビ管据付工</v>
          </cell>
          <cell r="C798" t="str">
            <v>　φ４００ｍｍ　　ゴム輪受口　　片受け直管</v>
          </cell>
          <cell r="D798" t="str">
            <v>ｍ</v>
          </cell>
          <cell r="E798">
            <v>2700</v>
          </cell>
        </row>
        <row r="799">
          <cell r="A799">
            <v>571070</v>
          </cell>
          <cell r="B799" t="str">
            <v>下水道用塩ビ管据付工</v>
          </cell>
          <cell r="C799" t="str">
            <v>　φ４５０ｍｍ　　ゴム輪受口　　片受け直管</v>
          </cell>
          <cell r="D799" t="str">
            <v>ｍ</v>
          </cell>
          <cell r="E799">
            <v>2810</v>
          </cell>
        </row>
        <row r="800">
          <cell r="A800">
            <v>571080</v>
          </cell>
          <cell r="B800" t="str">
            <v>下水道用塩ビ管据付工</v>
          </cell>
          <cell r="C800" t="str">
            <v>　φ５００ｍｍ　　ゴム輪受口　　片受け直管</v>
          </cell>
          <cell r="D800" t="str">
            <v>ｍ</v>
          </cell>
          <cell r="E800">
            <v>3450</v>
          </cell>
        </row>
        <row r="801">
          <cell r="A801">
            <v>571090</v>
          </cell>
          <cell r="B801" t="str">
            <v>下水道用塩ビ管据付工</v>
          </cell>
          <cell r="C801" t="str">
            <v>　φ６００ｍｍ　　ゴム輪受口　　片受け直管</v>
          </cell>
          <cell r="D801" t="str">
            <v>ｍ</v>
          </cell>
          <cell r="E801">
            <v>3580</v>
          </cell>
        </row>
        <row r="802">
          <cell r="A802">
            <v>571100</v>
          </cell>
          <cell r="B802" t="str">
            <v>下水道用塩ビ管据付工</v>
          </cell>
          <cell r="C802" t="str">
            <v>　φ７００ｍｍ　　ゴム輪受口　　片受け直管</v>
          </cell>
          <cell r="D802" t="str">
            <v>ｍ</v>
          </cell>
          <cell r="E802">
            <v>3700</v>
          </cell>
        </row>
        <row r="803">
          <cell r="A803">
            <v>571110</v>
          </cell>
          <cell r="B803" t="str">
            <v>下水道用塩ビ管据付工</v>
          </cell>
          <cell r="C803" t="str">
            <v>　φ８００ｍｍ　　ゴム輪受口　　片受け直管</v>
          </cell>
          <cell r="D803" t="str">
            <v>ｍ</v>
          </cell>
          <cell r="E803">
            <v>3960</v>
          </cell>
        </row>
        <row r="804">
          <cell r="A804">
            <v>571120</v>
          </cell>
          <cell r="B804" t="str">
            <v>下水道用塩ビ管据付工</v>
          </cell>
          <cell r="C804" t="str">
            <v>　φ９００ｍｍ　　ゴム輪受口　　片受け直管</v>
          </cell>
          <cell r="D804" t="str">
            <v>ｍ</v>
          </cell>
          <cell r="E804">
            <v>4090</v>
          </cell>
        </row>
        <row r="805">
          <cell r="A805">
            <v>571130</v>
          </cell>
          <cell r="B805" t="str">
            <v>下水道用塩ビ管据付工</v>
          </cell>
          <cell r="C805" t="str">
            <v>φ１０００ｍｍ　　ゴム輪受口　　片受け直管</v>
          </cell>
          <cell r="D805" t="str">
            <v>ｍ</v>
          </cell>
          <cell r="E805">
            <v>4810</v>
          </cell>
        </row>
        <row r="806">
          <cell r="A806">
            <v>571210</v>
          </cell>
          <cell r="B806" t="str">
            <v>下水道用塩ビ管据付工</v>
          </cell>
          <cell r="D806" t="str">
            <v>か所</v>
          </cell>
          <cell r="E806">
            <v>2310</v>
          </cell>
        </row>
        <row r="807">
          <cell r="A807">
            <v>572010</v>
          </cell>
          <cell r="B807" t="str">
            <v>０号又は楕円組立式マンホールブロック据付工</v>
          </cell>
          <cell r="C807" t="str">
            <v>標準マンホール深さ２．０ｍ以下</v>
          </cell>
          <cell r="D807" t="str">
            <v>か所</v>
          </cell>
          <cell r="E807">
            <v>21830</v>
          </cell>
        </row>
        <row r="808">
          <cell r="A808">
            <v>572020</v>
          </cell>
          <cell r="B808" t="str">
            <v>１号組立式マンホールブロック据付工</v>
          </cell>
          <cell r="C808" t="str">
            <v>標準マンホール深さ３．０ｍ以下</v>
          </cell>
          <cell r="D808" t="str">
            <v>か所</v>
          </cell>
          <cell r="E808">
            <v>27290</v>
          </cell>
        </row>
        <row r="809">
          <cell r="A809">
            <v>572030</v>
          </cell>
          <cell r="B809" t="str">
            <v>２号組立式マンホールブロック据付工</v>
          </cell>
          <cell r="C809" t="str">
            <v>標準マンホール深さ４．０ｍ以下</v>
          </cell>
          <cell r="D809" t="str">
            <v>か所</v>
          </cell>
          <cell r="E809">
            <v>34930</v>
          </cell>
        </row>
        <row r="810">
          <cell r="A810">
            <v>572040</v>
          </cell>
          <cell r="B810" t="str">
            <v>３号組立式マンホールブロック据付工</v>
          </cell>
          <cell r="C810" t="str">
            <v>標準マンホール深さ４．０ｍ以下</v>
          </cell>
          <cell r="D810" t="str">
            <v>か所</v>
          </cell>
          <cell r="E810">
            <v>49130</v>
          </cell>
        </row>
        <row r="811">
          <cell r="A811">
            <v>572050</v>
          </cell>
          <cell r="B811" t="str">
            <v>３号組立式マンホールブロック据付工</v>
          </cell>
          <cell r="C811" t="str">
            <v>標準マンホール深さ４．０ｍを越え５．０ｍ以下</v>
          </cell>
          <cell r="D811" t="str">
            <v>か所</v>
          </cell>
          <cell r="E811">
            <v>53490</v>
          </cell>
        </row>
        <row r="812">
          <cell r="A812">
            <v>572110</v>
          </cell>
          <cell r="B812" t="str">
            <v>現場打ち用マンホールブロック据付工</v>
          </cell>
          <cell r="C812" t="str">
            <v>斜壁・直壁等</v>
          </cell>
          <cell r="D812" t="str">
            <v>個</v>
          </cell>
          <cell r="E812">
            <v>11680</v>
          </cell>
        </row>
        <row r="813">
          <cell r="A813">
            <v>572120</v>
          </cell>
          <cell r="B813" t="str">
            <v>現場打ち用マンホールブロック据付工</v>
          </cell>
          <cell r="C813" t="str">
            <v>蓋（受枠共）・調整ブロック</v>
          </cell>
          <cell r="D813" t="str">
            <v>か所</v>
          </cell>
          <cell r="E813">
            <v>7670</v>
          </cell>
        </row>
        <row r="814">
          <cell r="A814">
            <v>572130</v>
          </cell>
          <cell r="B814" t="str">
            <v>現場打ち用マンホールブロック据付工</v>
          </cell>
          <cell r="C814" t="str">
            <v>スラブ</v>
          </cell>
          <cell r="D814" t="str">
            <v>個</v>
          </cell>
          <cell r="E814">
            <v>14980</v>
          </cell>
        </row>
        <row r="815">
          <cell r="A815">
            <v>572210</v>
          </cell>
          <cell r="B815" t="str">
            <v>インバートモルタル工</v>
          </cell>
          <cell r="D815" t="str">
            <v>ｍ2</v>
          </cell>
          <cell r="E815">
            <v>6710</v>
          </cell>
        </row>
        <row r="816">
          <cell r="A816">
            <v>572310</v>
          </cell>
          <cell r="B816" t="str">
            <v>インバート工</v>
          </cell>
          <cell r="C816" t="str">
            <v>０号マンホール用</v>
          </cell>
          <cell r="D816" t="str">
            <v>一式</v>
          </cell>
          <cell r="E816">
            <v>3780</v>
          </cell>
        </row>
        <row r="817">
          <cell r="A817">
            <v>572320</v>
          </cell>
          <cell r="B817" t="str">
            <v>インバート工</v>
          </cell>
          <cell r="C817" t="str">
            <v>１号マンホール用</v>
          </cell>
          <cell r="D817" t="str">
            <v>一式</v>
          </cell>
          <cell r="E817">
            <v>6100</v>
          </cell>
        </row>
        <row r="818">
          <cell r="A818">
            <v>572330</v>
          </cell>
          <cell r="B818" t="str">
            <v>インバート工</v>
          </cell>
          <cell r="C818" t="str">
            <v>２号マンホール用</v>
          </cell>
          <cell r="D818" t="str">
            <v>一式</v>
          </cell>
          <cell r="E818">
            <v>11990</v>
          </cell>
        </row>
        <row r="819">
          <cell r="A819">
            <v>572340</v>
          </cell>
          <cell r="B819" t="str">
            <v>インバート工</v>
          </cell>
          <cell r="C819" t="str">
            <v>３号マンホール用</v>
          </cell>
          <cell r="D819" t="str">
            <v>一式</v>
          </cell>
          <cell r="E819">
            <v>20100</v>
          </cell>
        </row>
        <row r="820">
          <cell r="A820">
            <v>572350</v>
          </cell>
          <cell r="B820" t="str">
            <v>インバート工</v>
          </cell>
          <cell r="C820" t="str">
            <v>４号マンホール用</v>
          </cell>
          <cell r="D820" t="str">
            <v>一式</v>
          </cell>
          <cell r="E820">
            <v>30960</v>
          </cell>
        </row>
        <row r="821">
          <cell r="A821">
            <v>572360</v>
          </cell>
          <cell r="B821" t="str">
            <v>インバート工</v>
          </cell>
          <cell r="C821" t="str">
            <v>５号マンホール用</v>
          </cell>
          <cell r="D821" t="str">
            <v>一式</v>
          </cell>
          <cell r="E821">
            <v>34700</v>
          </cell>
        </row>
        <row r="822">
          <cell r="B822" t="str">
            <v>【　土木工事複合単価表　】</v>
          </cell>
        </row>
        <row r="823">
          <cell r="A823">
            <v>572410</v>
          </cell>
          <cell r="B823" t="str">
            <v>マンホール副管取付工</v>
          </cell>
          <cell r="C823" t="str">
            <v>段差１．０ｍ以下　　塩ビ管φ１５０～３００</v>
          </cell>
          <cell r="D823" t="str">
            <v>か所</v>
          </cell>
          <cell r="E823">
            <v>16120</v>
          </cell>
        </row>
        <row r="824">
          <cell r="A824">
            <v>572420</v>
          </cell>
          <cell r="B824" t="str">
            <v>マンホール副管取付工</v>
          </cell>
          <cell r="C824" t="str">
            <v>段差１．５ｍ以下　　塩ビ管φ１５０～３００</v>
          </cell>
          <cell r="D824" t="str">
            <v>か所</v>
          </cell>
          <cell r="E824">
            <v>18910</v>
          </cell>
        </row>
        <row r="825">
          <cell r="A825">
            <v>572430</v>
          </cell>
          <cell r="B825" t="str">
            <v>マンホール副管取付工</v>
          </cell>
          <cell r="C825" t="str">
            <v>段差２．０ｍ以下　　塩ビ管φ１５０～３００</v>
          </cell>
          <cell r="D825" t="str">
            <v>か所</v>
          </cell>
          <cell r="E825">
            <v>21550</v>
          </cell>
        </row>
        <row r="826">
          <cell r="A826">
            <v>572440</v>
          </cell>
          <cell r="B826" t="str">
            <v>マンホール副管取付工</v>
          </cell>
          <cell r="C826" t="str">
            <v>段差２．５ｍ以下　　塩ビ管φ１５０～３００</v>
          </cell>
          <cell r="D826" t="str">
            <v>ｍ</v>
          </cell>
          <cell r="E826">
            <v>24030</v>
          </cell>
        </row>
        <row r="827">
          <cell r="A827">
            <v>573010</v>
          </cell>
          <cell r="B827" t="str">
            <v>透水管布設工（塩ビ・ポリエチレン管）</v>
          </cell>
          <cell r="C827" t="str">
            <v>φ　５０～１５０ｍｍ　　有孔・無孔直管等</v>
          </cell>
          <cell r="D827" t="str">
            <v>ｍ</v>
          </cell>
          <cell r="E827">
            <v>230</v>
          </cell>
        </row>
        <row r="828">
          <cell r="A828">
            <v>573020</v>
          </cell>
          <cell r="B828" t="str">
            <v>透水管布設工（塩ビ・ポリエチレン管）</v>
          </cell>
          <cell r="C828" t="str">
            <v>φ２００～４００ｍｍ　　有孔・無孔直管等</v>
          </cell>
          <cell r="D828" t="str">
            <v>ｍ</v>
          </cell>
          <cell r="E828">
            <v>470</v>
          </cell>
        </row>
        <row r="829">
          <cell r="A829">
            <v>573110</v>
          </cell>
          <cell r="B829" t="str">
            <v>透水管布設工（塩ビ・ポリエチレン管）</v>
          </cell>
          <cell r="C829" t="str">
            <v>φ　５０～１５０ｍｍ　　波状管・網状管</v>
          </cell>
          <cell r="D829" t="str">
            <v>ｍ</v>
          </cell>
          <cell r="E829">
            <v>110</v>
          </cell>
        </row>
        <row r="830">
          <cell r="A830">
            <v>573120</v>
          </cell>
          <cell r="B830" t="str">
            <v>透水管布設工（塩ビ・ポリエチレン管）</v>
          </cell>
          <cell r="C830" t="str">
            <v>φ２００～４００ｍｍ　　波状管・網状管</v>
          </cell>
          <cell r="D830" t="str">
            <v>ｍ</v>
          </cell>
          <cell r="E830">
            <v>240</v>
          </cell>
        </row>
        <row r="831">
          <cell r="A831">
            <v>573130</v>
          </cell>
          <cell r="B831" t="str">
            <v>透水管布設工（塩ビ・ポリエチレン管）</v>
          </cell>
          <cell r="C831" t="str">
            <v>φ４５０～６００ｍｍ　　波状管・網状管</v>
          </cell>
          <cell r="D831" t="str">
            <v>ｍ</v>
          </cell>
          <cell r="E831">
            <v>380</v>
          </cell>
        </row>
        <row r="832">
          <cell r="A832">
            <v>573210</v>
          </cell>
          <cell r="B832" t="str">
            <v>フイルター材敷設</v>
          </cell>
          <cell r="D832" t="str">
            <v>ｍ3</v>
          </cell>
          <cell r="E832">
            <v>3050</v>
          </cell>
        </row>
        <row r="833">
          <cell r="A833">
            <v>574810</v>
          </cell>
          <cell r="B833" t="str">
            <v>Ｌ形・皿形・Ｖ形側溝等据付工</v>
          </cell>
          <cell r="C833" t="str">
            <v>長さ６００ｍｍ／個　　　　重量５０～　８０ｋｇ／個</v>
          </cell>
          <cell r="D833" t="str">
            <v>ｍ</v>
          </cell>
          <cell r="E833">
            <v>2790</v>
          </cell>
        </row>
        <row r="834">
          <cell r="A834">
            <v>574910</v>
          </cell>
          <cell r="B834" t="str">
            <v>Ｌ形・皿形・Ｖ形側溝等据付工</v>
          </cell>
          <cell r="C834" t="str">
            <v>長さ６００ｍｍ／個　　　　重量８１～２２０ｋｇ／個</v>
          </cell>
          <cell r="D834" t="str">
            <v>ｍ</v>
          </cell>
          <cell r="E834">
            <v>3340</v>
          </cell>
        </row>
        <row r="835">
          <cell r="A835">
            <v>575010</v>
          </cell>
          <cell r="B835" t="str">
            <v>円形・箱形側溝据付工</v>
          </cell>
          <cell r="C835" t="str">
            <v>長さ２，０００ｍｍ／個　　重量４００～１，０００ｋｇ／個</v>
          </cell>
          <cell r="D835" t="str">
            <v>ｍ</v>
          </cell>
          <cell r="E835">
            <v>3250</v>
          </cell>
        </row>
        <row r="836">
          <cell r="A836">
            <v>575310</v>
          </cell>
          <cell r="B836" t="str">
            <v>プレキャスト集水桝据付工</v>
          </cell>
          <cell r="C836" t="str">
            <v>重量　　　５０～　　　８０ｋｇ／基　　蓋据付工</v>
          </cell>
          <cell r="D836" t="str">
            <v>か所</v>
          </cell>
          <cell r="E836">
            <v>730</v>
          </cell>
        </row>
        <row r="837">
          <cell r="A837">
            <v>575410</v>
          </cell>
          <cell r="B837" t="str">
            <v>プレキャスト集水桝据付工</v>
          </cell>
          <cell r="C837" t="str">
            <v>重量　　　８１～　　２００ｋｇ／基　　蓋据付工</v>
          </cell>
          <cell r="D837" t="str">
            <v>か所</v>
          </cell>
          <cell r="E837">
            <v>2010</v>
          </cell>
        </row>
        <row r="838">
          <cell r="A838">
            <v>575420</v>
          </cell>
          <cell r="B838" t="str">
            <v>プレキャスト集水桝据付工</v>
          </cell>
          <cell r="C838" t="str">
            <v>重量　　２０１～　　４００ｋｇ／基　　蓋据付工</v>
          </cell>
          <cell r="D838" t="str">
            <v>か所</v>
          </cell>
          <cell r="E838">
            <v>2740</v>
          </cell>
        </row>
        <row r="839">
          <cell r="A839">
            <v>575430</v>
          </cell>
          <cell r="B839" t="str">
            <v>プレキャスト集水桝据付工</v>
          </cell>
          <cell r="C839" t="str">
            <v>重量　　４０１～　　６００ｋｇ／基　　蓋据付工</v>
          </cell>
          <cell r="D839" t="str">
            <v>か所</v>
          </cell>
          <cell r="E839">
            <v>3940</v>
          </cell>
        </row>
        <row r="840">
          <cell r="A840">
            <v>575440</v>
          </cell>
          <cell r="B840" t="str">
            <v>プレキャスト集水桝据付工</v>
          </cell>
          <cell r="C840" t="str">
            <v>重量　　６０１～　　８００ｋｇ／基　　蓋据付工</v>
          </cell>
          <cell r="D840" t="str">
            <v>か所</v>
          </cell>
          <cell r="E840">
            <v>5150</v>
          </cell>
        </row>
        <row r="841">
          <cell r="A841">
            <v>575450</v>
          </cell>
          <cell r="B841" t="str">
            <v>プレキャスト集水桝据付工</v>
          </cell>
          <cell r="C841" t="str">
            <v>重量　　８０１～１，０００ｋｇ／基　　蓋据付工</v>
          </cell>
          <cell r="D841" t="str">
            <v>か所</v>
          </cell>
          <cell r="E841">
            <v>6460</v>
          </cell>
        </row>
        <row r="842">
          <cell r="A842">
            <v>575460</v>
          </cell>
          <cell r="B842" t="str">
            <v>プレキャスト集水桝据付工</v>
          </cell>
          <cell r="C842" t="str">
            <v>重量１，００１～１，２００ｋｇ／基　　蓋据付工</v>
          </cell>
          <cell r="D842" t="str">
            <v>か所</v>
          </cell>
          <cell r="E842">
            <v>7820</v>
          </cell>
        </row>
        <row r="843">
          <cell r="A843">
            <v>575470</v>
          </cell>
          <cell r="B843" t="str">
            <v>プレキャスト集水桝据付工</v>
          </cell>
          <cell r="C843" t="str">
            <v>重量１，２０１～１，４００ｋｇ／基　　蓋据付工</v>
          </cell>
          <cell r="D843" t="str">
            <v>か所</v>
          </cell>
          <cell r="E843">
            <v>9020</v>
          </cell>
        </row>
        <row r="844">
          <cell r="A844">
            <v>575480</v>
          </cell>
          <cell r="B844" t="str">
            <v>プレキャスト集水桝据付工</v>
          </cell>
          <cell r="C844" t="str">
            <v>重量１，４０１～１，６００ｋｇ／基　　蓋据付工</v>
          </cell>
          <cell r="D844" t="str">
            <v>か所</v>
          </cell>
          <cell r="E844">
            <v>10010</v>
          </cell>
        </row>
        <row r="845">
          <cell r="A845">
            <v>575490</v>
          </cell>
          <cell r="B845" t="str">
            <v>プレキャスト集水桝据付工</v>
          </cell>
          <cell r="C845" t="str">
            <v>重量１，６０１～１，８００ｋｇ／基　　蓋据付工</v>
          </cell>
          <cell r="D845" t="str">
            <v>か所</v>
          </cell>
          <cell r="E845">
            <v>11210</v>
          </cell>
        </row>
        <row r="846">
          <cell r="A846">
            <v>575500</v>
          </cell>
          <cell r="B846" t="str">
            <v>プレキャスト集水桝据付工</v>
          </cell>
          <cell r="C846" t="str">
            <v>重量１，８０１～２，０００ｋｇ／基　　蓋据付工</v>
          </cell>
          <cell r="D846" t="str">
            <v>か所</v>
          </cell>
          <cell r="E846">
            <v>12420</v>
          </cell>
        </row>
        <row r="847">
          <cell r="A847">
            <v>580010</v>
          </cell>
          <cell r="B847" t="str">
            <v>ボックスカルバート据付工</v>
          </cell>
          <cell r="C847" t="str">
            <v>長さ１．０ｍ／個　　重量　２．０以上　　２．５ｔ／個以下</v>
          </cell>
          <cell r="D847" t="str">
            <v>ｍ</v>
          </cell>
          <cell r="E847">
            <v>11310</v>
          </cell>
        </row>
        <row r="848">
          <cell r="A848">
            <v>580110</v>
          </cell>
          <cell r="B848" t="str">
            <v>ボックスカルバート据付工</v>
          </cell>
          <cell r="C848" t="str">
            <v>長さ１．０ｍ／個　　重量　２．５を越え　４．０ｔ／個以下</v>
          </cell>
          <cell r="D848" t="str">
            <v>ｍ</v>
          </cell>
          <cell r="E848">
            <v>12110</v>
          </cell>
        </row>
        <row r="849">
          <cell r="A849">
            <v>580210</v>
          </cell>
          <cell r="B849" t="str">
            <v>ボックスカルバート据付工</v>
          </cell>
          <cell r="C849" t="str">
            <v>長さ１．０ｍ／個　　重量　４．０を越え　６．０ｔ／個以下</v>
          </cell>
          <cell r="D849" t="str">
            <v>ｍ</v>
          </cell>
          <cell r="E849">
            <v>20740</v>
          </cell>
        </row>
        <row r="850">
          <cell r="A850">
            <v>580220</v>
          </cell>
          <cell r="B850" t="str">
            <v>ボックスカルバート据付工</v>
          </cell>
          <cell r="C850" t="str">
            <v>長さ１．０ｍ／個　　重量　６．０を越え　８．０ｔ／個以下</v>
          </cell>
          <cell r="D850" t="str">
            <v>ｍ</v>
          </cell>
          <cell r="E850">
            <v>28890</v>
          </cell>
        </row>
        <row r="851">
          <cell r="A851">
            <v>581010</v>
          </cell>
          <cell r="B851" t="str">
            <v>ボックスカルバート据付工</v>
          </cell>
          <cell r="C851" t="str">
            <v>長さ１．５ｍ／個　　重量　１．０以上　　２．０ｔ／個以下</v>
          </cell>
          <cell r="D851" t="str">
            <v>ｍ</v>
          </cell>
          <cell r="E851">
            <v>6130</v>
          </cell>
        </row>
        <row r="852">
          <cell r="A852">
            <v>581020</v>
          </cell>
          <cell r="B852" t="str">
            <v>ボックスカルバート据付工</v>
          </cell>
          <cell r="C852" t="str">
            <v>長さ１．５ｍ／個　　重量　２．０を越え　２．５ｔ／個以下</v>
          </cell>
          <cell r="D852" t="str">
            <v>ｍ</v>
          </cell>
          <cell r="E852">
            <v>9180</v>
          </cell>
        </row>
        <row r="853">
          <cell r="A853">
            <v>581110</v>
          </cell>
          <cell r="B853" t="str">
            <v>ボックスカルバート据付工</v>
          </cell>
          <cell r="C853" t="str">
            <v>長さ１．５ｍ／個　　重量　２．５を越え　４．０ｔ／個以下</v>
          </cell>
          <cell r="D853" t="str">
            <v>ｍ</v>
          </cell>
          <cell r="E853">
            <v>9830</v>
          </cell>
        </row>
        <row r="854">
          <cell r="A854">
            <v>581210</v>
          </cell>
          <cell r="B854" t="str">
            <v>ボックスカルバート据付工</v>
          </cell>
          <cell r="C854" t="str">
            <v>長さ１．５ｍ／個　　重量　４．０を越え　６．０ｔ／個以下</v>
          </cell>
          <cell r="D854" t="str">
            <v>ｍ</v>
          </cell>
          <cell r="E854">
            <v>15060</v>
          </cell>
        </row>
        <row r="855">
          <cell r="A855">
            <v>581220</v>
          </cell>
          <cell r="B855" t="str">
            <v>ボックスカルバート据付工</v>
          </cell>
          <cell r="C855" t="str">
            <v>長さ１．５ｍ／個　　重量　６．０を越え　８．０ｔ／個以下</v>
          </cell>
          <cell r="D855" t="str">
            <v>ｍ</v>
          </cell>
          <cell r="E855">
            <v>19600</v>
          </cell>
        </row>
        <row r="856">
          <cell r="A856">
            <v>581310</v>
          </cell>
          <cell r="B856" t="str">
            <v>ボックスカルバート据付工</v>
          </cell>
          <cell r="C856" t="str">
            <v>長さ１．５ｍ／個　　重量　８．０を越え１０．０ｔ／個以下</v>
          </cell>
          <cell r="D856" t="str">
            <v>ｍ</v>
          </cell>
          <cell r="E856">
            <v>26980</v>
          </cell>
        </row>
        <row r="857">
          <cell r="A857">
            <v>581320</v>
          </cell>
          <cell r="B857" t="str">
            <v>ボックスカルバート据付工</v>
          </cell>
          <cell r="C857" t="str">
            <v>長さ１．５ｍ／個　　重量１０．０を越え１２．０ｔ／個以下</v>
          </cell>
          <cell r="D857" t="str">
            <v>ｍ</v>
          </cell>
          <cell r="E857">
            <v>32350</v>
          </cell>
        </row>
        <row r="858">
          <cell r="A858">
            <v>581330</v>
          </cell>
          <cell r="B858" t="str">
            <v>ボックスカルバート据付工</v>
          </cell>
          <cell r="C858" t="str">
            <v>長さ１．５ｍ／個　　重量１２．０を越え１４．０ｔ／個以下</v>
          </cell>
          <cell r="D858" t="str">
            <v>ｍ</v>
          </cell>
          <cell r="E858">
            <v>37210</v>
          </cell>
        </row>
        <row r="859">
          <cell r="A859">
            <v>582010</v>
          </cell>
          <cell r="B859" t="str">
            <v>ボックスカルバート据付工</v>
          </cell>
          <cell r="C859" t="str">
            <v>長さ２．０ｍ／個　　重量　１．０以上　　２．０ｔ／個以下</v>
          </cell>
          <cell r="D859" t="str">
            <v>ｍ</v>
          </cell>
          <cell r="E859">
            <v>2700</v>
          </cell>
        </row>
        <row r="860">
          <cell r="A860">
            <v>582020</v>
          </cell>
          <cell r="B860" t="str">
            <v>ボックスカルバート据付工</v>
          </cell>
          <cell r="C860" t="str">
            <v>長さ２．０ｍ／個　　重量　２．０を越え　２．５ｔ／個以下</v>
          </cell>
          <cell r="D860" t="str">
            <v>ｍ</v>
          </cell>
          <cell r="E860">
            <v>4850</v>
          </cell>
        </row>
        <row r="861">
          <cell r="A861">
            <v>582110</v>
          </cell>
          <cell r="B861" t="str">
            <v>ボックスカルバート据付工</v>
          </cell>
          <cell r="C861" t="str">
            <v>長さ２．０ｍ／個　　重量　２．５を越え　４．０ｔ／個以下</v>
          </cell>
          <cell r="D861" t="str">
            <v>ｍ</v>
          </cell>
          <cell r="E861">
            <v>5240</v>
          </cell>
        </row>
        <row r="862">
          <cell r="A862">
            <v>582210</v>
          </cell>
          <cell r="B862" t="str">
            <v>ボックスカルバート据付工</v>
          </cell>
          <cell r="C862" t="str">
            <v>長さ２．０ｍ／個　　重量　４．０を越え　６．０ｔ／個以下</v>
          </cell>
          <cell r="D862" t="str">
            <v>ｍ</v>
          </cell>
          <cell r="E862">
            <v>9160</v>
          </cell>
        </row>
        <row r="863">
          <cell r="B863" t="str">
            <v>【　土木工事複合単価表　】</v>
          </cell>
        </row>
        <row r="864">
          <cell r="A864">
            <v>582220</v>
          </cell>
          <cell r="B864" t="str">
            <v>ボックスカルバート据付工</v>
          </cell>
          <cell r="C864" t="str">
            <v>長さ２．０ｍ／個　　重量　６．０を越え　８．０ｔ／個以下</v>
          </cell>
          <cell r="D864" t="str">
            <v>ｍ</v>
          </cell>
          <cell r="E864">
            <v>12270</v>
          </cell>
        </row>
        <row r="865">
          <cell r="A865">
            <v>582310</v>
          </cell>
          <cell r="B865" t="str">
            <v>ボックスカルバート据付工</v>
          </cell>
          <cell r="C865" t="str">
            <v>長さ２．０ｍ／個　　重量　８．０を越え１０．０ｔ／個以下</v>
          </cell>
          <cell r="D865" t="str">
            <v>ｍ</v>
          </cell>
          <cell r="E865">
            <v>17530</v>
          </cell>
        </row>
        <row r="866">
          <cell r="A866">
            <v>583010</v>
          </cell>
          <cell r="B866" t="str">
            <v>ボックスカルバート据付・縦締工</v>
          </cell>
          <cell r="C866" t="str">
            <v>長さ１．５ｍ／個　　重量　１．０以上　　２．０ｔ／個以下</v>
          </cell>
          <cell r="D866" t="str">
            <v>ｍ</v>
          </cell>
          <cell r="E866">
            <v>12970</v>
          </cell>
        </row>
        <row r="867">
          <cell r="A867">
            <v>583020</v>
          </cell>
          <cell r="B867" t="str">
            <v>ボックスカルバート据付・縦締工</v>
          </cell>
          <cell r="C867" t="str">
            <v>長さ１．５ｍ／個　　重量　２．０を越え　２．５ｔ／個以下</v>
          </cell>
          <cell r="D867" t="str">
            <v>ｍ</v>
          </cell>
          <cell r="E867">
            <v>16660</v>
          </cell>
        </row>
        <row r="868">
          <cell r="A868">
            <v>583110</v>
          </cell>
          <cell r="B868" t="str">
            <v>ボックスカルバート据付・縦締工</v>
          </cell>
          <cell r="C868" t="str">
            <v>長さ１．５ｍ／個　　重量　２．５を越え　４．０ｔ／個以下</v>
          </cell>
          <cell r="D868" t="str">
            <v>ｍ</v>
          </cell>
          <cell r="E868">
            <v>17350</v>
          </cell>
        </row>
        <row r="869">
          <cell r="A869">
            <v>583210</v>
          </cell>
          <cell r="B869" t="str">
            <v>ボックスカルバート据付・縦締工</v>
          </cell>
          <cell r="C869" t="str">
            <v>長さ１．５ｍ／個　　重量　４．０を越え　６．０ｔ／個以下</v>
          </cell>
          <cell r="D869" t="str">
            <v>ｍ</v>
          </cell>
          <cell r="E869">
            <v>23750</v>
          </cell>
        </row>
        <row r="870">
          <cell r="A870">
            <v>583220</v>
          </cell>
          <cell r="B870" t="str">
            <v>ボックスカルバート据付・縦締工</v>
          </cell>
          <cell r="C870" t="str">
            <v>長さ１．５ｍ／個　　重量　６．０を越え　８．０ｔ／個以下</v>
          </cell>
          <cell r="D870" t="str">
            <v>ｍ</v>
          </cell>
          <cell r="E870">
            <v>29240</v>
          </cell>
        </row>
        <row r="871">
          <cell r="A871">
            <v>583310</v>
          </cell>
          <cell r="B871" t="str">
            <v>ボックスカルバート据付・縦締工</v>
          </cell>
          <cell r="C871" t="str">
            <v>長さ１．５ｍ／個　　重量　８．０を越え１０．０ｔ／個以下</v>
          </cell>
          <cell r="D871" t="str">
            <v>ｍ</v>
          </cell>
          <cell r="E871">
            <v>37800</v>
          </cell>
        </row>
        <row r="872">
          <cell r="A872">
            <v>583320</v>
          </cell>
          <cell r="B872" t="str">
            <v>ボックスカルバート据付・縦締工</v>
          </cell>
          <cell r="C872" t="str">
            <v>長さ１．５ｍ／個　　重量１０．０を越え１２．０ｔ／個以下</v>
          </cell>
          <cell r="D872" t="str">
            <v>ｍ</v>
          </cell>
          <cell r="E872">
            <v>44090</v>
          </cell>
        </row>
        <row r="873">
          <cell r="A873">
            <v>583330</v>
          </cell>
          <cell r="B873" t="str">
            <v>ボックスカルバート据付・縦締工</v>
          </cell>
          <cell r="C873" t="str">
            <v>長さ１．５ｍ／個　　重量１２．０を越え１４．０ｔ／個以下</v>
          </cell>
          <cell r="D873" t="str">
            <v>ｍ</v>
          </cell>
          <cell r="E873">
            <v>50050</v>
          </cell>
        </row>
        <row r="874">
          <cell r="A874">
            <v>584010</v>
          </cell>
          <cell r="B874" t="str">
            <v>ボックスカルバート据付・縦締工</v>
          </cell>
          <cell r="C874" t="str">
            <v>長さ２．０ｍ／個　　重量　１．０以上　　２．０ｔ／個以下</v>
          </cell>
          <cell r="D874" t="str">
            <v>ｍ</v>
          </cell>
          <cell r="E874">
            <v>6960</v>
          </cell>
        </row>
        <row r="875">
          <cell r="A875">
            <v>584020</v>
          </cell>
          <cell r="B875" t="str">
            <v>ボックスカルバート据付・縦締工</v>
          </cell>
          <cell r="C875" t="str">
            <v>長さ２．０ｍ／個　　重量　２．０を越え　２．５ｔ／個以下</v>
          </cell>
          <cell r="D875" t="str">
            <v>ｍ</v>
          </cell>
          <cell r="E875">
            <v>10060</v>
          </cell>
        </row>
        <row r="876">
          <cell r="A876">
            <v>584110</v>
          </cell>
          <cell r="B876" t="str">
            <v>ボックスカルバート据付・縦締工</v>
          </cell>
          <cell r="C876" t="str">
            <v>長さ２．０ｍ／個　　重量　２．５を越え　４．０ｔ／個以下</v>
          </cell>
          <cell r="D876" t="str">
            <v>ｍ</v>
          </cell>
          <cell r="E876">
            <v>10470</v>
          </cell>
        </row>
        <row r="877">
          <cell r="A877">
            <v>584210</v>
          </cell>
          <cell r="B877" t="str">
            <v>ボックスカルバート据付・縦締工</v>
          </cell>
          <cell r="C877" t="str">
            <v>長さ２．０ｍ／個　　重量　４．０を越え　６．０ｔ／個以下</v>
          </cell>
          <cell r="D877" t="str">
            <v>ｍ</v>
          </cell>
          <cell r="E877">
            <v>15610</v>
          </cell>
        </row>
        <row r="878">
          <cell r="A878">
            <v>584220</v>
          </cell>
          <cell r="B878" t="str">
            <v>ボックスカルバート据付・縦締工</v>
          </cell>
          <cell r="C878" t="str">
            <v>長さ２．０ｍ／個　　重量　６．０を越え　８．０ｔ／個以下</v>
          </cell>
          <cell r="D878" t="str">
            <v>ｍ</v>
          </cell>
          <cell r="E878">
            <v>19890</v>
          </cell>
        </row>
        <row r="879">
          <cell r="A879">
            <v>584310</v>
          </cell>
          <cell r="B879" t="str">
            <v>ボックスカルバート据付・縦締工</v>
          </cell>
          <cell r="C879" t="str">
            <v>長さ２．０ｍ／個　　重量　８．０を越え１０．０ｔ／個以下</v>
          </cell>
          <cell r="D879" t="str">
            <v>ｍ</v>
          </cell>
          <cell r="E879">
            <v>26440</v>
          </cell>
        </row>
        <row r="880">
          <cell r="A880">
            <v>585010</v>
          </cell>
          <cell r="B880" t="str">
            <v>止水板設置工</v>
          </cell>
          <cell r="D880" t="str">
            <v>ｍ</v>
          </cell>
          <cell r="E880">
            <v>1010</v>
          </cell>
        </row>
        <row r="881">
          <cell r="A881">
            <v>585110</v>
          </cell>
          <cell r="B881" t="str">
            <v>目地材設置工</v>
          </cell>
          <cell r="D881" t="str">
            <v>ｍ2</v>
          </cell>
          <cell r="E881">
            <v>830</v>
          </cell>
        </row>
        <row r="882">
          <cell r="A882">
            <v>590110</v>
          </cell>
          <cell r="B882" t="str">
            <v>法面整形工（機械施工）　　バックホウ０．８ｍ3</v>
          </cell>
          <cell r="C882" t="str">
            <v>盛土部　　法勾配削取り（法面バッケト）砂質土・粘性土・レキ質土</v>
          </cell>
          <cell r="D882" t="str">
            <v>ｍ2</v>
          </cell>
          <cell r="E882">
            <v>380</v>
          </cell>
        </row>
        <row r="883">
          <cell r="A883">
            <v>590130</v>
          </cell>
          <cell r="B883" t="str">
            <v>法面整形工（機械施工）　　バックホウ０．８ｍ3</v>
          </cell>
          <cell r="C883" t="str">
            <v>盛土部　　土羽厚３０ｃｍ程度（法面バッケト）砂質土・粘性土・レキ質土</v>
          </cell>
          <cell r="D883" t="str">
            <v>ｍ2</v>
          </cell>
          <cell r="E883">
            <v>600</v>
          </cell>
        </row>
        <row r="884">
          <cell r="A884">
            <v>590210</v>
          </cell>
          <cell r="B884" t="str">
            <v>法面整形工（機械施工）　　バックホウ０．８ｍ3</v>
          </cell>
          <cell r="C884" t="str">
            <v>切土部　　砂質土・粘性土・レキ質土</v>
          </cell>
          <cell r="D884" t="str">
            <v>ｍ2</v>
          </cell>
          <cell r="E884">
            <v>730</v>
          </cell>
        </row>
        <row r="885">
          <cell r="A885">
            <v>590230</v>
          </cell>
          <cell r="B885" t="str">
            <v>法面整形工（機械施工）　　バックホウ０．８ｍ3</v>
          </cell>
          <cell r="C885" t="str">
            <v>切土部　　軟岩（Ⅰ）</v>
          </cell>
          <cell r="D885" t="str">
            <v>ｍ2</v>
          </cell>
          <cell r="E885">
            <v>970</v>
          </cell>
        </row>
        <row r="886">
          <cell r="A886">
            <v>590310</v>
          </cell>
          <cell r="B886" t="str">
            <v>法面整形工（人力施工）　　バックホウ０．８ｍ3</v>
          </cell>
          <cell r="C886" t="str">
            <v>盛土部　　土羽厚３０ｃｍ程度　　砂質土・粘性土</v>
          </cell>
          <cell r="D886" t="str">
            <v>ｍ2</v>
          </cell>
          <cell r="E886">
            <v>1020</v>
          </cell>
        </row>
        <row r="887">
          <cell r="A887">
            <v>590330</v>
          </cell>
          <cell r="B887" t="str">
            <v>法面整形工（人力施工）　　バックホウ０．８ｍ3</v>
          </cell>
          <cell r="C887" t="str">
            <v>盛土部　　砂質土・粘性土・レキ質土</v>
          </cell>
          <cell r="D887" t="str">
            <v>ｍ2</v>
          </cell>
          <cell r="E887">
            <v>1080</v>
          </cell>
        </row>
        <row r="888">
          <cell r="A888">
            <v>590350</v>
          </cell>
          <cell r="B888" t="str">
            <v>法面整形工（人力施工）　　バックホウ０．８ｍ3</v>
          </cell>
          <cell r="C888" t="str">
            <v>盛土部　　軟岩・中硬岩・硬岩</v>
          </cell>
          <cell r="D888" t="str">
            <v>ｍ2</v>
          </cell>
          <cell r="E888">
            <v>2630</v>
          </cell>
        </row>
        <row r="889">
          <cell r="A889">
            <v>591010</v>
          </cell>
          <cell r="B889" t="str">
            <v>プレキャスト法枠設置工（１，４００ｋｇ／個未満）</v>
          </cell>
          <cell r="D889" t="str">
            <v>ｍ2</v>
          </cell>
          <cell r="E889">
            <v>4160</v>
          </cell>
        </row>
        <row r="890">
          <cell r="A890">
            <v>591810</v>
          </cell>
          <cell r="B890" t="str">
            <v>中詰工</v>
          </cell>
          <cell r="C890" t="str">
            <v>中詰ブロック（１～２段）</v>
          </cell>
          <cell r="D890" t="str">
            <v>ｍ2</v>
          </cell>
          <cell r="E890">
            <v>2830</v>
          </cell>
        </row>
        <row r="891">
          <cell r="A891">
            <v>591820</v>
          </cell>
          <cell r="B891" t="str">
            <v>中詰工</v>
          </cell>
          <cell r="C891" t="str">
            <v>中詰ブロック（１～２段以外）</v>
          </cell>
          <cell r="D891" t="str">
            <v>ｍ2</v>
          </cell>
          <cell r="E891">
            <v>3210</v>
          </cell>
        </row>
        <row r="892">
          <cell r="A892">
            <v>591910</v>
          </cell>
          <cell r="B892" t="str">
            <v>中詰工</v>
          </cell>
          <cell r="C892" t="str">
            <v>客土</v>
          </cell>
          <cell r="D892" t="str">
            <v>ｍ3</v>
          </cell>
          <cell r="E892">
            <v>11340</v>
          </cell>
        </row>
        <row r="893">
          <cell r="A893">
            <v>592010</v>
          </cell>
          <cell r="B893" t="str">
            <v>中詰工</v>
          </cell>
          <cell r="C893" t="str">
            <v>植生土のう</v>
          </cell>
          <cell r="D893" t="str">
            <v>袋</v>
          </cell>
          <cell r="E893">
            <v>330</v>
          </cell>
        </row>
        <row r="894">
          <cell r="A894">
            <v>592110</v>
          </cell>
          <cell r="B894" t="str">
            <v>中詰工</v>
          </cell>
          <cell r="C894" t="str">
            <v>栗石・割石</v>
          </cell>
          <cell r="D894" t="str">
            <v>ｍ3</v>
          </cell>
          <cell r="E894">
            <v>15190</v>
          </cell>
        </row>
        <row r="895">
          <cell r="A895">
            <v>592210</v>
          </cell>
          <cell r="B895" t="str">
            <v>中詰工</v>
          </cell>
          <cell r="C895" t="str">
            <v>砕石</v>
          </cell>
          <cell r="D895" t="str">
            <v>ｍ3</v>
          </cell>
          <cell r="E895">
            <v>10910</v>
          </cell>
        </row>
        <row r="896">
          <cell r="A896">
            <v>593010</v>
          </cell>
          <cell r="B896" t="str">
            <v>プレキャスト擁壁据付工</v>
          </cell>
          <cell r="C896" t="str">
            <v>ブロック高さ０．５ｍ以上　１．５ｍ以下</v>
          </cell>
          <cell r="D896" t="str">
            <v>ｍ</v>
          </cell>
          <cell r="E896">
            <v>4460</v>
          </cell>
        </row>
        <row r="897">
          <cell r="A897">
            <v>593020</v>
          </cell>
          <cell r="B897" t="str">
            <v>プレキャスト擁壁据付工</v>
          </cell>
          <cell r="C897" t="str">
            <v>ブロック高さ１．５ｍを越え２．５ｍ以下</v>
          </cell>
          <cell r="D897" t="str">
            <v>ｍ</v>
          </cell>
          <cell r="E897">
            <v>5350</v>
          </cell>
        </row>
        <row r="898">
          <cell r="A898">
            <v>593030</v>
          </cell>
          <cell r="B898" t="str">
            <v>プレキャスト擁壁据付工</v>
          </cell>
          <cell r="C898" t="str">
            <v>ブロック高さ２．５ｍを越え３．５ｍ以下</v>
          </cell>
          <cell r="D898" t="str">
            <v>ｍ</v>
          </cell>
          <cell r="E898">
            <v>6140</v>
          </cell>
        </row>
        <row r="899">
          <cell r="A899">
            <v>600010</v>
          </cell>
          <cell r="B899" t="str">
            <v>基礎工（機械施工）　　バックホウ０．８ｍ3</v>
          </cell>
          <cell r="C899" t="str">
            <v>砕石基礎　　厚２０ｃｍ以下　　締固め含む</v>
          </cell>
          <cell r="D899" t="str">
            <v>ｍ2</v>
          </cell>
          <cell r="E899">
            <v>700</v>
          </cell>
        </row>
        <row r="900">
          <cell r="A900">
            <v>600020</v>
          </cell>
          <cell r="B900" t="str">
            <v>基礎工（機械施工）　　バックホウ０．８ｍ3</v>
          </cell>
          <cell r="C900" t="str">
            <v>砕石基礎　　厚３０ｃｍ以下　　締固め含む</v>
          </cell>
          <cell r="D900" t="str">
            <v>ｍ2</v>
          </cell>
          <cell r="E900">
            <v>990</v>
          </cell>
        </row>
        <row r="901">
          <cell r="A901">
            <v>600110</v>
          </cell>
          <cell r="B901" t="str">
            <v>基礎工（人力施工）</v>
          </cell>
          <cell r="C901" t="str">
            <v>砕石基礎　　　　　　　　　　　　 締固め含む</v>
          </cell>
          <cell r="D901" t="str">
            <v>ｍ2</v>
          </cell>
          <cell r="E901">
            <v>1580</v>
          </cell>
        </row>
        <row r="902">
          <cell r="A902">
            <v>600210</v>
          </cell>
          <cell r="B902" t="str">
            <v>基礎工（人力施工）</v>
          </cell>
          <cell r="C902" t="str">
            <v>砂基礎　 　　　　　　　　　　　　 締固め含む</v>
          </cell>
          <cell r="D902" t="str">
            <v>ｍ3</v>
          </cell>
          <cell r="E902">
            <v>4650</v>
          </cell>
        </row>
        <row r="903">
          <cell r="A903">
            <v>600310</v>
          </cell>
          <cell r="B903" t="str">
            <v>裏込工　　　　　　　　　バックホウ０．８ｍ3</v>
          </cell>
          <cell r="C903" t="str">
            <v>砕石</v>
          </cell>
          <cell r="D903" t="str">
            <v>ｍ3</v>
          </cell>
          <cell r="E903">
            <v>3450</v>
          </cell>
        </row>
        <row r="904">
          <cell r="B904" t="str">
            <v>【　土木工事複合単価表　】</v>
          </cell>
        </row>
        <row r="905">
          <cell r="A905">
            <v>601010</v>
          </cell>
          <cell r="B905" t="str">
            <v>モルタル工（材工共）</v>
          </cell>
          <cell r="C905" t="str">
            <v>配合比１：３</v>
          </cell>
          <cell r="D905" t="str">
            <v>ｍ3</v>
          </cell>
          <cell r="E905">
            <v>30430</v>
          </cell>
        </row>
        <row r="906">
          <cell r="A906">
            <v>601020</v>
          </cell>
          <cell r="B906" t="str">
            <v>モルタル工（材工共）</v>
          </cell>
          <cell r="C906" t="str">
            <v>配合比１：２</v>
          </cell>
          <cell r="D906" t="str">
            <v>ｍ3</v>
          </cell>
          <cell r="E906">
            <v>36780</v>
          </cell>
        </row>
        <row r="907">
          <cell r="A907">
            <v>601110</v>
          </cell>
          <cell r="B907" t="str">
            <v>モルタル工（材料のみ）</v>
          </cell>
          <cell r="C907" t="str">
            <v>配合比１：３</v>
          </cell>
          <cell r="D907" t="str">
            <v>ｍ3</v>
          </cell>
          <cell r="E907">
            <v>13380</v>
          </cell>
        </row>
        <row r="908">
          <cell r="A908">
            <v>601120</v>
          </cell>
          <cell r="B908" t="str">
            <v>モルタル工（材料のみ）</v>
          </cell>
          <cell r="C908" t="str">
            <v>配合比１：２</v>
          </cell>
          <cell r="D908" t="str">
            <v>ｍ3</v>
          </cell>
          <cell r="E908">
            <v>16630</v>
          </cell>
        </row>
        <row r="909">
          <cell r="A909">
            <v>602010</v>
          </cell>
          <cell r="B909" t="str">
            <v>コンクリート工（無筋構造物）</v>
          </cell>
          <cell r="C909" t="str">
            <v>設計日打設量５０ｍ3未満　　　　　　　　　　養生工含む</v>
          </cell>
          <cell r="D909" t="str">
            <v>ｍ3</v>
          </cell>
          <cell r="E909">
            <v>3940</v>
          </cell>
        </row>
        <row r="910">
          <cell r="A910">
            <v>602020</v>
          </cell>
          <cell r="B910" t="str">
            <v>コンクリート工（無筋構造物）</v>
          </cell>
          <cell r="C910" t="str">
            <v>設計日打設量５０ｍ3以上１００ｍ3未満　　養生工含む</v>
          </cell>
          <cell r="D910" t="str">
            <v>ｍ3</v>
          </cell>
          <cell r="E910">
            <v>3160</v>
          </cell>
        </row>
        <row r="911">
          <cell r="A911">
            <v>602110</v>
          </cell>
          <cell r="B911" t="str">
            <v>コンクリート工（鉄筋構造物）</v>
          </cell>
          <cell r="C911" t="str">
            <v>設計日打設量５０ｍ3未満　　　　　　　　　　養生工含む</v>
          </cell>
          <cell r="D911" t="str">
            <v>ｍ3</v>
          </cell>
          <cell r="E911">
            <v>3660</v>
          </cell>
        </row>
        <row r="912">
          <cell r="A912">
            <v>602120</v>
          </cell>
          <cell r="B912" t="str">
            <v>コンクリート工（鉄筋構造物）</v>
          </cell>
          <cell r="C912" t="str">
            <v>設計日打設量５０ｍ3以上１００ｍ3未満　　養生工含む</v>
          </cell>
          <cell r="D912" t="str">
            <v>ｍ3</v>
          </cell>
          <cell r="E912">
            <v>2870</v>
          </cell>
        </row>
        <row r="913">
          <cell r="A913">
            <v>602410</v>
          </cell>
          <cell r="B913" t="str">
            <v>コンクリート工（現場打ち法枠）</v>
          </cell>
          <cell r="C913" t="str">
            <v>設計日打設量５０ｍ3未満　　　　　　　　　　養生工含む</v>
          </cell>
          <cell r="D913" t="str">
            <v>ｍ3</v>
          </cell>
          <cell r="E913">
            <v>7770</v>
          </cell>
        </row>
        <row r="914">
          <cell r="A914">
            <v>602510</v>
          </cell>
          <cell r="B914" t="str">
            <v>コンクリート工（無筋構造物）</v>
          </cell>
          <cell r="C914" t="str">
            <v>養生工含む</v>
          </cell>
          <cell r="D914" t="str">
            <v>ｍ3</v>
          </cell>
          <cell r="E914">
            <v>5090</v>
          </cell>
        </row>
        <row r="915">
          <cell r="A915">
            <v>602520</v>
          </cell>
          <cell r="B915" t="str">
            <v>コンクリート工（鉄筋構造物）</v>
          </cell>
          <cell r="C915" t="str">
            <v>養生工含む</v>
          </cell>
          <cell r="D915" t="str">
            <v>ｍ3</v>
          </cell>
          <cell r="E915">
            <v>4810</v>
          </cell>
        </row>
        <row r="916">
          <cell r="A916">
            <v>602530</v>
          </cell>
          <cell r="B916" t="str">
            <v>コンクリート工（小型構造物〔Ⅰ〕・〔Ⅱ〕）</v>
          </cell>
          <cell r="C916" t="str">
            <v>管きょ・側溝・人孔・桝・人力による現場打ち法枠等　　養生工含む</v>
          </cell>
          <cell r="D916" t="str">
            <v>ｍ3</v>
          </cell>
          <cell r="E916">
            <v>9630</v>
          </cell>
        </row>
        <row r="917">
          <cell r="A917">
            <v>602540</v>
          </cell>
          <cell r="B917" t="str">
            <v>コンクリート工（歩床コンクリート）</v>
          </cell>
          <cell r="C917" t="str">
            <v>日当たり打設量５ｍ3以上　　水平打設距離３０ｍ以上　　（共同溝）</v>
          </cell>
          <cell r="D917" t="str">
            <v>ｍ3</v>
          </cell>
          <cell r="E917">
            <v>22030</v>
          </cell>
        </row>
        <row r="918">
          <cell r="A918">
            <v>602550</v>
          </cell>
          <cell r="B918" t="str">
            <v>コンクリート工（歩床コンクリート）　　人力打設</v>
          </cell>
          <cell r="C918" t="str">
            <v>日当たり打設量５ｍ3未満　　水平打設距離３０ｍ以上　　（共同溝）</v>
          </cell>
          <cell r="D918" t="str">
            <v>ｍ3</v>
          </cell>
          <cell r="E918">
            <v>21510</v>
          </cell>
        </row>
        <row r="919">
          <cell r="A919">
            <v>602610</v>
          </cell>
          <cell r="B919" t="str">
            <v>コンクリート工（胴込・裏込）</v>
          </cell>
          <cell r="C919" t="str">
            <v>雑割石・雑石（練石積）　　割石（本布積）　　野面石（面積み）</v>
          </cell>
          <cell r="D919" t="str">
            <v>ｍ3</v>
          </cell>
          <cell r="E919">
            <v>6080</v>
          </cell>
        </row>
        <row r="920">
          <cell r="A920">
            <v>602620</v>
          </cell>
          <cell r="B920" t="str">
            <v>コンクリート工（胴込・裏込）</v>
          </cell>
          <cell r="C920" t="str">
            <v>雑割石・雑石（練石積）</v>
          </cell>
          <cell r="D920" t="str">
            <v>ｍ3</v>
          </cell>
          <cell r="E920">
            <v>6470</v>
          </cell>
        </row>
        <row r="921">
          <cell r="A921">
            <v>603010</v>
          </cell>
          <cell r="B921" t="str">
            <v>型枠工（均しコンクリート）</v>
          </cell>
          <cell r="D921" t="str">
            <v>ｍ2</v>
          </cell>
          <cell r="E921">
            <v>3320</v>
          </cell>
        </row>
        <row r="922">
          <cell r="A922">
            <v>603020</v>
          </cell>
          <cell r="B922" t="str">
            <v>型枠工</v>
          </cell>
          <cell r="C922" t="str">
            <v>平均設置高３０ｍ以下</v>
          </cell>
          <cell r="D922" t="str">
            <v>ｍ2</v>
          </cell>
          <cell r="E922">
            <v>6840</v>
          </cell>
        </row>
        <row r="923">
          <cell r="A923">
            <v>603210</v>
          </cell>
          <cell r="B923" t="str">
            <v>型枠工（小型構造物〔Ⅰ〕）　（４ｍ未満の現場打法枠）</v>
          </cell>
          <cell r="D923" t="str">
            <v>ｍ2</v>
          </cell>
          <cell r="E923">
            <v>5630</v>
          </cell>
        </row>
        <row r="924">
          <cell r="A924">
            <v>603220</v>
          </cell>
          <cell r="B924" t="str">
            <v>型枠工（小型構造物〔Ⅱ〕）</v>
          </cell>
          <cell r="D924" t="str">
            <v>ｍ2</v>
          </cell>
          <cell r="E924">
            <v>6550</v>
          </cell>
        </row>
        <row r="925">
          <cell r="A925">
            <v>603310</v>
          </cell>
          <cell r="B925" t="str">
            <v>型枠工（均しコンクリート）</v>
          </cell>
          <cell r="C925" t="str">
            <v>共同溝</v>
          </cell>
          <cell r="D925" t="str">
            <v>ｍ</v>
          </cell>
          <cell r="E925">
            <v>4580</v>
          </cell>
        </row>
        <row r="926">
          <cell r="A926">
            <v>603420</v>
          </cell>
          <cell r="B926" t="str">
            <v>型枠工（現場打法枠工）</v>
          </cell>
          <cell r="C926" t="str">
            <v>法直高４ｍ以上</v>
          </cell>
          <cell r="D926" t="str">
            <v>ｍ2</v>
          </cell>
          <cell r="E926">
            <v>6060</v>
          </cell>
        </row>
        <row r="927">
          <cell r="A927">
            <v>610010</v>
          </cell>
          <cell r="B927" t="str">
            <v>運動施設の舗装　　敷均し工</v>
          </cell>
          <cell r="C927" t="str">
            <v>中層・下層　　仕上厚１０ｃｍ</v>
          </cell>
          <cell r="D927" t="str">
            <v>ｍ2</v>
          </cell>
          <cell r="E927">
            <v>57</v>
          </cell>
        </row>
        <row r="928">
          <cell r="A928">
            <v>610020</v>
          </cell>
          <cell r="B928" t="str">
            <v>運動施設の舗装　　敷均し工</v>
          </cell>
          <cell r="C928" t="str">
            <v>中層・下層　　仕上厚１５ｃｍ</v>
          </cell>
          <cell r="D928" t="str">
            <v>ｍ2</v>
          </cell>
          <cell r="E928">
            <v>66</v>
          </cell>
        </row>
        <row r="929">
          <cell r="A929">
            <v>610030</v>
          </cell>
          <cell r="B929" t="str">
            <v>運動施設の舗装　　敷均し工</v>
          </cell>
          <cell r="C929" t="str">
            <v>中層・下層　　仕上厚２０ｃｍ</v>
          </cell>
          <cell r="D929" t="str">
            <v>ｍ2</v>
          </cell>
          <cell r="E929">
            <v>75</v>
          </cell>
        </row>
        <row r="930">
          <cell r="A930">
            <v>610110</v>
          </cell>
          <cell r="B930" t="str">
            <v>運動施設の舗装　　敷均し工</v>
          </cell>
          <cell r="C930" t="str">
            <v>表層　　　  　　仕上厚　３ｃｍ</v>
          </cell>
          <cell r="D930" t="str">
            <v>ｍ2</v>
          </cell>
          <cell r="E930">
            <v>43</v>
          </cell>
        </row>
        <row r="931">
          <cell r="A931">
            <v>610120</v>
          </cell>
          <cell r="B931" t="str">
            <v>運動施設の舗装　　敷均し工</v>
          </cell>
          <cell r="C931" t="str">
            <v>表層　　　  　　仕上厚　４ｃｍ</v>
          </cell>
          <cell r="D931" t="str">
            <v>ｍ2</v>
          </cell>
          <cell r="E931">
            <v>46</v>
          </cell>
        </row>
        <row r="932">
          <cell r="A932">
            <v>610130</v>
          </cell>
          <cell r="B932" t="str">
            <v>運動施設の舗装　　敷均し工</v>
          </cell>
          <cell r="C932" t="str">
            <v>表層　　　  　　仕上厚　５ｃｍ</v>
          </cell>
          <cell r="D932" t="str">
            <v>ｍ2</v>
          </cell>
          <cell r="E932">
            <v>48</v>
          </cell>
        </row>
        <row r="933">
          <cell r="A933">
            <v>610140</v>
          </cell>
          <cell r="B933" t="str">
            <v>運動施設の舗装　　敷均し工</v>
          </cell>
          <cell r="C933" t="str">
            <v>表層　　　  　　仕上厚　７ｃｍ</v>
          </cell>
          <cell r="D933" t="str">
            <v>ｍ2</v>
          </cell>
          <cell r="E933">
            <v>52</v>
          </cell>
        </row>
        <row r="934">
          <cell r="A934">
            <v>610150</v>
          </cell>
          <cell r="B934" t="str">
            <v>運動施設の舗装　　敷均し工</v>
          </cell>
          <cell r="C934" t="str">
            <v>表層　　　  　　仕上厚１０ｃｍ</v>
          </cell>
          <cell r="D934" t="str">
            <v>ｍ2</v>
          </cell>
          <cell r="E934">
            <v>57</v>
          </cell>
        </row>
        <row r="935">
          <cell r="A935">
            <v>610160</v>
          </cell>
          <cell r="B935" t="str">
            <v>運動施設の舗装　　敷均し工</v>
          </cell>
          <cell r="C935" t="str">
            <v>表層　　　  　　仕上厚１５ｃｍ</v>
          </cell>
          <cell r="D935" t="str">
            <v>ｍ2</v>
          </cell>
          <cell r="E935">
            <v>66</v>
          </cell>
        </row>
        <row r="936">
          <cell r="A936">
            <v>611010</v>
          </cell>
          <cell r="B936" t="str">
            <v>運動施設の舗装　　敷均し工</v>
          </cell>
          <cell r="C936" t="str">
            <v>表層・中層・下層　　３，０００ｍ2未満　　仕上厚１５ｃｍ</v>
          </cell>
          <cell r="D936" t="str">
            <v>ｍ2</v>
          </cell>
          <cell r="E936">
            <v>170</v>
          </cell>
        </row>
        <row r="937">
          <cell r="A937">
            <v>611110</v>
          </cell>
          <cell r="B937" t="str">
            <v>運動施設の舗装　　敷均し工</v>
          </cell>
          <cell r="C937" t="str">
            <v>中層・下層　　　　　 ３，０００ｍ2以上　　仕上厚２０ｃｍ</v>
          </cell>
          <cell r="D937" t="str">
            <v>ｍ2</v>
          </cell>
          <cell r="E937">
            <v>70</v>
          </cell>
        </row>
        <row r="938">
          <cell r="A938">
            <v>611120</v>
          </cell>
          <cell r="B938" t="str">
            <v>運動施設の舗装　　敷均し工</v>
          </cell>
          <cell r="C938" t="str">
            <v>表層　　　　　　　　　３，０００ｍ2以上　　仕上厚１５ｃｍ</v>
          </cell>
          <cell r="D938" t="str">
            <v>ｍ2</v>
          </cell>
          <cell r="E938">
            <v>70</v>
          </cell>
        </row>
        <row r="939">
          <cell r="A939">
            <v>612010</v>
          </cell>
          <cell r="B939" t="str">
            <v>運動施設の舗装　　混合土切込工</v>
          </cell>
          <cell r="C939" t="str">
            <v>砂・砂質土　　平均混合深さ２０ｃｍ</v>
          </cell>
          <cell r="D939" t="str">
            <v>ｍ2</v>
          </cell>
          <cell r="E939">
            <v>8</v>
          </cell>
        </row>
        <row r="940">
          <cell r="A940">
            <v>613010</v>
          </cell>
          <cell r="B940" t="str">
            <v>運動施設の舗装　　仕上工</v>
          </cell>
          <cell r="C940" t="str">
            <v>ダスト・砂舗装等</v>
          </cell>
          <cell r="D940" t="str">
            <v>ｍ2</v>
          </cell>
          <cell r="E940">
            <v>31</v>
          </cell>
        </row>
        <row r="941">
          <cell r="A941">
            <v>613020</v>
          </cell>
          <cell r="B941" t="str">
            <v>運動施設の舗装　　仕上工</v>
          </cell>
          <cell r="C941" t="str">
            <v>クレイ舗装等</v>
          </cell>
          <cell r="D941" t="str">
            <v>ｍ2</v>
          </cell>
          <cell r="E941">
            <v>49</v>
          </cell>
        </row>
        <row r="942">
          <cell r="A942">
            <v>613110</v>
          </cell>
          <cell r="B942" t="str">
            <v>運動施設の舗装　　表面処理工</v>
          </cell>
          <cell r="C942" t="str">
            <v>ダスト舗装等</v>
          </cell>
          <cell r="D942" t="str">
            <v>ｍ2</v>
          </cell>
          <cell r="E942">
            <v>2</v>
          </cell>
        </row>
        <row r="943">
          <cell r="A943">
            <v>613120</v>
          </cell>
          <cell r="B943" t="str">
            <v>運動施設の舗装　　表面処理工</v>
          </cell>
          <cell r="C943" t="str">
            <v>砂・クレイ舗装等</v>
          </cell>
          <cell r="D943" t="str">
            <v>ｍ2</v>
          </cell>
          <cell r="E943">
            <v>9</v>
          </cell>
        </row>
        <row r="944">
          <cell r="A944">
            <v>614010</v>
          </cell>
          <cell r="B944" t="str">
            <v>掘削押土　　　　　　 ブル普通　６ｔ</v>
          </cell>
          <cell r="C944" t="str">
            <v>運動場等</v>
          </cell>
          <cell r="D944" t="str">
            <v>ｍ3</v>
          </cell>
          <cell r="E944">
            <v>190</v>
          </cell>
        </row>
        <row r="945">
          <cell r="B945" t="str">
            <v>【　土木工事複合単価表　】</v>
          </cell>
        </row>
        <row r="946">
          <cell r="A946">
            <v>620010</v>
          </cell>
          <cell r="B946" t="str">
            <v>芝張付工</v>
          </cell>
          <cell r="C946" t="str">
            <v>平面</v>
          </cell>
          <cell r="D946" t="str">
            <v>ｍ2</v>
          </cell>
          <cell r="E946">
            <v>600</v>
          </cell>
        </row>
        <row r="947">
          <cell r="A947">
            <v>621010</v>
          </cell>
          <cell r="B947" t="str">
            <v>植裁工（緑化ブロック積に伴う樹木）</v>
          </cell>
          <cell r="C947" t="str">
            <v>樹高５０ｃｍ以下</v>
          </cell>
          <cell r="D947" t="str">
            <v>本</v>
          </cell>
          <cell r="E947">
            <v>320</v>
          </cell>
        </row>
        <row r="948">
          <cell r="A948">
            <v>621110</v>
          </cell>
          <cell r="B948" t="str">
            <v>植裁工（人力施工）</v>
          </cell>
          <cell r="C948" t="str">
            <v>高木　　　幹周　１５ｃｍ未満　　　　　　　　　　　　　土工含む</v>
          </cell>
          <cell r="D948" t="str">
            <v>本</v>
          </cell>
          <cell r="E948">
            <v>5050</v>
          </cell>
        </row>
        <row r="949">
          <cell r="A949">
            <v>621120</v>
          </cell>
          <cell r="B949" t="str">
            <v>植裁工（人力施工）</v>
          </cell>
          <cell r="C949" t="str">
            <v>高木　　　幹周　１５ｃｍ以上　２５ｃｍ未満　　　　　土工含む</v>
          </cell>
          <cell r="D949" t="str">
            <v>本</v>
          </cell>
          <cell r="E949">
            <v>8570</v>
          </cell>
        </row>
        <row r="950">
          <cell r="A950">
            <v>621210</v>
          </cell>
          <cell r="B950" t="str">
            <v>植裁工（機械施工）　　バックホウ０．１３ｍ3</v>
          </cell>
          <cell r="C950" t="str">
            <v>高木　　　幹周　２５ｃｍ以上　４０ｃｍ未満　　　　　土工含む</v>
          </cell>
          <cell r="D950" t="str">
            <v>本</v>
          </cell>
          <cell r="E950">
            <v>10640</v>
          </cell>
        </row>
        <row r="951">
          <cell r="A951">
            <v>621220</v>
          </cell>
          <cell r="B951" t="str">
            <v>植裁工（機械施工）　　バックホウ０．１３ｍ3</v>
          </cell>
          <cell r="C951" t="str">
            <v>高木　　　幹周　４０ｃｍ以上　６０ｃｍ未満　　　　　土工含む</v>
          </cell>
          <cell r="D951" t="str">
            <v>本</v>
          </cell>
          <cell r="E951">
            <v>18730</v>
          </cell>
        </row>
        <row r="952">
          <cell r="A952">
            <v>621310</v>
          </cell>
          <cell r="B952" t="str">
            <v>植裁工（機械施工）　　バックホウ０．１３ｍ3</v>
          </cell>
          <cell r="C952" t="str">
            <v>高木　　　幹周　６０ｃｍ以上　９０ｃｍ未満　　　　　土工含む</v>
          </cell>
          <cell r="D952" t="str">
            <v>本</v>
          </cell>
          <cell r="E952">
            <v>29780</v>
          </cell>
        </row>
        <row r="953">
          <cell r="A953">
            <v>621410</v>
          </cell>
          <cell r="B953" t="str">
            <v>植裁工（機械施工）　　バックホウ使用不可の場合</v>
          </cell>
          <cell r="C953" t="str">
            <v>高木　　　幹周　２５ｃｍ以上　４０ｃｍ未満　　　　　土工含む</v>
          </cell>
          <cell r="D953" t="str">
            <v>本</v>
          </cell>
          <cell r="E953">
            <v>16340</v>
          </cell>
        </row>
        <row r="954">
          <cell r="A954">
            <v>621420</v>
          </cell>
          <cell r="B954" t="str">
            <v>植裁工（機械施工）　　バックホウ使用不可の場合</v>
          </cell>
          <cell r="C954" t="str">
            <v>高木　　　幹周　４０ｃｍ以上　６０ｃｍ未満　　　　　土工含む</v>
          </cell>
          <cell r="D954" t="str">
            <v>本</v>
          </cell>
          <cell r="E954">
            <v>26690</v>
          </cell>
        </row>
        <row r="955">
          <cell r="A955">
            <v>621510</v>
          </cell>
          <cell r="B955" t="str">
            <v>植裁工（機械施工）　　バックホウ使用不可の場合</v>
          </cell>
          <cell r="C955" t="str">
            <v>高木　　　幹周　６０ｃｍ以上　９０ｃｍ未満　　　　　土工含む</v>
          </cell>
          <cell r="D955" t="str">
            <v>本</v>
          </cell>
          <cell r="E955">
            <v>48970</v>
          </cell>
        </row>
        <row r="956">
          <cell r="A956">
            <v>622010</v>
          </cell>
          <cell r="B956" t="str">
            <v>支柱設置工　　二脚鳥居支柱（添木付）</v>
          </cell>
          <cell r="C956" t="str">
            <v>高木　　　幹周　３０ｃｍ未満</v>
          </cell>
          <cell r="D956" t="str">
            <v>本</v>
          </cell>
          <cell r="E956">
            <v>3210</v>
          </cell>
        </row>
        <row r="957">
          <cell r="A957">
            <v>622020</v>
          </cell>
          <cell r="B957" t="str">
            <v>支柱設置工　　二脚鳥居支柱（添木なし）</v>
          </cell>
          <cell r="C957" t="str">
            <v>高木　　　幹周　２０ｃｍ以上　３０ｃｍ未満</v>
          </cell>
          <cell r="D957" t="str">
            <v>本</v>
          </cell>
          <cell r="E957">
            <v>2400</v>
          </cell>
        </row>
        <row r="958">
          <cell r="A958">
            <v>622110</v>
          </cell>
          <cell r="B958" t="str">
            <v>支柱設置工　　三脚鳥居支柱</v>
          </cell>
          <cell r="C958" t="str">
            <v>高木　　　幹周　３０ｃｍ以上　６０ｃｍ未満</v>
          </cell>
          <cell r="D958" t="str">
            <v>本</v>
          </cell>
          <cell r="E958">
            <v>3210</v>
          </cell>
        </row>
        <row r="959">
          <cell r="A959">
            <v>622210</v>
          </cell>
          <cell r="B959" t="str">
            <v>支柱設置工　　十字鳥居支柱</v>
          </cell>
          <cell r="C959" t="str">
            <v>高木　　　幹周　３０ｃｍ以上　６０ｃｍ未満</v>
          </cell>
          <cell r="D959" t="str">
            <v>本</v>
          </cell>
          <cell r="E959">
            <v>4820</v>
          </cell>
        </row>
        <row r="960">
          <cell r="A960">
            <v>622310</v>
          </cell>
          <cell r="B960" t="str">
            <v>支柱設置工　　二脚鳥居組合せ</v>
          </cell>
          <cell r="C960" t="str">
            <v>高木　　　幹周　４０ｃｍ以上　７５ｃｍ未満</v>
          </cell>
          <cell r="D960" t="str">
            <v>本</v>
          </cell>
          <cell r="E960">
            <v>6420</v>
          </cell>
        </row>
        <row r="961">
          <cell r="A961">
            <v>622510</v>
          </cell>
          <cell r="B961" t="str">
            <v>支柱設置工　　八ツ掛（丸太　Ｌ＝４ｍ・三脚）</v>
          </cell>
          <cell r="C961" t="str">
            <v>高木　　　幹周　２０ｃｍ以上　３５ｃｍ未満</v>
          </cell>
          <cell r="D961" t="str">
            <v>本</v>
          </cell>
          <cell r="E961">
            <v>3530</v>
          </cell>
        </row>
        <row r="962">
          <cell r="A962">
            <v>622520</v>
          </cell>
          <cell r="B962" t="str">
            <v>支柱設置工　　八ツ掛（丸太　Ｌ＝６～７ｍ・三脚）</v>
          </cell>
          <cell r="C962" t="str">
            <v>高木　　　幹周　３０ｃｍ以上　５０ｃｍ未満</v>
          </cell>
          <cell r="D962" t="str">
            <v>本</v>
          </cell>
          <cell r="E962">
            <v>5600</v>
          </cell>
        </row>
        <row r="963">
          <cell r="A963">
            <v>623010</v>
          </cell>
          <cell r="B963" t="str">
            <v>堀取工（人力施工）</v>
          </cell>
          <cell r="C963" t="str">
            <v>中低木　 幹高　５０ｃｍ未満　　　　　　　　　　　　　根巻含む</v>
          </cell>
          <cell r="D963" t="str">
            <v>本</v>
          </cell>
          <cell r="E963">
            <v>670</v>
          </cell>
        </row>
        <row r="964">
          <cell r="A964">
            <v>623020</v>
          </cell>
          <cell r="B964" t="str">
            <v>堀取工（人力施工）</v>
          </cell>
          <cell r="C964" t="str">
            <v>中低木　 幹高　５０ｃｍ以上１００ｃｍ未満　　　　　根巻含む</v>
          </cell>
          <cell r="D964" t="str">
            <v>本</v>
          </cell>
          <cell r="E964">
            <v>960</v>
          </cell>
        </row>
        <row r="965">
          <cell r="A965">
            <v>623030</v>
          </cell>
          <cell r="B965" t="str">
            <v>堀取工（人力施工）</v>
          </cell>
          <cell r="C965" t="str">
            <v>中低木　 幹高１００ｃｍ以上２００ｃｍ未満　　　　　根巻含む</v>
          </cell>
          <cell r="D965" t="str">
            <v>本</v>
          </cell>
          <cell r="E965">
            <v>1810</v>
          </cell>
        </row>
        <row r="966">
          <cell r="A966">
            <v>623040</v>
          </cell>
          <cell r="B966" t="str">
            <v>堀取工（人力施工）</v>
          </cell>
          <cell r="C966" t="str">
            <v>中低木　 幹高２００ｃｍ以上３００ｃｍ未満　　　　　根巻含む</v>
          </cell>
          <cell r="D966" t="str">
            <v>本</v>
          </cell>
          <cell r="E966">
            <v>4440</v>
          </cell>
        </row>
        <row r="967">
          <cell r="A967">
            <v>623110</v>
          </cell>
          <cell r="B967" t="str">
            <v>堀取工（人力施工）</v>
          </cell>
          <cell r="C967" t="str">
            <v>高木　　　幹周　１５ｃｍ未満　　　　　　　　　　　　　根巻含む</v>
          </cell>
          <cell r="D967" t="str">
            <v>本</v>
          </cell>
          <cell r="E967">
            <v>3370</v>
          </cell>
        </row>
        <row r="968">
          <cell r="A968">
            <v>623120</v>
          </cell>
          <cell r="B968" t="str">
            <v>堀取工（人力施工）</v>
          </cell>
          <cell r="C968" t="str">
            <v>高木　　　幹周　１５ｃｍ以上　２５ｃｍ未満　　　　　根巻含む</v>
          </cell>
          <cell r="D968" t="str">
            <v>本</v>
          </cell>
          <cell r="E968">
            <v>7210</v>
          </cell>
        </row>
        <row r="969">
          <cell r="A969">
            <v>623210</v>
          </cell>
          <cell r="B969" t="str">
            <v>堀取工（機械施工）　　バックホウ０．１３ｍ3</v>
          </cell>
          <cell r="C969" t="str">
            <v>高木　　　幹周　２５ｃｍ以上　４０ｃｍ未満　　　　　根巻含む</v>
          </cell>
          <cell r="D969" t="str">
            <v>本</v>
          </cell>
          <cell r="E969">
            <v>12740</v>
          </cell>
        </row>
        <row r="970">
          <cell r="A970">
            <v>623220</v>
          </cell>
          <cell r="B970" t="str">
            <v>堀取工（機械施工）　　バックホウ０．１３ｍ3</v>
          </cell>
          <cell r="C970" t="str">
            <v>高木　　　幹周　４０ｃｍ以上　６０ｃｍ未満　　　　　根巻含む</v>
          </cell>
          <cell r="D970" t="str">
            <v>本</v>
          </cell>
          <cell r="E970">
            <v>19530</v>
          </cell>
        </row>
        <row r="971">
          <cell r="A971">
            <v>623310</v>
          </cell>
          <cell r="B971" t="str">
            <v>堀取工（機械施工）　　バックホウ０．１３ｍ3</v>
          </cell>
          <cell r="C971" t="str">
            <v>高木　　　幹周　６０ｃｍ以上　９０ｃｍ未満　　　　　根巻含む</v>
          </cell>
          <cell r="D971" t="str">
            <v>本</v>
          </cell>
          <cell r="E971">
            <v>31420</v>
          </cell>
        </row>
        <row r="972">
          <cell r="A972">
            <v>623410</v>
          </cell>
          <cell r="B972" t="str">
            <v>堀取工（人力施工）</v>
          </cell>
          <cell r="C972" t="str">
            <v>中低木　 幹高　５０ｃｍ未満　　　　　　　　　　　　　根巻含まず</v>
          </cell>
          <cell r="D972" t="str">
            <v>本</v>
          </cell>
          <cell r="E972">
            <v>580</v>
          </cell>
        </row>
        <row r="973">
          <cell r="A973">
            <v>623420</v>
          </cell>
          <cell r="B973" t="str">
            <v>堀取工（人力施工）</v>
          </cell>
          <cell r="C973" t="str">
            <v>中低木　 幹高　５０ｃｍ以上１００ｃｍ未満　　　　　根巻含まず</v>
          </cell>
          <cell r="D973" t="str">
            <v>本</v>
          </cell>
          <cell r="E973">
            <v>850</v>
          </cell>
        </row>
        <row r="974">
          <cell r="A974">
            <v>623430</v>
          </cell>
          <cell r="B974" t="str">
            <v>堀取工（人力施工）</v>
          </cell>
          <cell r="C974" t="str">
            <v>中低木　 幹高１００ｃｍ以上２００ｃｍ未満　　　　　根巻含まず</v>
          </cell>
          <cell r="D974" t="str">
            <v>本</v>
          </cell>
          <cell r="E974">
            <v>1630</v>
          </cell>
        </row>
        <row r="975">
          <cell r="A975">
            <v>623440</v>
          </cell>
          <cell r="B975" t="str">
            <v>堀取工（人力施工）</v>
          </cell>
          <cell r="C975" t="str">
            <v>中低木　 幹高２００ｃｍ以上３００ｃｍ未満　　　　　根巻含まず</v>
          </cell>
          <cell r="D975" t="str">
            <v>本</v>
          </cell>
          <cell r="E975">
            <v>3850</v>
          </cell>
        </row>
        <row r="976">
          <cell r="A976">
            <v>623510</v>
          </cell>
          <cell r="B976" t="str">
            <v>堀取工（人力施工）</v>
          </cell>
          <cell r="C976" t="str">
            <v>高木　　　幹周　１５ｃｍ未満　　　　　　　　　　　　　根巻含まず</v>
          </cell>
          <cell r="D976" t="str">
            <v>本</v>
          </cell>
          <cell r="E976">
            <v>2830</v>
          </cell>
        </row>
        <row r="977">
          <cell r="A977">
            <v>623520</v>
          </cell>
          <cell r="B977" t="str">
            <v>堀取工（人力施工）</v>
          </cell>
          <cell r="C977" t="str">
            <v>高木　　　幹周　１５ｃｍ以上　２５ｃｍ未満　　　　　根巻含まず</v>
          </cell>
          <cell r="D977" t="str">
            <v>本</v>
          </cell>
          <cell r="E977">
            <v>6090</v>
          </cell>
        </row>
        <row r="978">
          <cell r="A978">
            <v>623610</v>
          </cell>
          <cell r="B978" t="str">
            <v>堀取工（機械施工）　　バックホウ０．１３ｍ3</v>
          </cell>
          <cell r="C978" t="str">
            <v>高木　　　幹周　２５ｃｍ以上　４０ｃｍ未満　　　　　根巻含まず</v>
          </cell>
          <cell r="D978" t="str">
            <v>本</v>
          </cell>
          <cell r="E978">
            <v>11340</v>
          </cell>
        </row>
        <row r="979">
          <cell r="A979">
            <v>623620</v>
          </cell>
          <cell r="B979" t="str">
            <v>堀取工（機械施工）　　バックホウ０．１３ｍ3</v>
          </cell>
          <cell r="C979" t="str">
            <v>高木　　　幹周　４０ｃｍ以上　６０ｃｍ未満　　　　　根巻含まず</v>
          </cell>
          <cell r="D979" t="str">
            <v>本</v>
          </cell>
          <cell r="E979">
            <v>17490</v>
          </cell>
        </row>
        <row r="980">
          <cell r="A980">
            <v>623710</v>
          </cell>
          <cell r="B980" t="str">
            <v>堀取工（機械施工）　　バックホウ０．１３ｍ3</v>
          </cell>
          <cell r="C980" t="str">
            <v>高木　　　幹周　６０ｃｍ以上　９０ｃｍ未満　　　　　根巻含まず</v>
          </cell>
          <cell r="D980" t="str">
            <v>本</v>
          </cell>
          <cell r="E980">
            <v>27750</v>
          </cell>
        </row>
        <row r="981">
          <cell r="A981">
            <v>624010</v>
          </cell>
          <cell r="B981" t="str">
            <v>幹巻工</v>
          </cell>
          <cell r="C981" t="str">
            <v>高木　　　幹周　２５ｃｍ以上　４０ｃｍ未満</v>
          </cell>
          <cell r="D981" t="str">
            <v>本</v>
          </cell>
          <cell r="E981">
            <v>1630</v>
          </cell>
        </row>
        <row r="982">
          <cell r="A982">
            <v>624020</v>
          </cell>
          <cell r="B982" t="str">
            <v>幹巻工</v>
          </cell>
          <cell r="C982" t="str">
            <v>高木　　　幹周　４０ｃｍ以上　６０ｃｍ未満</v>
          </cell>
          <cell r="D982" t="str">
            <v>本</v>
          </cell>
          <cell r="E982">
            <v>2960</v>
          </cell>
        </row>
        <row r="983">
          <cell r="A983">
            <v>624030</v>
          </cell>
          <cell r="B983" t="str">
            <v>幹巻工</v>
          </cell>
          <cell r="C983" t="str">
            <v>高木　　　幹周　６０ｃｍ以上　９０ｃｍ未満</v>
          </cell>
          <cell r="D983" t="str">
            <v>本</v>
          </cell>
          <cell r="E983">
            <v>4850</v>
          </cell>
        </row>
        <row r="984">
          <cell r="A984">
            <v>625010</v>
          </cell>
          <cell r="B984" t="str">
            <v>運搬工</v>
          </cell>
          <cell r="C984" t="str">
            <v>中低木　 幹高　５０ｃｍ未満　　　　　　　　　　　　　運搬距離５ｋｍまで</v>
          </cell>
          <cell r="D984" t="str">
            <v>本</v>
          </cell>
          <cell r="E984">
            <v>370</v>
          </cell>
        </row>
        <row r="985">
          <cell r="A985">
            <v>625020</v>
          </cell>
          <cell r="B985" t="str">
            <v>運搬工</v>
          </cell>
          <cell r="C985" t="str">
            <v>中低木　 幹高　５０ｃｍ以上１００ｃｍ未満　　　　　運搬距離５ｋｍまで</v>
          </cell>
          <cell r="D985" t="str">
            <v>本</v>
          </cell>
          <cell r="E985">
            <v>530</v>
          </cell>
        </row>
        <row r="986">
          <cell r="B986" t="str">
            <v>【　土木工事複合単価表　】</v>
          </cell>
        </row>
        <row r="987">
          <cell r="A987">
            <v>625030</v>
          </cell>
          <cell r="B987" t="str">
            <v>運搬工</v>
          </cell>
          <cell r="C987" t="str">
            <v>中低木　 幹高１００ｃｍ以上２００ｃｍ未満　　　　　運搬距離５ｋｍまで</v>
          </cell>
          <cell r="D987" t="str">
            <v>本</v>
          </cell>
          <cell r="E987">
            <v>660</v>
          </cell>
        </row>
        <row r="988">
          <cell r="A988">
            <v>625040</v>
          </cell>
          <cell r="B988" t="str">
            <v>運搬工</v>
          </cell>
          <cell r="C988" t="str">
            <v>中低木　 幹高２００ｃｍ以上３００ｃｍ未満　　　　　運搬距離５ｋｍまで</v>
          </cell>
          <cell r="D988" t="str">
            <v>本</v>
          </cell>
          <cell r="E988">
            <v>840</v>
          </cell>
        </row>
        <row r="989">
          <cell r="A989">
            <v>625110</v>
          </cell>
          <cell r="B989" t="str">
            <v>運搬工</v>
          </cell>
          <cell r="C989" t="str">
            <v>高木　　　幹周　１５ｃｍ未満　　　　　　　　　　　　　運搬距離５ｋｍまで</v>
          </cell>
          <cell r="D989" t="str">
            <v>本</v>
          </cell>
          <cell r="E989">
            <v>1200</v>
          </cell>
        </row>
        <row r="990">
          <cell r="A990">
            <v>625120</v>
          </cell>
          <cell r="B990" t="str">
            <v>運搬工</v>
          </cell>
          <cell r="C990" t="str">
            <v>高木　　　幹周　１５ｃｍ以上　２５ｃｍ未満　　　　　運搬距離５ｋｍまで</v>
          </cell>
          <cell r="D990" t="str">
            <v>本</v>
          </cell>
          <cell r="E990">
            <v>1650</v>
          </cell>
        </row>
        <row r="991">
          <cell r="A991">
            <v>625210</v>
          </cell>
          <cell r="B991" t="str">
            <v>運搬工</v>
          </cell>
          <cell r="C991" t="str">
            <v>高木　　　幹周　２５ｃｍ以上　４０ｃｍ未満　　　　　運搬距離５ｋｍまで</v>
          </cell>
          <cell r="D991" t="str">
            <v>本</v>
          </cell>
          <cell r="E991">
            <v>490</v>
          </cell>
        </row>
        <row r="992">
          <cell r="A992">
            <v>625220</v>
          </cell>
          <cell r="B992" t="str">
            <v>運搬工</v>
          </cell>
          <cell r="C992" t="str">
            <v>高木　　　幹周　４０ｃｍ以上　６０ｃｍ未満　　　　　運搬距離５ｋｍまで</v>
          </cell>
          <cell r="D992" t="str">
            <v>本</v>
          </cell>
          <cell r="E992">
            <v>1150</v>
          </cell>
        </row>
        <row r="993">
          <cell r="A993">
            <v>625310</v>
          </cell>
          <cell r="B993" t="str">
            <v>運搬工</v>
          </cell>
          <cell r="C993" t="str">
            <v>高木　　　幹周　６０ｃｍ以上　９０ｃｍ未満　　　　　運搬距離５ｋｍまで</v>
          </cell>
          <cell r="D993" t="str">
            <v>本</v>
          </cell>
          <cell r="E993">
            <v>2740</v>
          </cell>
        </row>
        <row r="994">
          <cell r="A994">
            <v>626010</v>
          </cell>
          <cell r="B994" t="str">
            <v>緑化ブロック積工</v>
          </cell>
          <cell r="D994" t="str">
            <v>ｍ2</v>
          </cell>
          <cell r="E994">
            <v>8780</v>
          </cell>
        </row>
        <row r="995">
          <cell r="A995">
            <v>630030</v>
          </cell>
          <cell r="B995" t="str">
            <v>舗装版切断工</v>
          </cell>
          <cell r="C995" t="str">
            <v>コンクリート版　　舗装厚２０ｃｍ以下</v>
          </cell>
          <cell r="D995" t="str">
            <v>ｍ</v>
          </cell>
          <cell r="E995">
            <v>1040</v>
          </cell>
        </row>
        <row r="996">
          <cell r="A996">
            <v>630130</v>
          </cell>
          <cell r="B996" t="str">
            <v>舗装版切断工</v>
          </cell>
          <cell r="C996" t="str">
            <v>アスファルト版　　舗装厚２０ｃｍ以下</v>
          </cell>
          <cell r="D996" t="str">
            <v>ｍ</v>
          </cell>
          <cell r="E996">
            <v>500</v>
          </cell>
        </row>
        <row r="997">
          <cell r="A997">
            <v>630320</v>
          </cell>
          <cell r="B997" t="str">
            <v>舗装版切断工（機械施工）　　バックホウ０．４５ｍ3</v>
          </cell>
          <cell r="C997" t="str">
            <v>コンクリート版　　舗装厚　５ｃｍを越え１０ｃｍ以下</v>
          </cell>
          <cell r="D997" t="str">
            <v>ｍ2</v>
          </cell>
          <cell r="E997">
            <v>120</v>
          </cell>
        </row>
        <row r="998">
          <cell r="A998">
            <v>630330</v>
          </cell>
          <cell r="B998" t="str">
            <v>舗装版切断工（機械施工）　　バックホウ０．４５ｍ3</v>
          </cell>
          <cell r="C998" t="str">
            <v>コンクリート版　　舗装厚１０ｃｍを越え１５ｃｍ以下</v>
          </cell>
          <cell r="D998" t="str">
            <v>ｍ2</v>
          </cell>
          <cell r="E998">
            <v>180</v>
          </cell>
        </row>
        <row r="999">
          <cell r="A999">
            <v>630520</v>
          </cell>
          <cell r="B999" t="str">
            <v>舗装版切断工（機械施工）　　バックホウ０．４５ｍ3</v>
          </cell>
          <cell r="C999" t="str">
            <v>アスファルト版　　舗装厚　５ｃｍを越え１０ｃｍ以下</v>
          </cell>
          <cell r="D999" t="str">
            <v>ｍ2</v>
          </cell>
          <cell r="E999">
            <v>120</v>
          </cell>
        </row>
        <row r="1000">
          <cell r="A1000">
            <v>630530</v>
          </cell>
          <cell r="B1000" t="str">
            <v>舗装版切断工（機械施工）　　バックホウ０．４５ｍ3</v>
          </cell>
          <cell r="C1000" t="str">
            <v>アスファルト版　　舗装厚１０ｃｍを越え１５ｃｍ以下</v>
          </cell>
          <cell r="D1000" t="str">
            <v>ｍ2</v>
          </cell>
          <cell r="E1000">
            <v>170</v>
          </cell>
        </row>
        <row r="1001">
          <cell r="A1001">
            <v>630610</v>
          </cell>
          <cell r="B1001" t="str">
            <v>舗装版取りこわし工（人力施工）</v>
          </cell>
          <cell r="C1001" t="str">
            <v>アスファルト版　　舗装厚　４ｃｍ以下</v>
          </cell>
          <cell r="D1001" t="str">
            <v>ｍ2</v>
          </cell>
          <cell r="E1001">
            <v>2050</v>
          </cell>
        </row>
        <row r="1002">
          <cell r="A1002">
            <v>630620</v>
          </cell>
          <cell r="B1002" t="str">
            <v>舗装版取りこわし工（人力施工）</v>
          </cell>
          <cell r="C1002" t="str">
            <v>アスファルト版　　舗装厚　４ｃｍを越え１０ｃｍ以下</v>
          </cell>
          <cell r="D1002" t="str">
            <v>ｍ2</v>
          </cell>
          <cell r="E1002">
            <v>3500</v>
          </cell>
        </row>
        <row r="1003">
          <cell r="A1003">
            <v>630630</v>
          </cell>
          <cell r="B1003" t="str">
            <v>舗装版取りこわし工（人力施工）</v>
          </cell>
          <cell r="C1003" t="str">
            <v>アスファルト版　　舗装厚１０ｃｍを越え１５ｃｍ以下</v>
          </cell>
          <cell r="D1003" t="str">
            <v>ｍ2</v>
          </cell>
          <cell r="E1003">
            <v>4720</v>
          </cell>
        </row>
        <row r="1004">
          <cell r="A1004">
            <v>630640</v>
          </cell>
          <cell r="B1004" t="str">
            <v>舗装版取りこわし工（人力施工）</v>
          </cell>
          <cell r="C1004" t="str">
            <v>アスファルト版　　舗装厚１５ｃｍを越え３０ｃｍ以下</v>
          </cell>
          <cell r="D1004" t="str">
            <v>ｍ2</v>
          </cell>
          <cell r="E1004">
            <v>8360</v>
          </cell>
        </row>
        <row r="1005">
          <cell r="A1005">
            <v>630710</v>
          </cell>
          <cell r="B1005" t="str">
            <v>クラック補修工（人力施工）</v>
          </cell>
          <cell r="D1005" t="str">
            <v>ｍ</v>
          </cell>
          <cell r="E1005">
            <v>190</v>
          </cell>
        </row>
        <row r="1006">
          <cell r="A1006">
            <v>630910</v>
          </cell>
          <cell r="B1006" t="str">
            <v>はつり工（人力施工）</v>
          </cell>
          <cell r="C1006" t="str">
            <v>はつり厚３ｃｍ以下</v>
          </cell>
          <cell r="D1006" t="str">
            <v>ｍ2</v>
          </cell>
          <cell r="E1006">
            <v>3540</v>
          </cell>
        </row>
        <row r="1007">
          <cell r="A1007">
            <v>630920</v>
          </cell>
          <cell r="B1007" t="str">
            <v>はつり工（人力施工）</v>
          </cell>
          <cell r="C1007" t="str">
            <v>はつり厚３ｃｍを越え６ｃｍ以下</v>
          </cell>
          <cell r="D1007" t="str">
            <v>ｍ2</v>
          </cell>
          <cell r="E1007">
            <v>5890</v>
          </cell>
        </row>
        <row r="1008">
          <cell r="A1008" t="str">
            <v>6F0010</v>
          </cell>
          <cell r="B1008" t="str">
            <v>分解組立費　（運搬費含む）</v>
          </cell>
          <cell r="C1008" t="str">
            <v>ブルドーザ普通２１～４４ｔ以下　　湿地ブルドーザ１９～２８ｔ以下</v>
          </cell>
          <cell r="D1008" t="str">
            <v>回</v>
          </cell>
          <cell r="E1008">
            <v>449860</v>
          </cell>
        </row>
        <row r="1009">
          <cell r="A1009" t="str">
            <v>6F1010</v>
          </cell>
          <cell r="B1009" t="str">
            <v>分解組立費　（運搬費含む）</v>
          </cell>
          <cell r="C1009" t="str">
            <v>バックホウクローラ型　　１．０ｍ3～２．１ｍ3以下</v>
          </cell>
          <cell r="D1009" t="str">
            <v>回</v>
          </cell>
          <cell r="E1009">
            <v>482040</v>
          </cell>
        </row>
        <row r="1010">
          <cell r="A1010" t="str">
            <v>6F2010</v>
          </cell>
          <cell r="B1010" t="str">
            <v>分解組立費　（運搬費含む）</v>
          </cell>
          <cell r="C1010" t="str">
            <v>クラムシェル　　平積０．６～２．０ｍ3以下</v>
          </cell>
          <cell r="D1010" t="str">
            <v>回</v>
          </cell>
          <cell r="E1010">
            <v>915340</v>
          </cell>
        </row>
        <row r="1011">
          <cell r="A1011" t="str">
            <v>6F6010</v>
          </cell>
          <cell r="B1011" t="str">
            <v>分解組立費　（運搬費含む）</v>
          </cell>
          <cell r="C1011" t="str">
            <v>クローラクレーン　　８０ｔ吊以下</v>
          </cell>
          <cell r="D1011" t="str">
            <v>回</v>
          </cell>
          <cell r="E1011">
            <v>915340</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主要材料H14"/>
      <sheetName val="刊行物H14"/>
    </sheetNames>
    <sheetDataSet>
      <sheetData sheetId="0" refreshError="1"/>
      <sheetData sheetId="1" refreshError="1">
        <row r="3">
          <cell r="A3" t="str">
            <v>S06001</v>
          </cell>
          <cell r="B3" t="str">
            <v>ﾚﾃﾞｨﾐｸｽﾄｺﾝｸﾘｰﾄ</v>
          </cell>
          <cell r="C3" t="str">
            <v>18-15</v>
          </cell>
          <cell r="D3" t="str">
            <v>ｍ3</v>
          </cell>
          <cell r="E3">
            <v>11600</v>
          </cell>
        </row>
        <row r="6">
          <cell r="A6" t="str">
            <v>S06002</v>
          </cell>
          <cell r="B6" t="str">
            <v>ﾚﾃﾞｨﾐｸｽﾄｺﾝｸﾘｰﾄ</v>
          </cell>
          <cell r="C6" t="str">
            <v>21-15</v>
          </cell>
          <cell r="D6" t="str">
            <v>ｍ3</v>
          </cell>
          <cell r="E6">
            <v>11900</v>
          </cell>
        </row>
        <row r="9">
          <cell r="A9" t="str">
            <v>S06003</v>
          </cell>
          <cell r="B9" t="str">
            <v>ﾚﾃﾞｨﾐｸｽﾄｺﾝｸﾘｰﾄ</v>
          </cell>
          <cell r="C9" t="str">
            <v>21-18</v>
          </cell>
          <cell r="D9" t="str">
            <v>ｍ3</v>
          </cell>
          <cell r="E9">
            <v>11900</v>
          </cell>
        </row>
        <row r="12">
          <cell r="A12" t="str">
            <v>S06004</v>
          </cell>
          <cell r="B12" t="str">
            <v>ﾚﾃﾞｨﾐｸｽﾄｺﾝｸﾘｰﾄ</v>
          </cell>
          <cell r="C12" t="str">
            <v>24-15</v>
          </cell>
          <cell r="D12" t="str">
            <v>ｍ3</v>
          </cell>
          <cell r="E12">
            <v>12300</v>
          </cell>
        </row>
        <row r="15">
          <cell r="A15" t="str">
            <v>S06005</v>
          </cell>
          <cell r="B15" t="str">
            <v>ﾚﾃﾞｨﾐｸｽﾄｺﾝｸﾘｰﾄ</v>
          </cell>
          <cell r="C15" t="str">
            <v>24-18</v>
          </cell>
          <cell r="D15" t="str">
            <v>ｍ3</v>
          </cell>
          <cell r="E15">
            <v>12300</v>
          </cell>
        </row>
        <row r="18">
          <cell r="A18" t="str">
            <v>S06006</v>
          </cell>
          <cell r="B18" t="str">
            <v>ﾚﾃﾞｨﾐｸｽﾄｺﾝｸﾘｰﾄ</v>
          </cell>
          <cell r="C18" t="str">
            <v>27-15</v>
          </cell>
          <cell r="D18" t="str">
            <v>ｍ3</v>
          </cell>
          <cell r="E18">
            <v>12700</v>
          </cell>
        </row>
        <row r="21">
          <cell r="A21" t="str">
            <v>S06007</v>
          </cell>
          <cell r="B21" t="str">
            <v>ﾚﾃﾞｨﾐｸｽﾄｺﾝｸﾘｰﾄ</v>
          </cell>
          <cell r="C21" t="str">
            <v>27-18</v>
          </cell>
          <cell r="D21" t="str">
            <v>ｍ3</v>
          </cell>
          <cell r="E21">
            <v>12700</v>
          </cell>
        </row>
        <row r="24">
          <cell r="A24" t="str">
            <v>S06008</v>
          </cell>
          <cell r="B24" t="str">
            <v>ﾚﾃﾞｨﾐｸｽﾄｺﾝｸﾘｰﾄ</v>
          </cell>
          <cell r="C24" t="str">
            <v>30-15</v>
          </cell>
          <cell r="D24" t="str">
            <v>ｍ3</v>
          </cell>
          <cell r="E24">
            <v>13000</v>
          </cell>
        </row>
        <row r="27">
          <cell r="A27" t="str">
            <v>S06009</v>
          </cell>
          <cell r="B27" t="str">
            <v>ﾚﾃﾞｨﾐｸｽﾄｺﾝｸﾘｰﾄ</v>
          </cell>
          <cell r="C27" t="str">
            <v>30-18</v>
          </cell>
          <cell r="D27" t="str">
            <v>ｍ3</v>
          </cell>
          <cell r="E27">
            <v>13000</v>
          </cell>
        </row>
        <row r="30">
          <cell r="A30" t="str">
            <v>S06010</v>
          </cell>
          <cell r="B30" t="str">
            <v>ﾚﾃﾞｨﾐｸｽﾄｺﾝｸﾘｰﾄ</v>
          </cell>
          <cell r="C30" t="str">
            <v>33-15</v>
          </cell>
          <cell r="D30" t="str">
            <v>ｍ3</v>
          </cell>
          <cell r="E30">
            <v>13300</v>
          </cell>
        </row>
        <row r="33">
          <cell r="A33" t="str">
            <v>S06011</v>
          </cell>
          <cell r="B33" t="str">
            <v>ﾚﾃﾞｨﾐｸｽﾄｺﾝｸﾘｰﾄ</v>
          </cell>
          <cell r="C33" t="str">
            <v>33-18</v>
          </cell>
          <cell r="D33" t="str">
            <v>ｍ3</v>
          </cell>
          <cell r="E33">
            <v>13300</v>
          </cell>
        </row>
        <row r="36">
          <cell r="A36" t="str">
            <v>S05001</v>
          </cell>
          <cell r="B36" t="str">
            <v>異形棒鋼</v>
          </cell>
          <cell r="C36" t="str">
            <v>SD295A  D10</v>
          </cell>
          <cell r="D36" t="str">
            <v>t</v>
          </cell>
          <cell r="E36">
            <v>36000</v>
          </cell>
        </row>
        <row r="39">
          <cell r="A39" t="str">
            <v>S05002</v>
          </cell>
          <cell r="B39" t="str">
            <v>異形棒鋼</v>
          </cell>
          <cell r="C39" t="str">
            <v>SD295A  D13</v>
          </cell>
          <cell r="D39" t="str">
            <v>t</v>
          </cell>
          <cell r="E39">
            <v>34000</v>
          </cell>
        </row>
        <row r="42">
          <cell r="A42" t="str">
            <v>S05003</v>
          </cell>
          <cell r="B42" t="str">
            <v>異形棒鋼</v>
          </cell>
          <cell r="C42" t="str">
            <v>SD295A  D16</v>
          </cell>
          <cell r="D42" t="str">
            <v>t</v>
          </cell>
          <cell r="E42">
            <v>32000</v>
          </cell>
        </row>
        <row r="45">
          <cell r="A45" t="str">
            <v>S05004</v>
          </cell>
          <cell r="B45" t="str">
            <v>異形棒鋼</v>
          </cell>
          <cell r="C45" t="str">
            <v>SD345  D19</v>
          </cell>
          <cell r="D45" t="str">
            <v>t</v>
          </cell>
          <cell r="E45">
            <v>3300</v>
          </cell>
        </row>
        <row r="48">
          <cell r="A48" t="str">
            <v>S05005</v>
          </cell>
          <cell r="B48" t="str">
            <v>異形棒鋼</v>
          </cell>
          <cell r="C48" t="str">
            <v>SD345  D22</v>
          </cell>
          <cell r="D48" t="str">
            <v>t</v>
          </cell>
          <cell r="E48">
            <v>33000</v>
          </cell>
        </row>
        <row r="51">
          <cell r="A51" t="str">
            <v>S05006</v>
          </cell>
          <cell r="B51" t="str">
            <v>異形棒鋼</v>
          </cell>
          <cell r="C51" t="str">
            <v>SD345  D25</v>
          </cell>
          <cell r="D51" t="str">
            <v>t</v>
          </cell>
          <cell r="E51">
            <v>33000</v>
          </cell>
        </row>
        <row r="54">
          <cell r="A54" t="str">
            <v>S05007</v>
          </cell>
          <cell r="B54" t="str">
            <v>異形棒鋼</v>
          </cell>
          <cell r="C54" t="str">
            <v>SD345  D29</v>
          </cell>
          <cell r="D54" t="str">
            <v>t</v>
          </cell>
          <cell r="E54">
            <v>34000</v>
          </cell>
        </row>
        <row r="57">
          <cell r="A57" t="str">
            <v>S05090</v>
          </cell>
          <cell r="B57" t="str">
            <v>鉄屑</v>
          </cell>
          <cell r="C57" t="str">
            <v>H2</v>
          </cell>
          <cell r="D57" t="str">
            <v>t</v>
          </cell>
          <cell r="E57">
            <v>-3500</v>
          </cell>
        </row>
        <row r="69">
          <cell r="A69" t="str">
            <v>S070001</v>
          </cell>
          <cell r="B69" t="str">
            <v>棒鋼</v>
          </cell>
          <cell r="C69" t="str">
            <v>SS400 RB-13</v>
          </cell>
          <cell r="D69" t="str">
            <v>t</v>
          </cell>
          <cell r="E69">
            <v>49000</v>
          </cell>
        </row>
        <row r="72">
          <cell r="A72" t="str">
            <v>S070002</v>
          </cell>
          <cell r="B72" t="str">
            <v>棒鋼</v>
          </cell>
          <cell r="C72" t="str">
            <v>SS400 RB-20</v>
          </cell>
          <cell r="D72" t="str">
            <v>t</v>
          </cell>
          <cell r="E72">
            <v>47000</v>
          </cell>
        </row>
        <row r="75">
          <cell r="A75" t="str">
            <v>S070003</v>
          </cell>
          <cell r="B75" t="str">
            <v>棒鋼</v>
          </cell>
          <cell r="C75" t="str">
            <v>SS400 RB-70</v>
          </cell>
          <cell r="D75" t="str">
            <v>t</v>
          </cell>
          <cell r="E75">
            <v>58000</v>
          </cell>
        </row>
        <row r="102">
          <cell r="A102" t="str">
            <v>S070050</v>
          </cell>
          <cell r="B102" t="str">
            <v>軽量溝形鋼</v>
          </cell>
          <cell r="C102" t="str">
            <v>SSC400 LC-75*45*15*2.3</v>
          </cell>
          <cell r="D102" t="str">
            <v>t</v>
          </cell>
          <cell r="E102">
            <v>48000</v>
          </cell>
        </row>
        <row r="105">
          <cell r="A105" t="str">
            <v>S070051</v>
          </cell>
          <cell r="B105" t="str">
            <v>軽量溝形鋼</v>
          </cell>
          <cell r="C105" t="str">
            <v>SSC400 LC-100*50*20*2.3</v>
          </cell>
          <cell r="D105" t="str">
            <v>t</v>
          </cell>
          <cell r="E105">
            <v>48000</v>
          </cell>
        </row>
        <row r="108">
          <cell r="A108" t="str">
            <v>S070052</v>
          </cell>
          <cell r="B108" t="str">
            <v>軽量溝形鋼</v>
          </cell>
          <cell r="C108" t="str">
            <v>SSC400 LC-100*50*20*3.2</v>
          </cell>
          <cell r="D108" t="str">
            <v>t</v>
          </cell>
          <cell r="E108">
            <v>49000</v>
          </cell>
        </row>
        <row r="135">
          <cell r="A135" t="str">
            <v>S070100</v>
          </cell>
          <cell r="B135" t="str">
            <v>平鋼</v>
          </cell>
          <cell r="C135" t="str">
            <v>SN400A FB-9*25</v>
          </cell>
          <cell r="D135" t="str">
            <v>t</v>
          </cell>
          <cell r="E135">
            <v>47700</v>
          </cell>
        </row>
        <row r="141">
          <cell r="A141" t="str">
            <v>S070101</v>
          </cell>
          <cell r="B141" t="str">
            <v>平鋼</v>
          </cell>
          <cell r="C141" t="str">
            <v>SN490B FB-9*25</v>
          </cell>
          <cell r="D141" t="str">
            <v>t</v>
          </cell>
          <cell r="E141">
            <v>58700</v>
          </cell>
        </row>
        <row r="147">
          <cell r="A147" t="str">
            <v>S070102</v>
          </cell>
          <cell r="B147" t="str">
            <v>平鋼</v>
          </cell>
          <cell r="C147" t="str">
            <v>SN490B FB-9*32</v>
          </cell>
          <cell r="D147" t="str">
            <v>t</v>
          </cell>
          <cell r="E147">
            <v>55700</v>
          </cell>
        </row>
        <row r="168">
          <cell r="A168" t="str">
            <v>S070200</v>
          </cell>
          <cell r="B168" t="str">
            <v>Ｈ形鋼</v>
          </cell>
          <cell r="C168" t="str">
            <v>SS400 Ｈ-100*100*6*8</v>
          </cell>
          <cell r="D168" t="str">
            <v>t</v>
          </cell>
          <cell r="E168">
            <v>40000</v>
          </cell>
        </row>
        <row r="171">
          <cell r="A171" t="str">
            <v>S070201</v>
          </cell>
          <cell r="B171" t="str">
            <v>Ｈ形鋼</v>
          </cell>
          <cell r="C171" t="str">
            <v>SS400 Ｈ-125*125*6.5*9</v>
          </cell>
          <cell r="D171" t="str">
            <v>t</v>
          </cell>
          <cell r="E171">
            <v>38000</v>
          </cell>
        </row>
        <row r="174">
          <cell r="A174" t="str">
            <v>S070202</v>
          </cell>
          <cell r="B174" t="str">
            <v>Ｈ形鋼</v>
          </cell>
          <cell r="C174" t="str">
            <v>SS400 Ｈ-150*75*5*7</v>
          </cell>
          <cell r="D174" t="str">
            <v>t</v>
          </cell>
          <cell r="E174">
            <v>40000</v>
          </cell>
        </row>
        <row r="177">
          <cell r="A177" t="str">
            <v>S070203</v>
          </cell>
          <cell r="B177" t="str">
            <v>Ｈ形鋼</v>
          </cell>
          <cell r="C177" t="str">
            <v>SS400 Ｈ-150*150*7*10</v>
          </cell>
          <cell r="D177" t="str">
            <v>t</v>
          </cell>
          <cell r="E177">
            <v>38000</v>
          </cell>
        </row>
        <row r="180">
          <cell r="A180" t="str">
            <v>S070204</v>
          </cell>
          <cell r="B180" t="str">
            <v>Ｈ形鋼</v>
          </cell>
          <cell r="C180" t="str">
            <v>SS400 Ｈ-194*150*6*9</v>
          </cell>
          <cell r="D180" t="str">
            <v>t</v>
          </cell>
          <cell r="E180">
            <v>38000</v>
          </cell>
        </row>
        <row r="183">
          <cell r="A183" t="str">
            <v>S070205</v>
          </cell>
          <cell r="B183" t="str">
            <v>Ｈ形鋼</v>
          </cell>
          <cell r="C183" t="str">
            <v>SS400 Ｈ-200*100*5.5*8</v>
          </cell>
          <cell r="D183" t="str">
            <v>t</v>
          </cell>
          <cell r="E183">
            <v>38000</v>
          </cell>
        </row>
        <row r="186">
          <cell r="A186" t="str">
            <v>S070206</v>
          </cell>
          <cell r="B186" t="str">
            <v>Ｈ形鋼</v>
          </cell>
          <cell r="C186" t="str">
            <v>SS400 Ｈ-250*125*6*9</v>
          </cell>
          <cell r="D186" t="str">
            <v>t</v>
          </cell>
          <cell r="E186">
            <v>38000</v>
          </cell>
        </row>
        <row r="201">
          <cell r="A201" t="str">
            <v>S070210</v>
          </cell>
          <cell r="B201" t="str">
            <v>Ｈ形鋼</v>
          </cell>
          <cell r="C201" t="str">
            <v>SN400B Ｈ-148*100*6*9</v>
          </cell>
          <cell r="D201" t="str">
            <v>t</v>
          </cell>
          <cell r="E201">
            <v>44000</v>
          </cell>
        </row>
        <row r="206">
          <cell r="A206" t="str">
            <v>S070211</v>
          </cell>
          <cell r="B206" t="str">
            <v>Ｈ形鋼</v>
          </cell>
          <cell r="C206" t="str">
            <v>SN400B Ｈ-150*150*7*10</v>
          </cell>
          <cell r="D206" t="str">
            <v>t</v>
          </cell>
          <cell r="E206">
            <v>44000</v>
          </cell>
        </row>
        <row r="211">
          <cell r="A211" t="str">
            <v>S070212</v>
          </cell>
          <cell r="B211" t="str">
            <v>Ｈ形鋼</v>
          </cell>
          <cell r="C211" t="str">
            <v>SN400B Ｈ-194*150*6*9</v>
          </cell>
          <cell r="D211" t="str">
            <v>t</v>
          </cell>
          <cell r="E211">
            <v>44000</v>
          </cell>
        </row>
        <row r="216">
          <cell r="A216" t="str">
            <v>S070213</v>
          </cell>
          <cell r="B216" t="str">
            <v>Ｈ形鋼</v>
          </cell>
          <cell r="C216" t="str">
            <v>SN400B Ｈ-200*100*5.5*8</v>
          </cell>
          <cell r="D216" t="str">
            <v>t</v>
          </cell>
          <cell r="E216">
            <v>44000</v>
          </cell>
        </row>
        <row r="221">
          <cell r="A221" t="str">
            <v>S070214</v>
          </cell>
          <cell r="B221" t="str">
            <v>Ｈ形鋼</v>
          </cell>
          <cell r="C221" t="str">
            <v>SN400B Ｈ-294*200*8*12</v>
          </cell>
          <cell r="D221" t="str">
            <v>t</v>
          </cell>
          <cell r="E221">
            <v>44000</v>
          </cell>
        </row>
        <row r="226">
          <cell r="A226" t="str">
            <v>S070215</v>
          </cell>
          <cell r="B226" t="str">
            <v>Ｈ形鋼</v>
          </cell>
          <cell r="C226" t="str">
            <v>SN400B Ｈ-488*300*11*18</v>
          </cell>
          <cell r="D226" t="str">
            <v>t</v>
          </cell>
          <cell r="E226">
            <v>46000</v>
          </cell>
        </row>
        <row r="234">
          <cell r="A234" t="str">
            <v>S070295</v>
          </cell>
          <cell r="B234" t="str">
            <v>溝形鋼</v>
          </cell>
          <cell r="C234" t="str">
            <v>SS400 [-180*75*7*10.5</v>
          </cell>
          <cell r="D234" t="str">
            <v>t</v>
          </cell>
          <cell r="E234">
            <v>41000</v>
          </cell>
        </row>
        <row r="237">
          <cell r="A237" t="str">
            <v>S070296</v>
          </cell>
          <cell r="B237" t="str">
            <v>溝形鋼</v>
          </cell>
          <cell r="C237" t="str">
            <v>SS400 [-200*80*7.5*11</v>
          </cell>
          <cell r="D237" t="str">
            <v>t</v>
          </cell>
          <cell r="E237">
            <v>41000</v>
          </cell>
        </row>
        <row r="267">
          <cell r="A267" t="str">
            <v>S070300</v>
          </cell>
          <cell r="B267" t="str">
            <v>鋼板</v>
          </cell>
          <cell r="C267" t="str">
            <v>SS400 PL-4.5</v>
          </cell>
          <cell r="D267" t="str">
            <v>t</v>
          </cell>
          <cell r="E267">
            <v>63800</v>
          </cell>
        </row>
        <row r="272">
          <cell r="A272" t="str">
            <v>S070301</v>
          </cell>
          <cell r="B272" t="str">
            <v>鋼板</v>
          </cell>
          <cell r="C272" t="str">
            <v>SS400 PL-6</v>
          </cell>
          <cell r="D272" t="str">
            <v>t</v>
          </cell>
          <cell r="E272">
            <v>63800</v>
          </cell>
        </row>
        <row r="277">
          <cell r="A277" t="str">
            <v>S070302</v>
          </cell>
          <cell r="B277" t="str">
            <v>鋼板</v>
          </cell>
          <cell r="C277" t="str">
            <v>SS400 PL-9</v>
          </cell>
          <cell r="D277" t="str">
            <v>t</v>
          </cell>
          <cell r="E277">
            <v>63800</v>
          </cell>
        </row>
        <row r="282">
          <cell r="A282" t="str">
            <v>S070303</v>
          </cell>
          <cell r="B282" t="str">
            <v>鋼板</v>
          </cell>
          <cell r="C282" t="str">
            <v>SN400B PL-6</v>
          </cell>
          <cell r="D282" t="str">
            <v>t</v>
          </cell>
          <cell r="E282">
            <v>67500</v>
          </cell>
        </row>
        <row r="287">
          <cell r="A287" t="str">
            <v>S070304</v>
          </cell>
          <cell r="B287" t="str">
            <v>鋼板</v>
          </cell>
          <cell r="C287" t="str">
            <v>SN400B PL-9</v>
          </cell>
          <cell r="D287" t="str">
            <v>t</v>
          </cell>
          <cell r="E287">
            <v>67500</v>
          </cell>
        </row>
        <row r="292">
          <cell r="A292" t="str">
            <v>S070305</v>
          </cell>
          <cell r="B292" t="str">
            <v>鋼板</v>
          </cell>
          <cell r="C292" t="str">
            <v>SN400B PL-12</v>
          </cell>
          <cell r="D292" t="str">
            <v>t</v>
          </cell>
          <cell r="E292">
            <v>67500</v>
          </cell>
        </row>
        <row r="300">
          <cell r="A300" t="str">
            <v>S070306</v>
          </cell>
          <cell r="B300" t="str">
            <v>鋼板</v>
          </cell>
          <cell r="C300" t="str">
            <v>SN400B PL-16</v>
          </cell>
          <cell r="D300" t="str">
            <v>t</v>
          </cell>
          <cell r="E300">
            <v>72500</v>
          </cell>
        </row>
        <row r="305">
          <cell r="A305" t="str">
            <v>S070307</v>
          </cell>
          <cell r="B305" t="str">
            <v>鋼板</v>
          </cell>
          <cell r="C305" t="str">
            <v>SN400B-KC PL-9</v>
          </cell>
          <cell r="D305" t="str">
            <v>t</v>
          </cell>
          <cell r="E305">
            <v>69500</v>
          </cell>
        </row>
        <row r="310">
          <cell r="A310" t="str">
            <v>S070308</v>
          </cell>
          <cell r="B310" t="str">
            <v>鋼板</v>
          </cell>
          <cell r="C310" t="str">
            <v>SN400B-KC PL-12</v>
          </cell>
          <cell r="D310" t="str">
            <v>t</v>
          </cell>
          <cell r="E310">
            <v>69500</v>
          </cell>
        </row>
        <row r="315">
          <cell r="A315" t="str">
            <v>S070309</v>
          </cell>
          <cell r="B315" t="str">
            <v>鋼板</v>
          </cell>
          <cell r="C315" t="str">
            <v>SN400C PL-16</v>
          </cell>
          <cell r="D315" t="str">
            <v>t</v>
          </cell>
          <cell r="E315">
            <v>77500</v>
          </cell>
        </row>
        <row r="320">
          <cell r="A320" t="str">
            <v>S070310</v>
          </cell>
          <cell r="B320" t="str">
            <v>鋼板</v>
          </cell>
          <cell r="C320" t="str">
            <v>SN400C PL-19</v>
          </cell>
          <cell r="D320" t="str">
            <v>t</v>
          </cell>
          <cell r="E320">
            <v>77500</v>
          </cell>
        </row>
        <row r="325">
          <cell r="A325" t="str">
            <v>S070311</v>
          </cell>
          <cell r="B325" t="str">
            <v>鋼板</v>
          </cell>
          <cell r="C325" t="str">
            <v>SN400C PL-22</v>
          </cell>
          <cell r="D325" t="str">
            <v>t</v>
          </cell>
          <cell r="E325">
            <v>77500</v>
          </cell>
        </row>
        <row r="333">
          <cell r="A333" t="str">
            <v>S070500</v>
          </cell>
          <cell r="B333" t="str">
            <v>等辺山形鋼</v>
          </cell>
          <cell r="C333" t="str">
            <v>SS400 L-50*50*4</v>
          </cell>
          <cell r="D333" t="str">
            <v>t</v>
          </cell>
          <cell r="E333">
            <v>39000</v>
          </cell>
        </row>
        <row r="336">
          <cell r="A336" t="str">
            <v>S070501</v>
          </cell>
          <cell r="B336" t="str">
            <v>等辺山形鋼</v>
          </cell>
          <cell r="C336" t="str">
            <v>SS400 L-50*50*6</v>
          </cell>
          <cell r="D336" t="str">
            <v>t</v>
          </cell>
          <cell r="E336">
            <v>38000</v>
          </cell>
        </row>
        <row r="339">
          <cell r="A339" t="str">
            <v>S070502</v>
          </cell>
          <cell r="B339" t="str">
            <v>等辺山形鋼</v>
          </cell>
          <cell r="C339" t="str">
            <v>SS400 L-100*100*10</v>
          </cell>
          <cell r="D339" t="str">
            <v>t</v>
          </cell>
          <cell r="E339">
            <v>42000</v>
          </cell>
        </row>
        <row r="366">
          <cell r="A366" t="str">
            <v>S070510</v>
          </cell>
          <cell r="B366" t="str">
            <v>不等辺山形鋼</v>
          </cell>
          <cell r="C366" t="str">
            <v>SS400 L-100*75*7</v>
          </cell>
          <cell r="D366" t="str">
            <v>t</v>
          </cell>
          <cell r="E366">
            <v>60000</v>
          </cell>
        </row>
        <row r="369">
          <cell r="A369" t="str">
            <v>S070511</v>
          </cell>
          <cell r="B369" t="str">
            <v>不等辺山形鋼</v>
          </cell>
          <cell r="C369" t="str">
            <v>SS400 L-125*75*7</v>
          </cell>
          <cell r="D369" t="str">
            <v>t</v>
          </cell>
          <cell r="E369">
            <v>60000</v>
          </cell>
        </row>
        <row r="399">
          <cell r="A399" t="str">
            <v>S070600</v>
          </cell>
          <cell r="B399" t="str">
            <v>鋼管</v>
          </cell>
          <cell r="C399" t="str">
            <v>STK400 P-139.8*4.5</v>
          </cell>
          <cell r="D399" t="str">
            <v>t</v>
          </cell>
          <cell r="E399">
            <v>57000</v>
          </cell>
        </row>
        <row r="402">
          <cell r="A402" t="str">
            <v>S070601</v>
          </cell>
          <cell r="B402" t="str">
            <v>鋼管</v>
          </cell>
          <cell r="C402" t="str">
            <v>STK400 P-165.2*4.5</v>
          </cell>
          <cell r="D402" t="str">
            <v>t</v>
          </cell>
          <cell r="E402">
            <v>60000</v>
          </cell>
        </row>
        <row r="405">
          <cell r="A405" t="str">
            <v>S070602</v>
          </cell>
          <cell r="B405" t="str">
            <v>鋼管</v>
          </cell>
          <cell r="C405" t="str">
            <v>STK400 P-165.2*6</v>
          </cell>
          <cell r="D405" t="str">
            <v>t</v>
          </cell>
          <cell r="E405">
            <v>60000</v>
          </cell>
        </row>
        <row r="408">
          <cell r="A408" t="str">
            <v>S070603</v>
          </cell>
          <cell r="B408" t="str">
            <v>鋼管</v>
          </cell>
          <cell r="C408" t="str">
            <v>STK400 P-318.5*10.3</v>
          </cell>
          <cell r="D408" t="str">
            <v>t</v>
          </cell>
          <cell r="E408">
            <v>69000</v>
          </cell>
        </row>
        <row r="432">
          <cell r="A432" t="str">
            <v>S077000</v>
          </cell>
          <cell r="B432" t="str">
            <v>鉄屑</v>
          </cell>
          <cell r="C432" t="str">
            <v>H2</v>
          </cell>
          <cell r="D432" t="str">
            <v>t</v>
          </cell>
          <cell r="E432">
            <v>-3500</v>
          </cell>
        </row>
        <row r="465">
          <cell r="A465" t="str">
            <v>S120000</v>
          </cell>
          <cell r="B465" t="str">
            <v>構造材</v>
          </cell>
          <cell r="C465" t="str">
            <v xml:space="preserve">杉 特1等 </v>
          </cell>
          <cell r="D465" t="str">
            <v>㎥</v>
          </cell>
          <cell r="E465">
            <v>44000</v>
          </cell>
        </row>
        <row r="466">
          <cell r="C466" t="str">
            <v xml:space="preserve">　　　　　平割 3.3*4.0 </v>
          </cell>
        </row>
        <row r="468">
          <cell r="A468" t="str">
            <v>S120100</v>
          </cell>
          <cell r="B468" t="str">
            <v>造作材</v>
          </cell>
          <cell r="C468" t="str">
            <v xml:space="preserve">松 特１等 </v>
          </cell>
          <cell r="D468" t="str">
            <v>㎥</v>
          </cell>
          <cell r="E468">
            <v>44000</v>
          </cell>
        </row>
        <row r="469">
          <cell r="C469" t="str">
            <v>　　　　　板材 1.5*15.0</v>
          </cell>
        </row>
        <row r="498">
          <cell r="A498" t="str">
            <v>S220000</v>
          </cell>
          <cell r="B498" t="str">
            <v>ｱｽﾌｧﾙﾄ混合物</v>
          </cell>
          <cell r="C498" t="str">
            <v>透水性(13)</v>
          </cell>
          <cell r="D498" t="str">
            <v>ｔ</v>
          </cell>
          <cell r="E498">
            <v>0</v>
          </cell>
        </row>
      </sheetData>
      <sheetData sheetId="2" refreshError="1">
        <row r="36">
          <cell r="B36" t="str">
            <v>直接仮設（刊行物単価）</v>
          </cell>
        </row>
        <row r="38">
          <cell r="A38" t="str">
            <v>K025401</v>
          </cell>
          <cell r="B38" t="str">
            <v>建築工事用防音シート</v>
          </cell>
          <cell r="D38" t="str">
            <v>ｍ2</v>
          </cell>
          <cell r="E38">
            <v>3990</v>
          </cell>
        </row>
        <row r="39">
          <cell r="B39" t="str">
            <v>㈱クラレ</v>
          </cell>
          <cell r="C39" t="str">
            <v>サウンドシャッターＫＮ３０００</v>
          </cell>
        </row>
        <row r="43">
          <cell r="B43" t="str">
            <v>　　〃</v>
          </cell>
          <cell r="C43" t="str">
            <v>　　　　　〃　　　　ＳＰＭ</v>
          </cell>
        </row>
        <row r="47">
          <cell r="B47" t="str">
            <v>積水樹脂㈱</v>
          </cell>
          <cell r="C47" t="str">
            <v>ジスロン防音シートＳ－１</v>
          </cell>
        </row>
        <row r="52">
          <cell r="B52" t="str">
            <v>　　〃</v>
          </cell>
          <cell r="C52" t="str">
            <v>　　　　　〃　　　　Ｓ－３</v>
          </cell>
        </row>
        <row r="56">
          <cell r="B56" t="str">
            <v>ゼオン化成㈱</v>
          </cell>
          <cell r="C56" t="str">
            <v>サンダム防音シートＢＮ－２Ｍ</v>
          </cell>
        </row>
        <row r="60">
          <cell r="B60" t="str">
            <v>㈱東レモノフィラメント</v>
          </cell>
          <cell r="C60" t="str">
            <v>ＦＣ防音シートＬ－１</v>
          </cell>
        </row>
        <row r="64">
          <cell r="B64" t="str">
            <v>ユニチカ㈱</v>
          </cell>
          <cell r="C64" t="str">
            <v>デシベルＵＫＫ－１５００</v>
          </cell>
        </row>
        <row r="69">
          <cell r="B69" t="str">
            <v>土工事（市場単価）</v>
          </cell>
        </row>
        <row r="71">
          <cell r="A71" t="str">
            <v>K031000</v>
          </cell>
          <cell r="B71" t="str">
            <v>すき取り</v>
          </cell>
          <cell r="C71" t="str">
            <v>Ｈ＝３００程度</v>
          </cell>
          <cell r="D71" t="str">
            <v>ｍ3</v>
          </cell>
          <cell r="E71">
            <v>300</v>
          </cell>
        </row>
        <row r="74">
          <cell r="A74" t="str">
            <v>K031100</v>
          </cell>
          <cell r="B74" t="str">
            <v>根切り（つぼ，布堀）</v>
          </cell>
          <cell r="C74" t="str">
            <v>深さ　2.5ｍ程度</v>
          </cell>
          <cell r="D74" t="str">
            <v>ｍ3</v>
          </cell>
          <cell r="E74">
            <v>550</v>
          </cell>
        </row>
        <row r="77">
          <cell r="A77" t="str">
            <v>K031101</v>
          </cell>
          <cell r="B77" t="str">
            <v>根切り</v>
          </cell>
          <cell r="C77" t="str">
            <v>小規模土工</v>
          </cell>
          <cell r="D77" t="str">
            <v>ｍ3</v>
          </cell>
          <cell r="E77">
            <v>940</v>
          </cell>
        </row>
        <row r="78">
          <cell r="C78" t="str">
            <v>＊根切り（つぼ，布堀）の市場単価に補正係数1.71を乗じる。</v>
          </cell>
        </row>
        <row r="80">
          <cell r="A80" t="str">
            <v>K031110</v>
          </cell>
          <cell r="B80" t="str">
            <v>床付け（つぼ，布堀）</v>
          </cell>
          <cell r="D80" t="str">
            <v>ｍ2</v>
          </cell>
          <cell r="E80">
            <v>260</v>
          </cell>
        </row>
        <row r="83">
          <cell r="A83" t="str">
            <v>K031150</v>
          </cell>
          <cell r="B83" t="str">
            <v>根切り（総堀）</v>
          </cell>
          <cell r="C83" t="str">
            <v>法付きオープンカット</v>
          </cell>
          <cell r="D83" t="str">
            <v>ｍ3</v>
          </cell>
          <cell r="E83">
            <v>490</v>
          </cell>
        </row>
        <row r="86">
          <cell r="A86" t="str">
            <v>K031160</v>
          </cell>
          <cell r="B86" t="str">
            <v>根切り（総堀）</v>
          </cell>
          <cell r="C86" t="str">
            <v>自立山留め内</v>
          </cell>
          <cell r="D86" t="str">
            <v>ｍ3</v>
          </cell>
          <cell r="E86">
            <v>530</v>
          </cell>
        </row>
        <row r="89">
          <cell r="A89" t="str">
            <v>K031200</v>
          </cell>
          <cell r="B89" t="str">
            <v>根切り（総堀）</v>
          </cell>
          <cell r="C89" t="str">
            <v>切梁あり，クラムシェル使用</v>
          </cell>
          <cell r="D89" t="str">
            <v>ｍ3</v>
          </cell>
          <cell r="E89">
            <v>780</v>
          </cell>
        </row>
        <row r="90">
          <cell r="B90" t="str">
            <v>（切りばり１段）</v>
          </cell>
          <cell r="C90" t="str">
            <v>深さ　5.5ｍ未満　砂及び砂質土</v>
          </cell>
        </row>
        <row r="92">
          <cell r="A92" t="str">
            <v>K031205</v>
          </cell>
          <cell r="B92" t="str">
            <v>根切り（総堀）</v>
          </cell>
          <cell r="C92" t="str">
            <v>切梁あり，クラムシェル使用</v>
          </cell>
          <cell r="D92" t="str">
            <v>ｍ3</v>
          </cell>
          <cell r="E92">
            <v>780</v>
          </cell>
        </row>
        <row r="93">
          <cell r="B93" t="str">
            <v>（切りばり１段）</v>
          </cell>
          <cell r="C93" t="str">
            <v>深さ　5.5ｍ未満　れき質土及び粘性土</v>
          </cell>
        </row>
        <row r="95">
          <cell r="A95" t="str">
            <v>K031210</v>
          </cell>
          <cell r="B95" t="str">
            <v>根切り（総堀）</v>
          </cell>
          <cell r="C95" t="str">
            <v>切梁あり，クラムシェル使用</v>
          </cell>
          <cell r="D95" t="str">
            <v>ｍ3</v>
          </cell>
          <cell r="E95">
            <v>880</v>
          </cell>
        </row>
        <row r="96">
          <cell r="B96" t="str">
            <v>（切りばり２段）</v>
          </cell>
          <cell r="C96" t="str">
            <v>深さ　9.0ｍ未満　砂及び砂質土</v>
          </cell>
        </row>
        <row r="98">
          <cell r="A98" t="str">
            <v>K031215</v>
          </cell>
          <cell r="B98" t="str">
            <v>根切り（総堀）</v>
          </cell>
          <cell r="C98" t="str">
            <v>切梁あり，クラムシェル使用</v>
          </cell>
          <cell r="D98" t="str">
            <v>ｍ3</v>
          </cell>
          <cell r="E98">
            <v>880</v>
          </cell>
        </row>
        <row r="99">
          <cell r="B99" t="str">
            <v>（切りばり２段）</v>
          </cell>
          <cell r="C99" t="str">
            <v>深さ　9.0ｍ未満　れき質土及び粘性土</v>
          </cell>
        </row>
        <row r="102">
          <cell r="B102" t="str">
            <v>土工事（市場単価）</v>
          </cell>
        </row>
        <row r="104">
          <cell r="A104" t="str">
            <v>K031220</v>
          </cell>
          <cell r="B104" t="str">
            <v>根切り（総堀）</v>
          </cell>
          <cell r="C104" t="str">
            <v>切梁あり，クラムシェル使用</v>
          </cell>
          <cell r="D104" t="str">
            <v>ｍ3</v>
          </cell>
          <cell r="E104">
            <v>1010</v>
          </cell>
        </row>
        <row r="105">
          <cell r="B105" t="str">
            <v>（切りばり３段）</v>
          </cell>
          <cell r="C105" t="str">
            <v>深さ　13.0ｍ未満　砂及び砂質土</v>
          </cell>
        </row>
        <row r="107">
          <cell r="A107" t="str">
            <v>K031225</v>
          </cell>
          <cell r="B107" t="str">
            <v>根切り（総堀）</v>
          </cell>
          <cell r="C107" t="str">
            <v>切梁あり，クラムシェル使用</v>
          </cell>
          <cell r="D107" t="str">
            <v>ｍ3</v>
          </cell>
          <cell r="E107">
            <v>1010</v>
          </cell>
        </row>
        <row r="108">
          <cell r="B108" t="str">
            <v>（切りばり３段）</v>
          </cell>
          <cell r="C108" t="str">
            <v>深さ　13.0ｍ未満　れき質土及び粘性土</v>
          </cell>
        </row>
        <row r="110">
          <cell r="A110" t="str">
            <v>K031300</v>
          </cell>
          <cell r="B110" t="str">
            <v>床付け（総堀）</v>
          </cell>
          <cell r="D110" t="str">
            <v>ｍ2</v>
          </cell>
          <cell r="E110">
            <v>250</v>
          </cell>
        </row>
        <row r="113">
          <cell r="A113" t="str">
            <v>K031400</v>
          </cell>
          <cell r="B113" t="str">
            <v>埋戻し（発生土）</v>
          </cell>
          <cell r="C113" t="str">
            <v>建物周り仮置き</v>
          </cell>
          <cell r="D113" t="str">
            <v>ｍ3</v>
          </cell>
          <cell r="E113">
            <v>730</v>
          </cell>
        </row>
        <row r="116">
          <cell r="A116" t="str">
            <v>K031401</v>
          </cell>
          <cell r="B116" t="str">
            <v>埋戻し</v>
          </cell>
          <cell r="C116" t="str">
            <v>小規模土工</v>
          </cell>
          <cell r="D116" t="str">
            <v>ｍ3</v>
          </cell>
          <cell r="E116">
            <v>1610</v>
          </cell>
        </row>
        <row r="117">
          <cell r="C117" t="str">
            <v>＊埋戻しの市場単価に補正係数2.21を乗じる。</v>
          </cell>
        </row>
        <row r="119">
          <cell r="A119" t="str">
            <v>K031500</v>
          </cell>
          <cell r="B119" t="str">
            <v>盛　土（発生土）</v>
          </cell>
          <cell r="C119" t="str">
            <v>建物周り仮置き</v>
          </cell>
          <cell r="D119" t="str">
            <v>ｍ3</v>
          </cell>
          <cell r="E119">
            <v>690</v>
          </cell>
        </row>
        <row r="122">
          <cell r="A122" t="str">
            <v>K031050</v>
          </cell>
          <cell r="B122" t="str">
            <v>積込み</v>
          </cell>
          <cell r="D122" t="str">
            <v>ｍ3</v>
          </cell>
          <cell r="E122">
            <v>170</v>
          </cell>
        </row>
        <row r="123">
          <cell r="C123" t="str">
            <v>＊根切り（つぼ，布堀）の市場単価に補正係数0.31を乗じる。</v>
          </cell>
        </row>
        <row r="125">
          <cell r="A125" t="str">
            <v>K031610</v>
          </cell>
          <cell r="B125" t="str">
            <v>構内敷きならし</v>
          </cell>
          <cell r="D125" t="str">
            <v>ｍ3</v>
          </cell>
          <cell r="E125">
            <v>300</v>
          </cell>
        </row>
        <row r="126">
          <cell r="C126" t="str">
            <v>＊すき取りの市場単価とする。</v>
          </cell>
        </row>
        <row r="128">
          <cell r="A128" t="str">
            <v>K031600</v>
          </cell>
          <cell r="B128" t="str">
            <v xml:space="preserve"> 捨場整理</v>
          </cell>
          <cell r="D128" t="str">
            <v>ｍ3</v>
          </cell>
          <cell r="E128">
            <v>110</v>
          </cell>
        </row>
        <row r="129">
          <cell r="C129" t="str">
            <v>＊すき取りの市場単価に補正係数0.35を乗じる。</v>
          </cell>
        </row>
        <row r="131">
          <cell r="A131" t="str">
            <v>K031650</v>
          </cell>
          <cell r="B131" t="str">
            <v>杭間ざらい</v>
          </cell>
          <cell r="C131" t="str">
            <v>既製ｺﾝｸﾘｰﾄ杭　φ350～600</v>
          </cell>
          <cell r="D131" t="str">
            <v>ｍ3</v>
          </cell>
          <cell r="E131">
            <v>1330</v>
          </cell>
        </row>
        <row r="137">
          <cell r="A137" t="str">
            <v>K035000</v>
          </cell>
          <cell r="B137" t="str">
            <v>横矢板入れ</v>
          </cell>
          <cell r="C137" t="str">
            <v>木製　ｔ30</v>
          </cell>
          <cell r="D137" t="str">
            <v>㎡</v>
          </cell>
          <cell r="E137">
            <v>3240</v>
          </cell>
        </row>
        <row r="168">
          <cell r="B168" t="str">
            <v>地業工事（刊行物単価）</v>
          </cell>
        </row>
        <row r="170">
          <cell r="A170" t="str">
            <v>K04001</v>
          </cell>
          <cell r="B170" t="str">
            <v>再生ｸﾗｯｼｬﾗﾝ</v>
          </cell>
          <cell r="C170" t="str">
            <v>40～0</v>
          </cell>
          <cell r="D170" t="str">
            <v>ｍ2</v>
          </cell>
          <cell r="E170">
            <v>2200</v>
          </cell>
        </row>
        <row r="173">
          <cell r="A173" t="str">
            <v>K04101</v>
          </cell>
          <cell r="B173" t="str">
            <v>固化材</v>
          </cell>
          <cell r="C173" t="str">
            <v>高炉Ｂ　バラ</v>
          </cell>
          <cell r="D173" t="str">
            <v>ｔ</v>
          </cell>
          <cell r="E173">
            <v>9300</v>
          </cell>
        </row>
        <row r="201">
          <cell r="B201" t="str">
            <v>コンクリート打設手間（市場単価）</v>
          </cell>
        </row>
        <row r="203">
          <cell r="A203" t="str">
            <v>K06001</v>
          </cell>
          <cell r="B203" t="str">
            <v>捨てコンクリート</v>
          </cell>
          <cell r="C203" t="str">
            <v>ｶｰﾄ打ち</v>
          </cell>
          <cell r="D203" t="str">
            <v>ｍ3</v>
          </cell>
          <cell r="E203">
            <v>3420</v>
          </cell>
        </row>
        <row r="205">
          <cell r="A205" t="str">
            <v>K06002</v>
          </cell>
          <cell r="B205" t="str">
            <v>捨てコンクリート</v>
          </cell>
          <cell r="C205" t="str">
            <v>ﾎﾟﾝﾌﾟ打ち</v>
          </cell>
          <cell r="D205" t="str">
            <v>ｍ3</v>
          </cell>
          <cell r="E205">
            <v>2090</v>
          </cell>
        </row>
        <row r="207">
          <cell r="A207" t="str">
            <v>K06003</v>
          </cell>
          <cell r="B207" t="str">
            <v>土間コンクリート</v>
          </cell>
          <cell r="C207" t="str">
            <v>ﾎﾟﾝﾌﾟ打ち</v>
          </cell>
          <cell r="D207" t="str">
            <v>ｍ3</v>
          </cell>
          <cell r="E207">
            <v>840</v>
          </cell>
        </row>
        <row r="209">
          <cell r="A209" t="str">
            <v>K06004</v>
          </cell>
          <cell r="B209" t="str">
            <v>基礎コンクリート</v>
          </cell>
          <cell r="C209" t="str">
            <v>ﾎﾟﾝﾌﾟ打ち　100ｍ3以上</v>
          </cell>
          <cell r="D209" t="str">
            <v>ｍ3</v>
          </cell>
          <cell r="E209">
            <v>800</v>
          </cell>
        </row>
        <row r="211">
          <cell r="A211" t="str">
            <v>K06005</v>
          </cell>
          <cell r="B211" t="str">
            <v>基礎コンクリート</v>
          </cell>
          <cell r="C211" t="str">
            <v>ﾎﾟﾝﾌﾟ打ち 50ｍ3以上100ｍ3未満</v>
          </cell>
          <cell r="D211" t="str">
            <v>ｍ3</v>
          </cell>
          <cell r="E211">
            <v>1110</v>
          </cell>
        </row>
        <row r="213">
          <cell r="A213" t="str">
            <v>K06006</v>
          </cell>
          <cell r="B213" t="str">
            <v>基礎コンクリート</v>
          </cell>
          <cell r="C213" t="str">
            <v>ﾎﾟﾝﾌﾟ打ち 50ｍ3未満</v>
          </cell>
          <cell r="D213" t="str">
            <v>ｍ3</v>
          </cell>
          <cell r="E213">
            <v>1440</v>
          </cell>
        </row>
        <row r="215">
          <cell r="A215" t="str">
            <v>K06007</v>
          </cell>
          <cell r="B215" t="str">
            <v>躯体コンクリート</v>
          </cell>
          <cell r="C215" t="str">
            <v>ﾎﾟﾝﾌﾟ打ち　100ｍ3以上</v>
          </cell>
          <cell r="D215" t="str">
            <v>ｍ3</v>
          </cell>
          <cell r="E215">
            <v>860</v>
          </cell>
        </row>
        <row r="217">
          <cell r="A217" t="str">
            <v>K06008</v>
          </cell>
          <cell r="B217" t="str">
            <v>躯体コンクリート</v>
          </cell>
          <cell r="C217" t="str">
            <v>ﾎﾟﾝﾌﾟ打ち 50ｍ3以上100ｍ3未満</v>
          </cell>
          <cell r="D217" t="str">
            <v>ｍ3</v>
          </cell>
          <cell r="E217">
            <v>1200</v>
          </cell>
        </row>
        <row r="219">
          <cell r="A219" t="str">
            <v>K06009</v>
          </cell>
          <cell r="B219" t="str">
            <v>躯体コンクリート</v>
          </cell>
          <cell r="C219" t="str">
            <v>ﾎﾟﾝﾌﾟ打ち 50ｍ3未満</v>
          </cell>
          <cell r="D219" t="str">
            <v>ｍ3</v>
          </cell>
          <cell r="E219">
            <v>1550</v>
          </cell>
        </row>
        <row r="221">
          <cell r="A221" t="str">
            <v>K06010</v>
          </cell>
          <cell r="B221" t="str">
            <v>防水押えコンクリート</v>
          </cell>
          <cell r="C221" t="str">
            <v>ﾎﾟﾝﾌﾟ打ち</v>
          </cell>
          <cell r="D221" t="str">
            <v>ｍ3</v>
          </cell>
          <cell r="E221">
            <v>1090</v>
          </cell>
        </row>
        <row r="223">
          <cell r="A223" t="str">
            <v>K06012</v>
          </cell>
          <cell r="B223" t="str">
            <v>防水押えコンクリート</v>
          </cell>
          <cell r="C223" t="str">
            <v>ｶｰﾄ打ち</v>
          </cell>
          <cell r="D223" t="str">
            <v>ｍ3</v>
          </cell>
          <cell r="E223">
            <v>3460</v>
          </cell>
        </row>
        <row r="226">
          <cell r="B226" t="str">
            <v>ポンプ圧送（市場単価）</v>
          </cell>
        </row>
        <row r="228">
          <cell r="A228" t="str">
            <v>K06021</v>
          </cell>
          <cell r="B228" t="str">
            <v>ポンプ圧送</v>
          </cell>
          <cell r="C228" t="str">
            <v>≧100ｍ3 　基本料金含む</v>
          </cell>
          <cell r="D228" t="str">
            <v>ｍ3</v>
          </cell>
          <cell r="E228">
            <v>780</v>
          </cell>
        </row>
        <row r="230">
          <cell r="A230" t="str">
            <v>K06022</v>
          </cell>
          <cell r="B230" t="str">
            <v>ポンプ圧送 基本料金</v>
          </cell>
          <cell r="C230" t="str">
            <v>＜100ｍ3</v>
          </cell>
          <cell r="D230" t="str">
            <v>回</v>
          </cell>
          <cell r="E230">
            <v>46600</v>
          </cell>
        </row>
        <row r="232">
          <cell r="A232" t="str">
            <v>K06023</v>
          </cell>
          <cell r="B232" t="str">
            <v>ポンプ圧送 圧送料金</v>
          </cell>
          <cell r="C232" t="str">
            <v>＜100ｍ3</v>
          </cell>
          <cell r="D232" t="str">
            <v>ｍ3</v>
          </cell>
          <cell r="E232">
            <v>500</v>
          </cell>
        </row>
        <row r="234">
          <cell r="B234" t="str">
            <v>型枠工事（市場単価）</v>
          </cell>
        </row>
        <row r="236">
          <cell r="A236" t="str">
            <v>K06101</v>
          </cell>
          <cell r="B236" t="str">
            <v>普通合板型枠</v>
          </cell>
          <cell r="C236" t="str">
            <v>基礎部</v>
          </cell>
          <cell r="D236" t="str">
            <v>ｍ2</v>
          </cell>
          <cell r="E236">
            <v>3290</v>
          </cell>
        </row>
        <row r="238">
          <cell r="A238" t="str">
            <v>K06102</v>
          </cell>
          <cell r="B238" t="str">
            <v>普通合板型枠</v>
          </cell>
          <cell r="C238" t="str">
            <v>地下軸部　階高5.0m</v>
          </cell>
          <cell r="D238" t="str">
            <v>ｍ2</v>
          </cell>
          <cell r="E238">
            <v>3830</v>
          </cell>
        </row>
        <row r="240">
          <cell r="A240" t="str">
            <v>K06103</v>
          </cell>
          <cell r="B240" t="str">
            <v>普通合板型枠</v>
          </cell>
          <cell r="C240" t="str">
            <v>ﾗｰﾒﾝ 地上軸部 階高2.8m</v>
          </cell>
          <cell r="D240" t="str">
            <v>ｍ2</v>
          </cell>
          <cell r="E240">
            <v>3480</v>
          </cell>
        </row>
        <row r="242">
          <cell r="A242" t="str">
            <v>K06104</v>
          </cell>
          <cell r="B242" t="str">
            <v>普通合板型枠</v>
          </cell>
          <cell r="C242" t="str">
            <v>ﾗｰﾒﾝ 地上軸部 階高3.5～4m</v>
          </cell>
          <cell r="D242" t="str">
            <v>ｍ2</v>
          </cell>
          <cell r="E242">
            <v>3530</v>
          </cell>
        </row>
        <row r="244">
          <cell r="A244" t="str">
            <v>K06105</v>
          </cell>
          <cell r="B244" t="str">
            <v>打放し合板型枠</v>
          </cell>
          <cell r="C244" t="str">
            <v>ﾗｰﾒﾝ 地上軸部 B 階高3.5～4m</v>
          </cell>
          <cell r="D244" t="str">
            <v>ｍ2</v>
          </cell>
          <cell r="E244">
            <v>3820</v>
          </cell>
        </row>
        <row r="246">
          <cell r="A246" t="str">
            <v>K06106</v>
          </cell>
          <cell r="B246" t="str">
            <v>打放し合板型枠</v>
          </cell>
          <cell r="C246" t="str">
            <v>ﾗｰﾒﾝ 地上軸部 C 階高3.5～4m</v>
          </cell>
          <cell r="D246" t="str">
            <v>ｍ2</v>
          </cell>
          <cell r="E246">
            <v>3780</v>
          </cell>
        </row>
        <row r="248">
          <cell r="A248" t="str">
            <v>K06107</v>
          </cell>
          <cell r="B248" t="str">
            <v>普通合板型枠</v>
          </cell>
          <cell r="C248" t="str">
            <v>壁式構造 地上軸部 階高2.8m</v>
          </cell>
          <cell r="D248" t="str">
            <v>ｍ2</v>
          </cell>
          <cell r="E248">
            <v>3440</v>
          </cell>
        </row>
        <row r="250">
          <cell r="A250" t="str">
            <v>K06108</v>
          </cell>
          <cell r="B250" t="str">
            <v>打放し合板型枠</v>
          </cell>
          <cell r="C250" t="str">
            <v>壁式構造 地上軸部 B 階高2.8m</v>
          </cell>
          <cell r="D250" t="str">
            <v>ｍ2</v>
          </cell>
          <cell r="E250">
            <v>3740</v>
          </cell>
        </row>
        <row r="252">
          <cell r="A252" t="str">
            <v>K06109</v>
          </cell>
          <cell r="B252" t="str">
            <v>打放し合板型枠</v>
          </cell>
          <cell r="C252" t="str">
            <v>壁式構造 地上軸部 Ｃ 階高2.8m</v>
          </cell>
          <cell r="D252" t="str">
            <v>ｍ2</v>
          </cell>
          <cell r="E252">
            <v>3690</v>
          </cell>
        </row>
        <row r="254">
          <cell r="A254" t="str">
            <v>K06110</v>
          </cell>
          <cell r="B254" t="str">
            <v>運搬費</v>
          </cell>
          <cell r="C254" t="str">
            <v>型枠　4t　　Ｌ≦30km</v>
          </cell>
          <cell r="D254" t="str">
            <v>ｍ2</v>
          </cell>
          <cell r="E254">
            <v>190</v>
          </cell>
        </row>
        <row r="256">
          <cell r="A256" t="str">
            <v>K06111</v>
          </cell>
          <cell r="B256" t="str">
            <v>運搬費</v>
          </cell>
          <cell r="C256" t="str">
            <v>型枠　10t　　Ｌ≦30km</v>
          </cell>
          <cell r="D256" t="str">
            <v>ｍ2</v>
          </cell>
          <cell r="E256">
            <v>170</v>
          </cell>
        </row>
        <row r="267">
          <cell r="B267" t="str">
            <v>型枠工事（刊行物単価）</v>
          </cell>
        </row>
        <row r="269">
          <cell r="A269" t="str">
            <v>K06121</v>
          </cell>
          <cell r="B269" t="str">
            <v>打放し合板型枠</v>
          </cell>
          <cell r="C269" t="str">
            <v>地下軸部　階高5.0m</v>
          </cell>
          <cell r="D269" t="str">
            <v>ｍ2</v>
          </cell>
          <cell r="E269">
            <v>4000</v>
          </cell>
        </row>
        <row r="271">
          <cell r="A271" t="str">
            <v>K06122</v>
          </cell>
          <cell r="B271" t="str">
            <v>片面普通合板型枠</v>
          </cell>
          <cell r="C271" t="str">
            <v>地下軸部　階高5.0m</v>
          </cell>
          <cell r="D271" t="str">
            <v>ｍ2</v>
          </cell>
          <cell r="E271">
            <v>4050</v>
          </cell>
        </row>
        <row r="273">
          <cell r="A273" t="str">
            <v>K06123</v>
          </cell>
          <cell r="B273" t="str">
            <v>片面打放し合板型枠</v>
          </cell>
          <cell r="C273" t="str">
            <v>地下軸部　階高5.5m</v>
          </cell>
          <cell r="D273" t="str">
            <v>ｍ2</v>
          </cell>
          <cell r="E273">
            <v>4320</v>
          </cell>
        </row>
        <row r="275">
          <cell r="A275" t="str">
            <v>K06131</v>
          </cell>
          <cell r="B275" t="str">
            <v>埋め殺し普通合板型枠</v>
          </cell>
          <cell r="C275" t="str">
            <v>軸部　階高5.5m</v>
          </cell>
          <cell r="D275" t="str">
            <v>ｍ2</v>
          </cell>
          <cell r="E275">
            <v>4420</v>
          </cell>
        </row>
        <row r="277">
          <cell r="A277" t="str">
            <v>K06132</v>
          </cell>
          <cell r="B277" t="str">
            <v>曲面普通合板型枠</v>
          </cell>
          <cell r="D277" t="str">
            <v>ｍ2</v>
          </cell>
          <cell r="E277">
            <v>9850</v>
          </cell>
        </row>
        <row r="279">
          <cell r="A279" t="str">
            <v>K06133</v>
          </cell>
          <cell r="B279" t="str">
            <v>曲面打放し合板型枠</v>
          </cell>
          <cell r="D279" t="str">
            <v>ｍ2</v>
          </cell>
          <cell r="E279">
            <v>11000</v>
          </cell>
        </row>
        <row r="281">
          <cell r="A281" t="str">
            <v>K06140</v>
          </cell>
          <cell r="B281" t="str">
            <v>円柱普通合板型枠</v>
          </cell>
          <cell r="C281" t="str">
            <v>径800内外</v>
          </cell>
          <cell r="D281" t="str">
            <v>ｍ2</v>
          </cell>
          <cell r="E281">
            <v>10980</v>
          </cell>
        </row>
        <row r="283">
          <cell r="A283" t="str">
            <v>K06141</v>
          </cell>
          <cell r="B283" t="str">
            <v>円柱打放し合板型枠</v>
          </cell>
          <cell r="C283" t="str">
            <v>径800内外</v>
          </cell>
          <cell r="D283" t="str">
            <v>ｍ2</v>
          </cell>
          <cell r="E283">
            <v>11820</v>
          </cell>
        </row>
        <row r="285">
          <cell r="A285" t="str">
            <v>K06142</v>
          </cell>
          <cell r="B285" t="str">
            <v>ボイド型枠</v>
          </cell>
          <cell r="C285" t="str">
            <v>t=11  径800内外</v>
          </cell>
          <cell r="D285" t="str">
            <v>ｍ2</v>
          </cell>
          <cell r="E285">
            <v>9410</v>
          </cell>
        </row>
        <row r="289">
          <cell r="A289" t="str">
            <v>K06201</v>
          </cell>
          <cell r="B289" t="str">
            <v>打継目地</v>
          </cell>
          <cell r="C289" t="str">
            <v>20*20～30*30</v>
          </cell>
          <cell r="D289" t="str">
            <v>ｍ</v>
          </cell>
          <cell r="E289">
            <v>250</v>
          </cell>
        </row>
        <row r="291">
          <cell r="A291" t="str">
            <v>K06202</v>
          </cell>
          <cell r="B291" t="str">
            <v>誘発目地</v>
          </cell>
          <cell r="C291" t="str">
            <v>20*20～30*30</v>
          </cell>
          <cell r="D291" t="str">
            <v>ｍ</v>
          </cell>
          <cell r="E291">
            <v>280</v>
          </cell>
        </row>
        <row r="293">
          <cell r="A293" t="str">
            <v>K06203</v>
          </cell>
          <cell r="B293" t="str">
            <v>化粧目地</v>
          </cell>
          <cell r="C293" t="str">
            <v>20*20～30*30</v>
          </cell>
          <cell r="D293" t="str">
            <v>ｍ</v>
          </cell>
          <cell r="E293">
            <v>300</v>
          </cell>
        </row>
        <row r="295">
          <cell r="A295" t="str">
            <v>K06204</v>
          </cell>
          <cell r="B295" t="str">
            <v>面木</v>
          </cell>
          <cell r="C295" t="str">
            <v>15～20</v>
          </cell>
          <cell r="D295" t="str">
            <v>ｍ</v>
          </cell>
          <cell r="E295">
            <v>210</v>
          </cell>
        </row>
        <row r="300">
          <cell r="B300" t="str">
            <v>型枠工事（刊行物単価）</v>
          </cell>
        </row>
        <row r="302">
          <cell r="A302" t="str">
            <v>K06301</v>
          </cell>
          <cell r="B302" t="str">
            <v>地中梁スリーブ取付け</v>
          </cell>
          <cell r="C302" t="str">
            <v>ボイド径 350～600　手間のみ</v>
          </cell>
          <cell r="D302" t="str">
            <v>個所</v>
          </cell>
          <cell r="E302">
            <v>1200</v>
          </cell>
        </row>
        <row r="305">
          <cell r="A305" t="str">
            <v>K06351</v>
          </cell>
          <cell r="B305" t="str">
            <v>地中梁スリーブ材料</v>
          </cell>
          <cell r="C305" t="str">
            <v>ボイド径 500×730 L　材料のみ</v>
          </cell>
          <cell r="D305" t="str">
            <v>個所</v>
          </cell>
          <cell r="E305">
            <v>3290</v>
          </cell>
        </row>
        <row r="306">
          <cell r="C306" t="str">
            <v>(φ500×4,000 L)</v>
          </cell>
        </row>
        <row r="310">
          <cell r="A310" t="str">
            <v>K06352</v>
          </cell>
          <cell r="B310" t="str">
            <v>地中梁スリーブ材料</v>
          </cell>
          <cell r="C310" t="str">
            <v>ボイド径 500×1340 L　材料のみ</v>
          </cell>
          <cell r="D310" t="str">
            <v>個所</v>
          </cell>
          <cell r="E310">
            <v>6030</v>
          </cell>
        </row>
        <row r="311">
          <cell r="C311" t="str">
            <v>(φ500×4,000 L)</v>
          </cell>
        </row>
        <row r="315">
          <cell r="A315" t="str">
            <v>K06353</v>
          </cell>
          <cell r="B315" t="str">
            <v>地中梁スリーブ材料</v>
          </cell>
          <cell r="C315" t="str">
            <v>ボイド径 500×1150 L　材料のみ</v>
          </cell>
          <cell r="D315" t="str">
            <v>個所</v>
          </cell>
          <cell r="E315">
            <v>5180</v>
          </cell>
        </row>
        <row r="316">
          <cell r="C316" t="str">
            <v>(φ500×4,000 L)</v>
          </cell>
        </row>
        <row r="320">
          <cell r="A320" t="str">
            <v>K06354</v>
          </cell>
          <cell r="B320" t="str">
            <v>地中梁スリーブ材料</v>
          </cell>
          <cell r="C320" t="str">
            <v>ボイド径 500×1650 L　材料のみ</v>
          </cell>
          <cell r="D320" t="str">
            <v>個所</v>
          </cell>
          <cell r="E320">
            <v>7430</v>
          </cell>
        </row>
        <row r="321">
          <cell r="C321" t="str">
            <v>(φ500×4,000 L)</v>
          </cell>
        </row>
        <row r="333">
          <cell r="B333" t="str">
            <v>鉄筋工事（市場単価）</v>
          </cell>
        </row>
        <row r="335">
          <cell r="A335" t="str">
            <v>K05001</v>
          </cell>
          <cell r="B335" t="str">
            <v>鉄筋加工組立</v>
          </cell>
          <cell r="C335" t="str">
            <v>ＲＣラーメン構造</v>
          </cell>
          <cell r="D335" t="str">
            <v>ｔ</v>
          </cell>
          <cell r="E335">
            <v>45000</v>
          </cell>
        </row>
        <row r="336">
          <cell r="C336" t="str">
            <v>階高3.5～4m程度　形状単純</v>
          </cell>
        </row>
        <row r="338">
          <cell r="A338" t="str">
            <v>K05011</v>
          </cell>
          <cell r="B338" t="str">
            <v>鉄筋加工組立</v>
          </cell>
          <cell r="C338" t="str">
            <v>ＲＣラーメン構造</v>
          </cell>
          <cell r="D338" t="str">
            <v>ｔ</v>
          </cell>
          <cell r="E338">
            <v>47500</v>
          </cell>
        </row>
        <row r="339">
          <cell r="C339" t="str">
            <v>階高3.5～4m程度　形状複雑</v>
          </cell>
        </row>
        <row r="341">
          <cell r="A341" t="str">
            <v>K05002</v>
          </cell>
          <cell r="B341" t="str">
            <v>鉄筋加工組立</v>
          </cell>
          <cell r="C341" t="str">
            <v>ＳＲＣラーメン構造</v>
          </cell>
          <cell r="D341" t="str">
            <v>ｔ</v>
          </cell>
          <cell r="E341">
            <v>45500</v>
          </cell>
        </row>
        <row r="342">
          <cell r="C342" t="str">
            <v>階高3.5～4m程度　形状単純</v>
          </cell>
        </row>
        <row r="344">
          <cell r="A344" t="str">
            <v>K05012</v>
          </cell>
          <cell r="B344" t="str">
            <v>鉄筋加工組立</v>
          </cell>
          <cell r="C344" t="str">
            <v>ＳＲＣラーメン構造</v>
          </cell>
          <cell r="D344" t="str">
            <v>ｔ</v>
          </cell>
          <cell r="E344">
            <v>49000</v>
          </cell>
        </row>
        <row r="345">
          <cell r="C345" t="str">
            <v>階高3.5～4m程度　形状複雑</v>
          </cell>
        </row>
        <row r="347">
          <cell r="A347" t="str">
            <v>K05003</v>
          </cell>
          <cell r="B347" t="str">
            <v>鉄筋加工組立</v>
          </cell>
          <cell r="C347" t="str">
            <v>ＲＣ壁式構造</v>
          </cell>
          <cell r="D347" t="str">
            <v>ｔ</v>
          </cell>
          <cell r="E347">
            <v>58000</v>
          </cell>
        </row>
        <row r="348">
          <cell r="C348" t="str">
            <v>階高2.8m程度　形状単純</v>
          </cell>
        </row>
        <row r="350">
          <cell r="A350" t="str">
            <v>K05013</v>
          </cell>
          <cell r="B350" t="str">
            <v>鉄筋加工組立</v>
          </cell>
          <cell r="C350" t="str">
            <v>ＲＣ壁式構造</v>
          </cell>
          <cell r="D350" t="str">
            <v>ｔ</v>
          </cell>
          <cell r="E350">
            <v>61000</v>
          </cell>
        </row>
        <row r="351">
          <cell r="C351" t="str">
            <v>階高2.8m程度　形状複雑</v>
          </cell>
        </row>
        <row r="353">
          <cell r="A353" t="str">
            <v>K05020</v>
          </cell>
          <cell r="B353" t="str">
            <v>鉄筋加工組立</v>
          </cell>
          <cell r="C353" t="str">
            <v>ｽﾊﾟｲﾗﾙﾌｰﾌﾟ取付け</v>
          </cell>
          <cell r="D353" t="str">
            <v>ｔ</v>
          </cell>
          <cell r="E353">
            <v>33500</v>
          </cell>
        </row>
        <row r="356">
          <cell r="A356" t="str">
            <v>K05030</v>
          </cell>
          <cell r="B356" t="str">
            <v>運搬費</v>
          </cell>
          <cell r="C356" t="str">
            <v>加工場～現場　30km　 4t車</v>
          </cell>
          <cell r="D356" t="str">
            <v>ｔ</v>
          </cell>
          <cell r="E356">
            <v>3600</v>
          </cell>
        </row>
        <row r="359">
          <cell r="A359" t="str">
            <v>K05031</v>
          </cell>
          <cell r="B359" t="str">
            <v>運搬費</v>
          </cell>
          <cell r="C359" t="str">
            <v>加工場～現場　30km　10t車</v>
          </cell>
          <cell r="D359" t="str">
            <v>ｔ</v>
          </cell>
          <cell r="E359">
            <v>3000</v>
          </cell>
        </row>
        <row r="366">
          <cell r="B366" t="str">
            <v>鉄筋工事（市場単価）</v>
          </cell>
        </row>
        <row r="368">
          <cell r="A368" t="str">
            <v>K05101</v>
          </cell>
          <cell r="B368" t="str">
            <v>鉄筋ガス圧設</v>
          </cell>
          <cell r="C368" t="str">
            <v>D16-D16</v>
          </cell>
          <cell r="D368" t="str">
            <v>か所</v>
          </cell>
          <cell r="E368">
            <v>510</v>
          </cell>
        </row>
        <row r="370">
          <cell r="A370" t="str">
            <v>K05102</v>
          </cell>
          <cell r="B370" t="str">
            <v>鉄筋ガス圧設</v>
          </cell>
          <cell r="C370" t="str">
            <v>D19-D19</v>
          </cell>
          <cell r="D370" t="str">
            <v>か所</v>
          </cell>
          <cell r="E370">
            <v>510</v>
          </cell>
        </row>
        <row r="372">
          <cell r="A372" t="str">
            <v>K05103</v>
          </cell>
          <cell r="B372" t="str">
            <v>鉄筋ガス圧設</v>
          </cell>
          <cell r="C372" t="str">
            <v>D22-D22</v>
          </cell>
          <cell r="D372" t="str">
            <v>か所</v>
          </cell>
          <cell r="E372">
            <v>530</v>
          </cell>
        </row>
        <row r="374">
          <cell r="A374" t="str">
            <v>K05104</v>
          </cell>
          <cell r="B374" t="str">
            <v>鉄筋ガス圧設</v>
          </cell>
          <cell r="C374" t="str">
            <v>D25-D25</v>
          </cell>
          <cell r="D374" t="str">
            <v>か所</v>
          </cell>
          <cell r="E374">
            <v>550</v>
          </cell>
        </row>
        <row r="376">
          <cell r="A376" t="str">
            <v>K05105</v>
          </cell>
          <cell r="B376" t="str">
            <v>鉄筋ガス圧設</v>
          </cell>
          <cell r="C376" t="str">
            <v>D29-D29</v>
          </cell>
          <cell r="D376" t="str">
            <v>か所</v>
          </cell>
          <cell r="E376">
            <v>850</v>
          </cell>
        </row>
        <row r="399">
          <cell r="B399" t="str">
            <v>鉄筋工事（刊行物単価）</v>
          </cell>
        </row>
        <row r="401">
          <cell r="A401" t="str">
            <v>K05111</v>
          </cell>
          <cell r="B401" t="str">
            <v>鉄筋機械継手</v>
          </cell>
          <cell r="C401" t="str">
            <v>D16-D16</v>
          </cell>
          <cell r="D401" t="str">
            <v>か所</v>
          </cell>
          <cell r="E401">
            <v>830</v>
          </cell>
        </row>
        <row r="404">
          <cell r="A404" t="str">
            <v>K05112</v>
          </cell>
          <cell r="B404" t="str">
            <v>鉄筋機械継手</v>
          </cell>
          <cell r="C404" t="str">
            <v>D19-D19</v>
          </cell>
          <cell r="D404" t="str">
            <v>か所</v>
          </cell>
          <cell r="E404">
            <v>950</v>
          </cell>
        </row>
        <row r="407">
          <cell r="A407" t="str">
            <v>K05113</v>
          </cell>
          <cell r="B407" t="str">
            <v>鉄筋機械継手</v>
          </cell>
          <cell r="C407" t="str">
            <v>D22-D22</v>
          </cell>
          <cell r="D407" t="str">
            <v>か所</v>
          </cell>
          <cell r="E407">
            <v>1140</v>
          </cell>
        </row>
        <row r="410">
          <cell r="A410" t="str">
            <v>K05114</v>
          </cell>
          <cell r="B410" t="str">
            <v>鉄筋機械継手</v>
          </cell>
          <cell r="C410" t="str">
            <v>D25-D25</v>
          </cell>
          <cell r="D410" t="str">
            <v>か所</v>
          </cell>
          <cell r="E410">
            <v>1480</v>
          </cell>
        </row>
        <row r="413">
          <cell r="A413" t="str">
            <v>K05115</v>
          </cell>
          <cell r="B413" t="str">
            <v>鉄筋機械継手</v>
          </cell>
          <cell r="C413" t="str">
            <v>D29-D29</v>
          </cell>
          <cell r="D413" t="str">
            <v>か所</v>
          </cell>
          <cell r="E413">
            <v>1780</v>
          </cell>
        </row>
        <row r="432">
          <cell r="B432" t="str">
            <v>鉄筋工事（刊行物単価）</v>
          </cell>
        </row>
        <row r="434">
          <cell r="A434" t="str">
            <v>K05201</v>
          </cell>
          <cell r="B434" t="str">
            <v>鉄筋加工組立</v>
          </cell>
          <cell r="C434" t="str">
            <v>ｽﾘｰﾌﾞ補強 100□or100φ</v>
          </cell>
          <cell r="D434" t="str">
            <v>か所</v>
          </cell>
          <cell r="E434">
            <v>1300</v>
          </cell>
        </row>
        <row r="436">
          <cell r="A436" t="str">
            <v>K05202</v>
          </cell>
          <cell r="B436" t="str">
            <v>鉄筋加工組立</v>
          </cell>
          <cell r="C436" t="str">
            <v>ｽﾘｰﾌﾞ補強 200□or200φ</v>
          </cell>
          <cell r="D436" t="str">
            <v>か所</v>
          </cell>
          <cell r="E436">
            <v>1500</v>
          </cell>
        </row>
        <row r="438">
          <cell r="A438" t="str">
            <v>K05203</v>
          </cell>
          <cell r="B438" t="str">
            <v>鉄筋加工組立</v>
          </cell>
          <cell r="C438" t="str">
            <v>ｽﾘｰﾌﾞ補強 300□or300φ</v>
          </cell>
          <cell r="D438" t="str">
            <v>か所</v>
          </cell>
          <cell r="E438">
            <v>2000</v>
          </cell>
        </row>
        <row r="440">
          <cell r="A440" t="str">
            <v>K05204</v>
          </cell>
          <cell r="B440" t="str">
            <v>鉄筋加工組立</v>
          </cell>
          <cell r="C440" t="str">
            <v>ｽﾘｰﾌﾞ補強 400□or400φ</v>
          </cell>
          <cell r="D440" t="str">
            <v>か所</v>
          </cell>
          <cell r="E440">
            <v>2900</v>
          </cell>
        </row>
        <row r="442">
          <cell r="A442" t="str">
            <v>K05205</v>
          </cell>
          <cell r="B442" t="str">
            <v>鉄筋加工組立</v>
          </cell>
          <cell r="C442" t="str">
            <v>ｽﾘｰﾌﾞ補強 450□or450φ</v>
          </cell>
          <cell r="D442" t="str">
            <v>か所</v>
          </cell>
          <cell r="E442">
            <v>2800</v>
          </cell>
        </row>
        <row r="444">
          <cell r="A444" t="str">
            <v>K05206</v>
          </cell>
          <cell r="B444" t="str">
            <v>鉄筋加工組立</v>
          </cell>
          <cell r="C444" t="str">
            <v>ｽﾘｰﾌﾞ補強 500□or500φ</v>
          </cell>
          <cell r="D444" t="str">
            <v>か所</v>
          </cell>
          <cell r="E444">
            <v>3400</v>
          </cell>
        </row>
        <row r="446">
          <cell r="A446" t="str">
            <v>K05207</v>
          </cell>
          <cell r="B446" t="str">
            <v>鉄筋加工組立</v>
          </cell>
          <cell r="C446" t="str">
            <v>ｽﾘｰﾌﾞ補強 600□or600φ</v>
          </cell>
          <cell r="D446" t="str">
            <v>か所</v>
          </cell>
          <cell r="E446">
            <v>3600</v>
          </cell>
        </row>
        <row r="465">
          <cell r="B465" t="str">
            <v>鉄筋工事（刊行物単価）</v>
          </cell>
        </row>
        <row r="467">
          <cell r="A467" t="str">
            <v>K05300</v>
          </cell>
          <cell r="B467" t="str">
            <v>溶接金網</v>
          </cell>
          <cell r="C467" t="str">
            <v>φ6.0×100×100</v>
          </cell>
          <cell r="D467" t="str">
            <v>ｍ2</v>
          </cell>
          <cell r="E467">
            <v>360</v>
          </cell>
        </row>
        <row r="470">
          <cell r="A470" t="str">
            <v>K05310</v>
          </cell>
          <cell r="B470" t="str">
            <v>金属系あと施工ｱﾝｶｰ</v>
          </cell>
          <cell r="C470" t="str">
            <v>D16 L=750 横打ち</v>
          </cell>
          <cell r="D470" t="str">
            <v>本</v>
          </cell>
          <cell r="E470">
            <v>1320</v>
          </cell>
        </row>
        <row r="471">
          <cell r="C471" t="str">
            <v>標準Ｃ</v>
          </cell>
        </row>
        <row r="473">
          <cell r="A473" t="str">
            <v>K05311</v>
          </cell>
          <cell r="B473" t="str">
            <v>金属系あと施工ｱﾝｶｰ</v>
          </cell>
          <cell r="C473" t="str">
            <v>D13 L=600 横打ち</v>
          </cell>
          <cell r="D473" t="str">
            <v>本</v>
          </cell>
          <cell r="E473">
            <v>710</v>
          </cell>
        </row>
        <row r="474">
          <cell r="C474" t="str">
            <v>標準Ｃ</v>
          </cell>
        </row>
        <row r="476">
          <cell r="A476" t="str">
            <v>K05312</v>
          </cell>
          <cell r="B476" t="str">
            <v>金属系あと施工ｱﾝｶｰ</v>
          </cell>
          <cell r="C476" t="str">
            <v>D10 L=450 下打ち</v>
          </cell>
          <cell r="D476" t="str">
            <v>本</v>
          </cell>
          <cell r="E476">
            <v>420</v>
          </cell>
        </row>
        <row r="477">
          <cell r="C477" t="str">
            <v>標準Ｃ</v>
          </cell>
        </row>
        <row r="479">
          <cell r="A479" t="str">
            <v>K05313</v>
          </cell>
          <cell r="B479" t="str">
            <v>金属系あと施工ｱﾝｶｰ</v>
          </cell>
          <cell r="C479" t="str">
            <v>D10 L=450 横打ち</v>
          </cell>
          <cell r="D479" t="str">
            <v>本</v>
          </cell>
          <cell r="E479">
            <v>520</v>
          </cell>
        </row>
        <row r="480">
          <cell r="C480" t="str">
            <v>標準Ｃ</v>
          </cell>
        </row>
        <row r="482">
          <cell r="A482" t="str">
            <v>K05314</v>
          </cell>
          <cell r="B482" t="str">
            <v>金属系あと施工ｱﾝｶｰ</v>
          </cell>
          <cell r="C482" t="str">
            <v>D10 L=200 上打ち</v>
          </cell>
          <cell r="D482" t="str">
            <v>本</v>
          </cell>
          <cell r="E482">
            <v>590</v>
          </cell>
        </row>
        <row r="483">
          <cell r="C483" t="str">
            <v>標準Ｃ</v>
          </cell>
        </row>
        <row r="485">
          <cell r="A485" t="str">
            <v>K05320</v>
          </cell>
          <cell r="B485" t="str">
            <v>接着系あと施工ｱﾝｶｰ</v>
          </cell>
          <cell r="C485" t="str">
            <v>D16 L=770 横打ち</v>
          </cell>
          <cell r="D485" t="str">
            <v>本</v>
          </cell>
          <cell r="E485">
            <v>1510</v>
          </cell>
        </row>
        <row r="486">
          <cell r="C486" t="str">
            <v>標準Ａ</v>
          </cell>
        </row>
        <row r="488">
          <cell r="A488" t="str">
            <v>K05321</v>
          </cell>
          <cell r="B488" t="str">
            <v>接着系あと施工ｱﾝｶｰ</v>
          </cell>
          <cell r="C488" t="str">
            <v>D16 L=770 横打ち</v>
          </cell>
          <cell r="D488" t="str">
            <v>本</v>
          </cell>
          <cell r="E488">
            <v>2400</v>
          </cell>
        </row>
        <row r="489">
          <cell r="C489" t="str">
            <v>標準Ｃ</v>
          </cell>
        </row>
        <row r="491">
          <cell r="A491" t="str">
            <v>K05322</v>
          </cell>
          <cell r="B491" t="str">
            <v>接着系あと施工ｱﾝｶｰ</v>
          </cell>
          <cell r="C491" t="str">
            <v>D13 L=620 横打ち</v>
          </cell>
          <cell r="D491" t="str">
            <v>本</v>
          </cell>
          <cell r="E491">
            <v>900</v>
          </cell>
        </row>
        <row r="492">
          <cell r="C492" t="str">
            <v>標準Ａ</v>
          </cell>
        </row>
        <row r="494">
          <cell r="A494" t="str">
            <v>K05330</v>
          </cell>
          <cell r="B494" t="str">
            <v>スリップバー</v>
          </cell>
          <cell r="C494" t="str">
            <v>φ25×700</v>
          </cell>
          <cell r="D494" t="str">
            <v>本</v>
          </cell>
          <cell r="E494">
            <v>395</v>
          </cell>
        </row>
        <row r="495">
          <cell r="B495" t="str">
            <v>スリップバー用キャップ</v>
          </cell>
          <cell r="C495" t="str">
            <v>φ25×100</v>
          </cell>
          <cell r="D495" t="str">
            <v>固</v>
          </cell>
        </row>
        <row r="496">
          <cell r="E496" t="str">
            <v>計</v>
          </cell>
        </row>
        <row r="498">
          <cell r="B498" t="str">
            <v>左官工事（刊行物単価）</v>
          </cell>
        </row>
        <row r="500">
          <cell r="A500" t="str">
            <v>K071000</v>
          </cell>
          <cell r="B500" t="str">
            <v>柱底均しモルタル</v>
          </cell>
          <cell r="C500" t="str">
            <v>ﾍﾞｰｽﾌﾟﾚｰﾄ200角　厚30</v>
          </cell>
          <cell r="D500" t="str">
            <v>個所</v>
          </cell>
          <cell r="E500">
            <v>1570</v>
          </cell>
        </row>
        <row r="501">
          <cell r="D501" t="str">
            <v>㎡</v>
          </cell>
          <cell r="E501">
            <v>39250</v>
          </cell>
        </row>
        <row r="503">
          <cell r="A503" t="str">
            <v>K071001</v>
          </cell>
          <cell r="B503" t="str">
            <v>柱底均しモルタル</v>
          </cell>
          <cell r="C503" t="str">
            <v>ﾍﾞｰｽﾌﾟﾚｰﾄ400角　厚30</v>
          </cell>
          <cell r="D503" t="str">
            <v>個所</v>
          </cell>
          <cell r="E503">
            <v>2630</v>
          </cell>
        </row>
        <row r="504">
          <cell r="D504" t="str">
            <v>㎡</v>
          </cell>
          <cell r="E504">
            <v>16438</v>
          </cell>
        </row>
        <row r="506">
          <cell r="A506" t="str">
            <v>K071002</v>
          </cell>
          <cell r="B506" t="str">
            <v>柱底均しモルタル</v>
          </cell>
          <cell r="C506" t="str">
            <v>ﾍﾞｰｽﾌﾟﾚｰﾄ600角　厚30</v>
          </cell>
          <cell r="D506" t="str">
            <v>個所</v>
          </cell>
          <cell r="E506">
            <v>4050</v>
          </cell>
        </row>
        <row r="507">
          <cell r="D507" t="str">
            <v>㎡</v>
          </cell>
          <cell r="E507">
            <v>11250</v>
          </cell>
        </row>
        <row r="509">
          <cell r="A509" t="str">
            <v>K071003</v>
          </cell>
          <cell r="B509" t="str">
            <v>柱底均しモルタル</v>
          </cell>
          <cell r="C509" t="str">
            <v>ﾍﾞｰｽﾌﾟﾚｰﾄ200角　厚50</v>
          </cell>
          <cell r="D509" t="str">
            <v>個所</v>
          </cell>
          <cell r="E509">
            <v>1780</v>
          </cell>
        </row>
        <row r="510">
          <cell r="D510" t="str">
            <v>㎡</v>
          </cell>
          <cell r="E510">
            <v>44500</v>
          </cell>
        </row>
        <row r="512">
          <cell r="A512" t="str">
            <v>K071011</v>
          </cell>
          <cell r="B512" t="str">
            <v>柱底均しモルタル</v>
          </cell>
          <cell r="C512" t="str">
            <v>ﾍﾞｰｽﾌﾟﾚｰﾄφ325　厚50</v>
          </cell>
          <cell r="D512" t="str">
            <v>個所</v>
          </cell>
          <cell r="E512">
            <v>2190</v>
          </cell>
        </row>
        <row r="513">
          <cell r="B513" t="str">
            <v>＊直線補間とする。</v>
          </cell>
          <cell r="C513" t="str">
            <v>K071003+(K071004-K071003)*((0.083㎡-0.04㎡)/(0.16㎡-0.04㎡))</v>
          </cell>
        </row>
        <row r="515">
          <cell r="A515" t="str">
            <v>K071012</v>
          </cell>
          <cell r="B515" t="str">
            <v>柱底均しモルタル</v>
          </cell>
          <cell r="C515" t="str">
            <v>ﾍﾞｰｽﾌﾟﾚｰﾄ260×260　厚50</v>
          </cell>
          <cell r="D515" t="str">
            <v>個所</v>
          </cell>
          <cell r="E515">
            <v>2050</v>
          </cell>
        </row>
        <row r="516">
          <cell r="B516" t="str">
            <v>＊直線補間とする。</v>
          </cell>
          <cell r="C516" t="str">
            <v>K071003+(K071004-K071003)*((0.068㎡-0.04㎡)/(0.16㎡-0.04㎡))</v>
          </cell>
        </row>
        <row r="518">
          <cell r="A518" t="str">
            <v>K071013</v>
          </cell>
          <cell r="B518" t="str">
            <v>柱底均しモルタル</v>
          </cell>
          <cell r="C518" t="str">
            <v>ﾍﾞｰｽﾌﾟﾚｰﾄ150×140　厚50</v>
          </cell>
          <cell r="D518" t="str">
            <v>個所</v>
          </cell>
          <cell r="E518">
            <v>1600</v>
          </cell>
        </row>
        <row r="519">
          <cell r="B519" t="str">
            <v>＊直線補間とする。</v>
          </cell>
          <cell r="C519" t="str">
            <v>K071003+(K071004-K071003)*((0.021㎡-0.04㎡)/(0.16㎡-0.04㎡))</v>
          </cell>
        </row>
        <row r="521">
          <cell r="A521" t="str">
            <v>K071004</v>
          </cell>
          <cell r="B521" t="str">
            <v>柱底均しモルタル</v>
          </cell>
          <cell r="C521" t="str">
            <v>ﾍﾞｰｽﾌﾟﾚｰﾄ400角　厚50</v>
          </cell>
          <cell r="D521" t="str">
            <v>個所</v>
          </cell>
          <cell r="E521">
            <v>2930</v>
          </cell>
        </row>
        <row r="522">
          <cell r="D522" t="str">
            <v>㎡</v>
          </cell>
          <cell r="E522">
            <v>18313</v>
          </cell>
        </row>
        <row r="524">
          <cell r="A524" t="str">
            <v>K071005</v>
          </cell>
          <cell r="B524" t="str">
            <v>柱底均しモルタル</v>
          </cell>
          <cell r="C524" t="str">
            <v>ﾍﾞｰｽﾌﾟﾚｰﾄ600角　厚50</v>
          </cell>
          <cell r="D524" t="str">
            <v>個所</v>
          </cell>
          <cell r="E524">
            <v>5130</v>
          </cell>
        </row>
        <row r="525">
          <cell r="D525" t="str">
            <v>㎡</v>
          </cell>
          <cell r="E525">
            <v>14250</v>
          </cell>
        </row>
        <row r="533">
          <cell r="A533" t="str">
            <v>K071100</v>
          </cell>
          <cell r="B533" t="str">
            <v>セラミック系耐火被覆材</v>
          </cell>
          <cell r="C533" t="str">
            <v>柱　２時間耐火　t=30</v>
          </cell>
          <cell r="D533" t="str">
            <v>㎡</v>
          </cell>
          <cell r="E533">
            <v>4060</v>
          </cell>
        </row>
        <row r="536">
          <cell r="A536" t="str">
            <v>K071101</v>
          </cell>
          <cell r="B536" t="str">
            <v>セラミック系耐火被覆材</v>
          </cell>
          <cell r="C536" t="str">
            <v>梁　２時間耐火　t=30</v>
          </cell>
          <cell r="D536" t="str">
            <v>㎡</v>
          </cell>
          <cell r="E536">
            <v>4060</v>
          </cell>
        </row>
        <row r="539">
          <cell r="A539" t="str">
            <v>K071103</v>
          </cell>
          <cell r="B539" t="str">
            <v>ロックウール吹付け</v>
          </cell>
          <cell r="C539" t="str">
            <v>半乾式　１時間耐火　t=35</v>
          </cell>
          <cell r="D539" t="str">
            <v>㎡</v>
          </cell>
          <cell r="E539">
            <v>1100</v>
          </cell>
        </row>
        <row r="542">
          <cell r="A542" t="str">
            <v>K071104</v>
          </cell>
          <cell r="B542" t="str">
            <v>ロックウール吹付け</v>
          </cell>
          <cell r="C542" t="str">
            <v>湿式　１時間耐火　t=25</v>
          </cell>
          <cell r="D542" t="str">
            <v>㎡</v>
          </cell>
          <cell r="E542">
            <v>2450</v>
          </cell>
        </row>
        <row r="545">
          <cell r="A545" t="str">
            <v>K071105</v>
          </cell>
          <cell r="B545" t="str">
            <v>耐火塗料</v>
          </cell>
          <cell r="C545" t="str">
            <v>屋内　１時間耐火　t=1.0</v>
          </cell>
          <cell r="D545" t="str">
            <v>㎡</v>
          </cell>
          <cell r="E545">
            <v>12600</v>
          </cell>
        </row>
        <row r="548">
          <cell r="A548" t="str">
            <v>K070900</v>
          </cell>
          <cell r="B548" t="str">
            <v>貸切運賃</v>
          </cell>
          <cell r="C548" t="str">
            <v>12t車 20km</v>
          </cell>
          <cell r="D548" t="str">
            <v>台</v>
          </cell>
          <cell r="E548">
            <v>15610</v>
          </cell>
        </row>
        <row r="551">
          <cell r="A551" t="str">
            <v>K070910</v>
          </cell>
          <cell r="B551" t="str">
            <v>超音波探傷試験</v>
          </cell>
          <cell r="C551" t="str">
            <v>工場内検査</v>
          </cell>
          <cell r="D551" t="str">
            <v>個所</v>
          </cell>
          <cell r="E551">
            <v>1390</v>
          </cell>
        </row>
        <row r="554">
          <cell r="A554" t="str">
            <v>K070911</v>
          </cell>
          <cell r="B554" t="str">
            <v>超音波探傷試験</v>
          </cell>
          <cell r="C554" t="str">
            <v>現場検査</v>
          </cell>
          <cell r="D554" t="str">
            <v>個所</v>
          </cell>
          <cell r="E554">
            <v>2020</v>
          </cell>
        </row>
        <row r="566">
          <cell r="A566" t="str">
            <v>K08001</v>
          </cell>
          <cell r="B566" t="str">
            <v>建築用ｺﾝｸﾘｰﾄﾌﾞﾛｯｸ</v>
          </cell>
          <cell r="C566" t="str">
            <v>C種 t150</v>
          </cell>
          <cell r="D566" t="str">
            <v>個</v>
          </cell>
          <cell r="E566">
            <v>180</v>
          </cell>
        </row>
        <row r="569">
          <cell r="A569" t="str">
            <v>K08002</v>
          </cell>
          <cell r="B569" t="str">
            <v>ｺﾝｸﾘｰﾄﾌﾞﾛｯｸ積み</v>
          </cell>
          <cell r="C569" t="str">
            <v>C種 t150　仕上げ下地</v>
          </cell>
          <cell r="D569" t="str">
            <v>㎡</v>
          </cell>
          <cell r="E569">
            <v>180</v>
          </cell>
        </row>
        <row r="572">
          <cell r="A572" t="str">
            <v>K08203</v>
          </cell>
          <cell r="B572" t="str">
            <v>押出成型ｾﾒﾝﾄ板張り　</v>
          </cell>
          <cell r="C572" t="str">
            <v>ｔ60</v>
          </cell>
          <cell r="D572" t="str">
            <v>㎡</v>
          </cell>
          <cell r="E572">
            <v>10010</v>
          </cell>
        </row>
        <row r="574">
          <cell r="B574" t="str">
            <v>　㈱ﾉｻﾞﾜ</v>
          </cell>
          <cell r="C574" t="str">
            <v>　ｱｽﾛｯｸ AL-6060</v>
          </cell>
        </row>
        <row r="576">
          <cell r="C576" t="str">
            <v>ロックウール充填加算</v>
          </cell>
        </row>
        <row r="580">
          <cell r="B580" t="str">
            <v>　三菱ﾏﾃﾘｱﾙ建材㈱</v>
          </cell>
          <cell r="C580" t="str">
            <v>　ﾒｰｽ MH-6060A</v>
          </cell>
        </row>
        <row r="586">
          <cell r="A586" t="str">
            <v>K08204</v>
          </cell>
          <cell r="B586" t="str">
            <v>押出成型ｾﾒﾝﾄ板張り　</v>
          </cell>
          <cell r="C586" t="str">
            <v>ｔ15</v>
          </cell>
          <cell r="D586" t="str">
            <v>㎡</v>
          </cell>
          <cell r="E586">
            <v>4059.9999999999995</v>
          </cell>
        </row>
        <row r="588">
          <cell r="B588" t="str">
            <v>　昭和電工建材㈱</v>
          </cell>
          <cell r="C588" t="str">
            <v>　ﾗﾑﾀﾞ15ﾖｺS</v>
          </cell>
        </row>
        <row r="591">
          <cell r="A591" t="str">
            <v>K08205</v>
          </cell>
          <cell r="B591" t="str">
            <v>押出成型ｾﾒﾝﾄ板張り　</v>
          </cell>
          <cell r="C591" t="str">
            <v>ｔ15 h200</v>
          </cell>
          <cell r="D591" t="str">
            <v>ｍ</v>
          </cell>
          <cell r="E591">
            <v>810</v>
          </cell>
        </row>
        <row r="592">
          <cell r="C592" t="str">
            <v>K08204*0.2m</v>
          </cell>
        </row>
        <row r="595">
          <cell r="A595" t="str">
            <v>K08206</v>
          </cell>
          <cell r="B595" t="str">
            <v>押出成型ｾﾒﾝﾄ板張り　</v>
          </cell>
          <cell r="C595" t="str">
            <v>ｔ15 h300</v>
          </cell>
          <cell r="D595" t="str">
            <v>ｍ</v>
          </cell>
          <cell r="E595">
            <v>1220</v>
          </cell>
        </row>
        <row r="596">
          <cell r="C596" t="str">
            <v>K08204*0.3m</v>
          </cell>
        </row>
        <row r="597">
          <cell r="B597" t="str">
            <v>防水工事（市場単価）</v>
          </cell>
        </row>
        <row r="599">
          <cell r="A599" t="str">
            <v>K09001</v>
          </cell>
          <cell r="B599" t="str">
            <v>アスファルト防水</v>
          </cell>
          <cell r="C599" t="str">
            <v>平部　　　 D-1</v>
          </cell>
          <cell r="D599" t="str">
            <v>ｍ2</v>
          </cell>
          <cell r="E599">
            <v>4000</v>
          </cell>
        </row>
        <row r="602">
          <cell r="A602" t="str">
            <v>K09002</v>
          </cell>
          <cell r="B602" t="str">
            <v>アスファルト防水</v>
          </cell>
          <cell r="C602" t="str">
            <v>立上り部　D-1</v>
          </cell>
          <cell r="D602" t="str">
            <v>ｍ2</v>
          </cell>
          <cell r="E602">
            <v>5340</v>
          </cell>
        </row>
        <row r="605">
          <cell r="A605" t="str">
            <v>K09003</v>
          </cell>
          <cell r="B605" t="str">
            <v>アスファルト防水</v>
          </cell>
          <cell r="C605" t="str">
            <v>平部　　　 A-2</v>
          </cell>
          <cell r="D605" t="str">
            <v>ｍ2</v>
          </cell>
          <cell r="E605">
            <v>2490</v>
          </cell>
        </row>
        <row r="608">
          <cell r="A608" t="str">
            <v>K09004</v>
          </cell>
          <cell r="B608" t="str">
            <v>アスファルト防水</v>
          </cell>
          <cell r="C608" t="str">
            <v>立上り部　A-2</v>
          </cell>
          <cell r="D608" t="str">
            <v>ｍ2</v>
          </cell>
          <cell r="E608">
            <v>3160</v>
          </cell>
        </row>
        <row r="630">
          <cell r="B630" t="str">
            <v>防水工事（刊行物単価）</v>
          </cell>
        </row>
        <row r="632">
          <cell r="A632" t="str">
            <v>K09100</v>
          </cell>
          <cell r="B632" t="str">
            <v>露出ｼｰﾄ防水（絶縁工法）</v>
          </cell>
          <cell r="C632" t="str">
            <v>厚1.5　塩ビ系</v>
          </cell>
          <cell r="D632" t="str">
            <v>ｍ2</v>
          </cell>
          <cell r="E632">
            <v>4830</v>
          </cell>
        </row>
        <row r="634">
          <cell r="B634" t="str">
            <v>ロンシール工業㈱</v>
          </cell>
          <cell r="C634" t="str">
            <v>ベストプルーフ  BP-210</v>
          </cell>
          <cell r="D634" t="str">
            <v>ｍ2</v>
          </cell>
        </row>
        <row r="637">
          <cell r="B637" t="str">
            <v>アーキヤマデ㈱</v>
          </cell>
          <cell r="C637" t="str">
            <v>リベットルーフ  MIH-SGM15</v>
          </cell>
          <cell r="D637" t="str">
            <v>ｍ2</v>
          </cell>
        </row>
        <row r="640">
          <cell r="B640" t="str">
            <v>筒中シート防水㈱</v>
          </cell>
          <cell r="C640" t="str">
            <v>サンロイドＤＮ防水  SR--15-D</v>
          </cell>
          <cell r="D640" t="str">
            <v>ｍ2</v>
          </cell>
        </row>
        <row r="643">
          <cell r="A643" t="str">
            <v>K09110</v>
          </cell>
          <cell r="B643" t="str">
            <v>塗膜防水</v>
          </cell>
          <cell r="C643" t="str">
            <v>ｳﾚﾀﾝ系  X-1</v>
          </cell>
          <cell r="D643" t="str">
            <v>ｍ2</v>
          </cell>
          <cell r="E643">
            <v>5740</v>
          </cell>
        </row>
        <row r="646">
          <cell r="A646" t="str">
            <v>K09111</v>
          </cell>
          <cell r="B646" t="str">
            <v>塗膜防水</v>
          </cell>
          <cell r="C646" t="str">
            <v>ｳﾚﾀﾝ系  X-2</v>
          </cell>
          <cell r="D646" t="str">
            <v>ｍ2</v>
          </cell>
          <cell r="E646">
            <v>4340</v>
          </cell>
        </row>
        <row r="663">
          <cell r="B663" t="str">
            <v>タイル工事（刊行物単価）</v>
          </cell>
        </row>
        <row r="665">
          <cell r="A665" t="str">
            <v>K11000</v>
          </cell>
          <cell r="B665" t="str">
            <v>床モザイクタイル張り</v>
          </cell>
          <cell r="C665" t="str">
            <v>磁器質 25角　施釉</v>
          </cell>
          <cell r="D665" t="str">
            <v>ｍ2</v>
          </cell>
          <cell r="E665">
            <v>5600</v>
          </cell>
        </row>
        <row r="668">
          <cell r="A668" t="str">
            <v>K11010</v>
          </cell>
          <cell r="B668" t="str">
            <v>床タイル張り</v>
          </cell>
          <cell r="C668" t="str">
            <v>磁器質 100角　無釉</v>
          </cell>
          <cell r="D668" t="str">
            <v>ｍ2</v>
          </cell>
          <cell r="E668">
            <v>7300</v>
          </cell>
        </row>
        <row r="671">
          <cell r="A671" t="str">
            <v>K11020</v>
          </cell>
          <cell r="B671" t="str">
            <v>階段役物タイル張り</v>
          </cell>
          <cell r="C671" t="str">
            <v>磁器質 (100+30)×30 垂れ付き　 無釉</v>
          </cell>
          <cell r="D671" t="str">
            <v>ｍ</v>
          </cell>
          <cell r="E671">
            <v>2570</v>
          </cell>
        </row>
        <row r="680">
          <cell r="A680" t="str">
            <v>K11100</v>
          </cell>
          <cell r="B680" t="str">
            <v>視覚障害者用床ﾀｲﾙ張り</v>
          </cell>
          <cell r="C680" t="str">
            <v>磁器質 300角　無釉</v>
          </cell>
          <cell r="D680" t="str">
            <v>ｍ2</v>
          </cell>
          <cell r="E680">
            <v>23700</v>
          </cell>
        </row>
        <row r="683">
          <cell r="A683" t="str">
            <v>K11101</v>
          </cell>
          <cell r="B683" t="str">
            <v>視覚障害者用床ﾀｲﾙ張り</v>
          </cell>
          <cell r="C683" t="str">
            <v>磁器質 900×300　無釉</v>
          </cell>
          <cell r="D683" t="str">
            <v>箇所</v>
          </cell>
          <cell r="E683">
            <v>6400</v>
          </cell>
        </row>
        <row r="684">
          <cell r="C684" t="str">
            <v>K11100×(0.9×0.3)</v>
          </cell>
        </row>
        <row r="696">
          <cell r="B696" t="str">
            <v>吹付工事（刊行物単価）</v>
          </cell>
        </row>
        <row r="698">
          <cell r="A698" t="str">
            <v>K15000</v>
          </cell>
          <cell r="B698" t="str">
            <v>薄付け仕上塗材仕上げ</v>
          </cell>
          <cell r="C698" t="str">
            <v>外装薄塗材Ｅ（樹脂リシン）</v>
          </cell>
          <cell r="D698" t="str">
            <v>ｍ2</v>
          </cell>
          <cell r="E698">
            <v>910</v>
          </cell>
        </row>
        <row r="699">
          <cell r="B699" t="str">
            <v>ALC板面下地調整</v>
          </cell>
          <cell r="C699" t="str">
            <v>合成樹脂ｴﾏﾙｼｮﾝｼｰﾗｰ</v>
          </cell>
          <cell r="D699" t="str">
            <v>ｍ2</v>
          </cell>
        </row>
        <row r="700">
          <cell r="E700" t="str">
            <v>計</v>
          </cell>
        </row>
        <row r="731">
          <cell r="A731" t="str">
            <v>K130201</v>
          </cell>
          <cell r="B731" t="str">
            <v>ルーフドレン</v>
          </cell>
          <cell r="C731" t="str">
            <v>鋳鉄製 たて 100A 断熱用</v>
          </cell>
          <cell r="D731" t="str">
            <v>か所</v>
          </cell>
          <cell r="E731">
            <v>7209.9999999999991</v>
          </cell>
        </row>
        <row r="732">
          <cell r="B732" t="str">
            <v>福西鋳物㈱</v>
          </cell>
          <cell r="C732" t="str">
            <v>RSGH-9100</v>
          </cell>
        </row>
        <row r="734">
          <cell r="B734" t="str">
            <v>第一機材㈱</v>
          </cell>
          <cell r="C734" t="str">
            <v>RVPC-P-K</v>
          </cell>
        </row>
        <row r="736">
          <cell r="B736" t="str">
            <v>㈱中部ｺｰﾎﾟﾚｰｼｮﾝ</v>
          </cell>
          <cell r="C736" t="str">
            <v>RAG-SD</v>
          </cell>
        </row>
        <row r="739">
          <cell r="A739" t="str">
            <v>K130202</v>
          </cell>
          <cell r="B739" t="str">
            <v>ルーフドレン</v>
          </cell>
          <cell r="C739" t="str">
            <v>鋳鉄製 たて 100A 断熱用</v>
          </cell>
          <cell r="D739" t="str">
            <v>か所</v>
          </cell>
          <cell r="E739">
            <v>13790</v>
          </cell>
        </row>
        <row r="740">
          <cell r="B740" t="str">
            <v>福西鋳物㈱</v>
          </cell>
          <cell r="C740" t="str">
            <v>RSGH-9100</v>
          </cell>
        </row>
        <row r="742">
          <cell r="C742" t="str">
            <v>呼樋　L=200</v>
          </cell>
        </row>
        <row r="744">
          <cell r="C744" t="str">
            <v>計</v>
          </cell>
        </row>
        <row r="746">
          <cell r="B746" t="str">
            <v>第一機材㈱</v>
          </cell>
          <cell r="C746" t="str">
            <v>RVPC-P-K</v>
          </cell>
        </row>
        <row r="748">
          <cell r="C748" t="str">
            <v>呼樋　L=200</v>
          </cell>
        </row>
        <row r="750">
          <cell r="C750" t="str">
            <v>計</v>
          </cell>
        </row>
        <row r="752">
          <cell r="B752" t="str">
            <v>㈱中部ｺｰﾎﾟﾚｰｼｮﾝ</v>
          </cell>
          <cell r="C752" t="str">
            <v>RAG-SD</v>
          </cell>
        </row>
        <row r="754">
          <cell r="C754" t="str">
            <v>呼樋　L=200</v>
          </cell>
        </row>
        <row r="756">
          <cell r="C756" t="str">
            <v>計</v>
          </cell>
        </row>
        <row r="764">
          <cell r="A764" t="str">
            <v>K130203</v>
          </cell>
          <cell r="B764" t="str">
            <v>ルーフドレン</v>
          </cell>
          <cell r="C764" t="str">
            <v>鋳鉄製 よこ 100A 断熱用</v>
          </cell>
          <cell r="D764" t="str">
            <v>か所</v>
          </cell>
          <cell r="E764">
            <v>13300</v>
          </cell>
        </row>
        <row r="765">
          <cell r="B765" t="str">
            <v>福西鋳物㈱</v>
          </cell>
          <cell r="C765" t="str">
            <v>RASJH-8100</v>
          </cell>
        </row>
        <row r="767">
          <cell r="C767" t="str">
            <v>呼樋　L=200</v>
          </cell>
        </row>
        <row r="769">
          <cell r="C769" t="str">
            <v>計</v>
          </cell>
        </row>
        <row r="771">
          <cell r="B771" t="str">
            <v>第一機材㈱</v>
          </cell>
          <cell r="C771" t="str">
            <v>RL-1P-K</v>
          </cell>
        </row>
        <row r="773">
          <cell r="C773" t="str">
            <v>呼樋　L=200</v>
          </cell>
        </row>
        <row r="775">
          <cell r="C775" t="str">
            <v>計</v>
          </cell>
        </row>
        <row r="777">
          <cell r="B777" t="str">
            <v>㈱中部ｺｰﾎﾟﾚｰｼｮﾝ</v>
          </cell>
          <cell r="C777" t="str">
            <v>CHCS-SD</v>
          </cell>
        </row>
        <row r="779">
          <cell r="C779" t="str">
            <v>呼樋　L=200</v>
          </cell>
        </row>
        <row r="781">
          <cell r="C781" t="str">
            <v>計</v>
          </cell>
        </row>
        <row r="784">
          <cell r="A784" t="str">
            <v>K130204</v>
          </cell>
          <cell r="B784" t="str">
            <v>ルーフドレン</v>
          </cell>
          <cell r="C784" t="str">
            <v>鋳鉄製 たて 100A</v>
          </cell>
          <cell r="D784" t="str">
            <v>か所</v>
          </cell>
          <cell r="E784">
            <v>2730</v>
          </cell>
        </row>
        <row r="785">
          <cell r="B785" t="str">
            <v>福西鋳物㈱</v>
          </cell>
          <cell r="C785" t="str">
            <v>RCN-9100</v>
          </cell>
        </row>
        <row r="787">
          <cell r="B787" t="str">
            <v>第一機材㈱</v>
          </cell>
          <cell r="C787" t="str">
            <v>RVCC-K</v>
          </cell>
        </row>
        <row r="789">
          <cell r="B789" t="str">
            <v>㈱中部ｺｰﾎﾟﾚｰｼｮﾝ</v>
          </cell>
          <cell r="C789" t="str">
            <v>RMP-1S</v>
          </cell>
        </row>
        <row r="797">
          <cell r="A797" t="str">
            <v>K141001</v>
          </cell>
          <cell r="B797" t="str">
            <v>鋳鉄製ﾏﾝﾎｰﾙふた</v>
          </cell>
          <cell r="C797" t="str">
            <v>600φ 簡易密閉型 角枠 軽荷重</v>
          </cell>
          <cell r="D797" t="str">
            <v>か所</v>
          </cell>
          <cell r="E797">
            <v>13500</v>
          </cell>
        </row>
        <row r="798">
          <cell r="B798" t="str">
            <v>ｶﾈｿｳ㈱</v>
          </cell>
          <cell r="C798" t="str">
            <v>MKHY-2</v>
          </cell>
        </row>
        <row r="801">
          <cell r="B801" t="str">
            <v>第一機材㈱</v>
          </cell>
          <cell r="C801" t="str">
            <v>DMHB-P</v>
          </cell>
        </row>
        <row r="804">
          <cell r="B804" t="str">
            <v>㈱中部ｺｰﾎﾟﾚｰｼｮﾝ</v>
          </cell>
          <cell r="C804" t="str">
            <v>CMH-2-P</v>
          </cell>
        </row>
        <row r="807">
          <cell r="B807" t="str">
            <v>㈱長谷川鉄工所</v>
          </cell>
          <cell r="C807" t="str">
            <v>MHBB-SP</v>
          </cell>
        </row>
        <row r="810">
          <cell r="A810" t="str">
            <v>K141002</v>
          </cell>
          <cell r="B810" t="str">
            <v>タラップ</v>
          </cell>
          <cell r="C810" t="str">
            <v>SUS 19φ　w400</v>
          </cell>
          <cell r="D810" t="str">
            <v>か所</v>
          </cell>
          <cell r="E810">
            <v>3650</v>
          </cell>
        </row>
        <row r="813">
          <cell r="A813" t="str">
            <v>K141003</v>
          </cell>
          <cell r="B813" t="str">
            <v>ｵｰﾊﾞｰﾌﾛｰ管</v>
          </cell>
          <cell r="C813" t="str">
            <v>SUS 50φ</v>
          </cell>
          <cell r="D813" t="str">
            <v>ｍ</v>
          </cell>
          <cell r="E813">
            <v>788</v>
          </cell>
        </row>
        <row r="817">
          <cell r="A817" t="str">
            <v>K141004</v>
          </cell>
          <cell r="B817" t="str">
            <v>屋上丸環</v>
          </cell>
          <cell r="C817" t="str">
            <v>SUS 19φ</v>
          </cell>
          <cell r="D817" t="str">
            <v>か所</v>
          </cell>
          <cell r="E817">
            <v>5670</v>
          </cell>
        </row>
        <row r="828">
          <cell r="B828" t="str">
            <v>左官工事（市場単価）</v>
          </cell>
        </row>
        <row r="830">
          <cell r="A830" t="str">
            <v>K150001</v>
          </cell>
          <cell r="B830" t="str">
            <v>床ｺﾝｸﾘｰﾄこて仕上げ</v>
          </cell>
          <cell r="C830" t="str">
            <v>薄物仕上げ</v>
          </cell>
          <cell r="D830" t="str">
            <v>㎡</v>
          </cell>
          <cell r="E830">
            <v>510</v>
          </cell>
        </row>
        <row r="833">
          <cell r="A833" t="str">
            <v>K150002</v>
          </cell>
          <cell r="B833" t="str">
            <v>床ｺﾝｸﾘｰﾄこて仕上げ</v>
          </cell>
          <cell r="C833" t="str">
            <v>厚物仕上げ</v>
          </cell>
          <cell r="D833" t="str">
            <v>㎡</v>
          </cell>
          <cell r="E833">
            <v>420</v>
          </cell>
        </row>
        <row r="836">
          <cell r="A836" t="str">
            <v>K150003</v>
          </cell>
          <cell r="B836" t="str">
            <v>笠木天端ｺﾝｸﾘｰﾄ</v>
          </cell>
          <cell r="C836" t="str">
            <v>W300</v>
          </cell>
          <cell r="D836" t="str">
            <v>ｍ</v>
          </cell>
          <cell r="E836">
            <v>470</v>
          </cell>
        </row>
        <row r="837">
          <cell r="B837" t="str">
            <v>　　　　  直均し仕上げ</v>
          </cell>
        </row>
        <row r="839">
          <cell r="A839" t="str">
            <v>K150004</v>
          </cell>
          <cell r="B839" t="str">
            <v>天端ｺﾝｸﾘｰﾄこて仕上げ</v>
          </cell>
          <cell r="C839" t="str">
            <v>W200</v>
          </cell>
          <cell r="D839" t="str">
            <v>ｍ</v>
          </cell>
          <cell r="E839">
            <v>310</v>
          </cell>
        </row>
        <row r="840">
          <cell r="C840" t="str">
            <v>K150003*0.2/0.3</v>
          </cell>
        </row>
        <row r="842">
          <cell r="A842" t="str">
            <v>K150011</v>
          </cell>
          <cell r="B842" t="str">
            <v>床ﾓﾙﾀﾙ塗り</v>
          </cell>
          <cell r="C842" t="str">
            <v>張物下地　ｔ28</v>
          </cell>
          <cell r="D842" t="str">
            <v>㎡</v>
          </cell>
          <cell r="E842">
            <v>2040</v>
          </cell>
        </row>
        <row r="845">
          <cell r="A845" t="str">
            <v>K150012</v>
          </cell>
          <cell r="B845" t="str">
            <v>床ﾓﾙﾀﾙ塗り</v>
          </cell>
          <cell r="C845" t="str">
            <v>ｔ30</v>
          </cell>
          <cell r="D845" t="str">
            <v>㎡</v>
          </cell>
          <cell r="E845">
            <v>2140</v>
          </cell>
        </row>
        <row r="848">
          <cell r="A848" t="str">
            <v>K150013</v>
          </cell>
          <cell r="B848" t="str">
            <v>床ﾓﾙﾀﾙ塗り</v>
          </cell>
          <cell r="C848" t="str">
            <v>一般タイル下地　ｔ37</v>
          </cell>
          <cell r="D848" t="str">
            <v>㎡</v>
          </cell>
          <cell r="E848">
            <v>2050</v>
          </cell>
        </row>
        <row r="851">
          <cell r="A851" t="str">
            <v>K150014</v>
          </cell>
          <cell r="B851" t="str">
            <v>床ﾓﾙﾀﾙ塗り</v>
          </cell>
          <cell r="C851" t="str">
            <v>ﾕﾆｯﾄﾀｲﾙ下地　ｔ22</v>
          </cell>
          <cell r="D851" t="str">
            <v>㎡</v>
          </cell>
          <cell r="E851">
            <v>1410</v>
          </cell>
        </row>
        <row r="854">
          <cell r="A854" t="str">
            <v>K150015</v>
          </cell>
          <cell r="B854" t="str">
            <v>床防水剤入ﾓﾙﾀﾙ塗り</v>
          </cell>
          <cell r="C854" t="str">
            <v>ｔ30</v>
          </cell>
          <cell r="D854" t="str">
            <v>㎡</v>
          </cell>
          <cell r="E854">
            <v>1950</v>
          </cell>
        </row>
        <row r="857">
          <cell r="A857" t="str">
            <v>K150016</v>
          </cell>
          <cell r="B857" t="str">
            <v>床防水剤入ﾓﾙﾀﾙ塗り</v>
          </cell>
          <cell r="C857" t="str">
            <v>一般タイル下地　ｔ37</v>
          </cell>
          <cell r="D857" t="str">
            <v>㎡</v>
          </cell>
          <cell r="E857">
            <v>2060</v>
          </cell>
        </row>
        <row r="858">
          <cell r="C858" t="str">
            <v>K150015+(K150100*0.007)</v>
          </cell>
        </row>
        <row r="861">
          <cell r="B861" t="str">
            <v>左官工事（市場単価）</v>
          </cell>
        </row>
        <row r="863">
          <cell r="A863" t="str">
            <v>K150017</v>
          </cell>
          <cell r="B863" t="str">
            <v>床ﾓﾙﾀﾙ塗り</v>
          </cell>
          <cell r="C863" t="str">
            <v>防水下地　ｔ15</v>
          </cell>
          <cell r="D863" t="str">
            <v>㎡</v>
          </cell>
          <cell r="E863">
            <v>1470</v>
          </cell>
        </row>
        <row r="866">
          <cell r="A866" t="str">
            <v>K150021</v>
          </cell>
          <cell r="B866" t="str">
            <v>階段ﾓﾙﾀﾙ塗り</v>
          </cell>
          <cell r="C866" t="str">
            <v>張物下地　ｔ28</v>
          </cell>
          <cell r="D866" t="str">
            <v>㎡</v>
          </cell>
          <cell r="E866">
            <v>4200</v>
          </cell>
        </row>
        <row r="869">
          <cell r="A869" t="str">
            <v>K150022</v>
          </cell>
          <cell r="B869" t="str">
            <v>階段ﾓﾙﾀﾙ塗り</v>
          </cell>
          <cell r="C869" t="str">
            <v>張物下地　ｔ30</v>
          </cell>
          <cell r="D869" t="str">
            <v>㎡</v>
          </cell>
          <cell r="E869">
            <v>4280</v>
          </cell>
        </row>
        <row r="872">
          <cell r="A872" t="str">
            <v>K150031</v>
          </cell>
          <cell r="B872" t="str">
            <v>幅木ﾓﾙﾀﾙ塗り</v>
          </cell>
          <cell r="C872" t="str">
            <v>出幅木　H100</v>
          </cell>
          <cell r="D872" t="str">
            <v>ｍ</v>
          </cell>
          <cell r="E872">
            <v>1370</v>
          </cell>
        </row>
        <row r="875">
          <cell r="A875" t="str">
            <v>K150032</v>
          </cell>
          <cell r="B875" t="str">
            <v>幅木ﾓﾙﾀﾙ塗り</v>
          </cell>
          <cell r="C875" t="str">
            <v>目地用　H100　ｼﾞｮｲﾅｰ共</v>
          </cell>
          <cell r="D875" t="str">
            <v>ｍ</v>
          </cell>
          <cell r="E875">
            <v>1470</v>
          </cell>
        </row>
        <row r="878">
          <cell r="A878" t="str">
            <v>K150033</v>
          </cell>
          <cell r="B878" t="str">
            <v>ささら幅木ﾓﾙﾀﾙ塗り</v>
          </cell>
          <cell r="C878" t="str">
            <v>出幅木　H150</v>
          </cell>
          <cell r="D878" t="str">
            <v>ｍ</v>
          </cell>
          <cell r="E878">
            <v>2070</v>
          </cell>
        </row>
        <row r="881">
          <cell r="A881" t="str">
            <v>K150041</v>
          </cell>
          <cell r="B881" t="str">
            <v>壁ﾓﾙﾀﾙ塗り</v>
          </cell>
          <cell r="C881" t="str">
            <v>内壁　ｔ20</v>
          </cell>
          <cell r="D881" t="str">
            <v>㎡</v>
          </cell>
          <cell r="E881">
            <v>3220</v>
          </cell>
        </row>
        <row r="884">
          <cell r="A884" t="str">
            <v>K150042</v>
          </cell>
          <cell r="B884" t="str">
            <v>柱型ﾓﾙﾀﾙ塗り</v>
          </cell>
          <cell r="C884" t="str">
            <v>内壁　ｔ20</v>
          </cell>
          <cell r="D884" t="str">
            <v>㎡</v>
          </cell>
          <cell r="E884">
            <v>3800</v>
          </cell>
        </row>
        <row r="887">
          <cell r="A887" t="str">
            <v>K150043</v>
          </cell>
          <cell r="B887" t="str">
            <v>はり型ﾓﾙﾀﾙ塗り</v>
          </cell>
          <cell r="C887" t="str">
            <v>内壁　ｔ20</v>
          </cell>
          <cell r="D887" t="str">
            <v>㎡</v>
          </cell>
          <cell r="E887">
            <v>4090</v>
          </cell>
        </row>
        <row r="890">
          <cell r="A890" t="str">
            <v>K150044</v>
          </cell>
          <cell r="B890" t="str">
            <v>壁ﾓﾙﾀﾙ塗り木ごて</v>
          </cell>
          <cell r="C890" t="str">
            <v>外壁小口ﾀｲﾙ下地　ｔ16</v>
          </cell>
          <cell r="D890" t="str">
            <v>㎡</v>
          </cell>
          <cell r="E890">
            <v>2740</v>
          </cell>
        </row>
        <row r="894">
          <cell r="B894" t="str">
            <v>左官工事（市場単価）</v>
          </cell>
        </row>
        <row r="896">
          <cell r="A896" t="str">
            <v>K150045</v>
          </cell>
          <cell r="B896" t="str">
            <v>壁ﾓﾙﾀﾙ塗り木ごて</v>
          </cell>
          <cell r="C896" t="str">
            <v>外壁ﾕﾆｯﾄﾀｲﾙ下地　ｔ20</v>
          </cell>
          <cell r="D896" t="str">
            <v>㎡</v>
          </cell>
          <cell r="E896">
            <v>2810</v>
          </cell>
        </row>
        <row r="899">
          <cell r="A899" t="str">
            <v>K150046</v>
          </cell>
          <cell r="B899" t="str">
            <v>壁ﾓﾙﾀﾙ塗り木ごて</v>
          </cell>
          <cell r="C899" t="str">
            <v>内壁小口ﾀｲﾙ下地　ｔ11</v>
          </cell>
          <cell r="D899" t="str">
            <v>㎡</v>
          </cell>
          <cell r="E899">
            <v>2710</v>
          </cell>
        </row>
        <row r="902">
          <cell r="A902" t="str">
            <v>K150047</v>
          </cell>
          <cell r="B902" t="str">
            <v>壁ﾓﾙﾀﾙ塗り木ごて</v>
          </cell>
          <cell r="C902" t="str">
            <v>内壁ﾕﾆｯﾄﾀｲﾙ下地　ｔ15</v>
          </cell>
          <cell r="D902" t="str">
            <v>㎡</v>
          </cell>
          <cell r="E902">
            <v>2770</v>
          </cell>
        </row>
        <row r="905">
          <cell r="A905" t="str">
            <v>K150051</v>
          </cell>
          <cell r="B905" t="str">
            <v>壁薄塗モルタル</v>
          </cell>
          <cell r="C905" t="str">
            <v>既調合品　ｔ5</v>
          </cell>
          <cell r="D905" t="str">
            <v>㎡</v>
          </cell>
          <cell r="E905">
            <v>1640</v>
          </cell>
        </row>
        <row r="908">
          <cell r="A908" t="str">
            <v>K150052</v>
          </cell>
          <cell r="B908" t="str">
            <v>柱薄塗モルタル</v>
          </cell>
          <cell r="C908" t="str">
            <v>既調合品　ｔ5</v>
          </cell>
          <cell r="D908" t="str">
            <v>㎡</v>
          </cell>
          <cell r="E908">
            <v>1940</v>
          </cell>
        </row>
        <row r="911">
          <cell r="A911" t="str">
            <v>K150053</v>
          </cell>
          <cell r="B911" t="str">
            <v>はり薄塗モルタル</v>
          </cell>
          <cell r="C911" t="str">
            <v>既調合品　ｔ5</v>
          </cell>
          <cell r="D911" t="str">
            <v>㎡</v>
          </cell>
          <cell r="E911">
            <v>2110</v>
          </cell>
        </row>
        <row r="914">
          <cell r="A914" t="str">
            <v>K150061</v>
          </cell>
          <cell r="B914" t="str">
            <v>笠木天端ｺﾝｸﾘｰﾄ</v>
          </cell>
          <cell r="C914" t="str">
            <v>W300</v>
          </cell>
          <cell r="D914" t="str">
            <v>ｍ</v>
          </cell>
          <cell r="E914">
            <v>470</v>
          </cell>
        </row>
        <row r="915">
          <cell r="B915" t="str">
            <v>　　　　  直均し仕上げ</v>
          </cell>
        </row>
        <row r="917">
          <cell r="A917" t="str">
            <v>K150062</v>
          </cell>
          <cell r="B917" t="str">
            <v>水切りﾓﾙﾀﾙ塗り</v>
          </cell>
          <cell r="C917" t="str">
            <v>W200　ｔ30</v>
          </cell>
          <cell r="D917" t="str">
            <v>ｍ</v>
          </cell>
          <cell r="E917">
            <v>2060</v>
          </cell>
        </row>
        <row r="920">
          <cell r="A920" t="str">
            <v>K150063</v>
          </cell>
          <cell r="B920" t="str">
            <v>手摺笠木ﾓﾙﾀﾙ塗り</v>
          </cell>
          <cell r="C920" t="str">
            <v>W200　ｔ30</v>
          </cell>
          <cell r="D920" t="str">
            <v>ｍ</v>
          </cell>
          <cell r="E920">
            <v>2240</v>
          </cell>
        </row>
        <row r="923">
          <cell r="A923" t="str">
            <v>K150071</v>
          </cell>
          <cell r="B923" t="str">
            <v>側溝等ﾓﾙﾀﾙ塗り</v>
          </cell>
          <cell r="C923" t="str">
            <v>糸幅200　ｔ30</v>
          </cell>
          <cell r="D923" t="str">
            <v>ｍ</v>
          </cell>
          <cell r="E923">
            <v>1990</v>
          </cell>
        </row>
        <row r="927">
          <cell r="B927" t="str">
            <v>左官工事（市場単価）</v>
          </cell>
        </row>
        <row r="929">
          <cell r="A929" t="str">
            <v>K150072</v>
          </cell>
          <cell r="B929" t="str">
            <v>側溝防水ﾓﾙﾀﾙ塗り</v>
          </cell>
          <cell r="C929" t="str">
            <v>糸幅300　ｔ30</v>
          </cell>
          <cell r="D929" t="str">
            <v>ｍ</v>
          </cell>
          <cell r="E929">
            <v>2990</v>
          </cell>
        </row>
        <row r="932">
          <cell r="A932" t="str">
            <v>K150073</v>
          </cell>
          <cell r="B932" t="str">
            <v>側溝等ﾓﾙﾀﾙ塗り</v>
          </cell>
          <cell r="C932" t="str">
            <v>糸幅200　ｔ30　W100*H100</v>
          </cell>
          <cell r="D932" t="str">
            <v>ｍ</v>
          </cell>
          <cell r="E932">
            <v>1990</v>
          </cell>
        </row>
        <row r="933">
          <cell r="C933" t="str">
            <v>K150072*0.2/0.3</v>
          </cell>
        </row>
        <row r="935">
          <cell r="A935" t="str">
            <v>K150074</v>
          </cell>
          <cell r="B935" t="str">
            <v>側溝防水ﾓﾙﾀﾙ塗り</v>
          </cell>
          <cell r="C935" t="str">
            <v>糸幅500　ｔ30　W200*H150</v>
          </cell>
          <cell r="D935" t="str">
            <v>ｍ</v>
          </cell>
          <cell r="E935">
            <v>4980</v>
          </cell>
        </row>
        <row r="936">
          <cell r="C936" t="str">
            <v>K150072*0.5/0.3</v>
          </cell>
        </row>
        <row r="938">
          <cell r="A938" t="str">
            <v>K150075</v>
          </cell>
          <cell r="B938" t="str">
            <v>側溝防水ﾓﾙﾀﾙ塗り</v>
          </cell>
          <cell r="C938" t="str">
            <v>糸幅1200　ｔ30　W300*H450</v>
          </cell>
          <cell r="D938" t="str">
            <v>ｍ</v>
          </cell>
          <cell r="E938">
            <v>11960</v>
          </cell>
        </row>
        <row r="939">
          <cell r="C939" t="str">
            <v>K150072*1.2/0.3</v>
          </cell>
        </row>
        <row r="941">
          <cell r="A941" t="str">
            <v>K150076</v>
          </cell>
          <cell r="B941" t="str">
            <v>側溝防水ﾓﾙﾀﾙ塗り</v>
          </cell>
          <cell r="C941" t="str">
            <v>糸幅130　ｔ30　W100*H30</v>
          </cell>
          <cell r="D941" t="str">
            <v>ｍ</v>
          </cell>
          <cell r="E941">
            <v>1300</v>
          </cell>
        </row>
        <row r="942">
          <cell r="C942" t="str">
            <v>K150072*0.13/0.3</v>
          </cell>
        </row>
        <row r="944">
          <cell r="A944" t="str">
            <v>K150077</v>
          </cell>
          <cell r="B944" t="str">
            <v>側溝防水ﾓﾙﾀﾙ塗り</v>
          </cell>
          <cell r="C944" t="str">
            <v>糸幅200　ｔ30　W100*H100</v>
          </cell>
          <cell r="D944" t="str">
            <v>ｍ</v>
          </cell>
          <cell r="E944">
            <v>1990</v>
          </cell>
        </row>
        <row r="945">
          <cell r="C945" t="str">
            <v>K150072*0.2/0.3</v>
          </cell>
        </row>
        <row r="947">
          <cell r="A947" t="str">
            <v>K150078</v>
          </cell>
          <cell r="B947" t="str">
            <v>側溝防水ﾓﾙﾀﾙ塗り</v>
          </cell>
          <cell r="C947" t="str">
            <v>糸幅450　ｔ30  W150*H150</v>
          </cell>
          <cell r="D947" t="str">
            <v>ｍ</v>
          </cell>
          <cell r="E947">
            <v>4490</v>
          </cell>
        </row>
        <row r="948">
          <cell r="C948" t="str">
            <v>K150072*0.45/0.3</v>
          </cell>
        </row>
        <row r="950">
          <cell r="A950" t="str">
            <v>K150079</v>
          </cell>
          <cell r="B950" t="str">
            <v>側溝防水ﾓﾙﾀﾙ塗り</v>
          </cell>
          <cell r="C950" t="str">
            <v>糸幅350　ｔ30  W150*H200</v>
          </cell>
          <cell r="D950" t="str">
            <v>ｍ</v>
          </cell>
          <cell r="E950">
            <v>3490</v>
          </cell>
        </row>
        <row r="951">
          <cell r="C951" t="str">
            <v>K150072*0.35/0.3</v>
          </cell>
        </row>
        <row r="953">
          <cell r="A953" t="str">
            <v>K150081</v>
          </cell>
          <cell r="B953" t="str">
            <v>壁ｺﾝｸﾘｰﾄ</v>
          </cell>
          <cell r="C953" t="str">
            <v>部分補修　不陸2mm以内</v>
          </cell>
          <cell r="D953" t="str">
            <v>㎡</v>
          </cell>
          <cell r="E953">
            <v>690</v>
          </cell>
        </row>
        <row r="954">
          <cell r="B954" t="str">
            <v>　　　　　打放し面補修</v>
          </cell>
        </row>
        <row r="956">
          <cell r="A956" t="str">
            <v>K150082</v>
          </cell>
          <cell r="B956" t="str">
            <v>壁ｺﾝｸﾘｰﾄ</v>
          </cell>
          <cell r="C956" t="str">
            <v>全面補修　吹付け下地用</v>
          </cell>
          <cell r="D956" t="str">
            <v>㎡</v>
          </cell>
          <cell r="E956">
            <v>980</v>
          </cell>
        </row>
        <row r="957">
          <cell r="B957" t="str">
            <v>　　　　　打放し面補修</v>
          </cell>
        </row>
        <row r="960">
          <cell r="B960" t="str">
            <v>左官工事（市場単価）</v>
          </cell>
        </row>
        <row r="962">
          <cell r="A962" t="str">
            <v>K150083</v>
          </cell>
          <cell r="B962" t="str">
            <v>壁ｺﾝｸﾘｰﾄ</v>
          </cell>
          <cell r="C962" t="str">
            <v>全面補修　ﾍﾟﾝｷ下地用</v>
          </cell>
          <cell r="D962" t="str">
            <v>㎡</v>
          </cell>
          <cell r="E962">
            <v>1270</v>
          </cell>
        </row>
        <row r="963">
          <cell r="B963" t="str">
            <v>　　　　　打放し面補修</v>
          </cell>
        </row>
        <row r="965">
          <cell r="A965" t="str">
            <v>K150084</v>
          </cell>
          <cell r="B965" t="str">
            <v>壁ｺﾝｸﾘｰﾄ</v>
          </cell>
          <cell r="C965" t="str">
            <v>全面補修　ﾀｲﾙ下地用</v>
          </cell>
          <cell r="D965" t="str">
            <v>㎡</v>
          </cell>
          <cell r="E965">
            <v>1180</v>
          </cell>
        </row>
        <row r="966">
          <cell r="B966" t="str">
            <v>　　　　　打放し面補修</v>
          </cell>
        </row>
        <row r="968">
          <cell r="A968" t="str">
            <v>K150091</v>
          </cell>
          <cell r="B968" t="str">
            <v>建具周囲ﾓﾙﾀﾙ充てん</v>
          </cell>
          <cell r="C968" t="str">
            <v>内部建具</v>
          </cell>
          <cell r="D968" t="str">
            <v>ｍ</v>
          </cell>
          <cell r="E968">
            <v>820</v>
          </cell>
        </row>
        <row r="971">
          <cell r="A971" t="str">
            <v>K150092</v>
          </cell>
          <cell r="B971" t="str">
            <v>建具周囲ﾓﾙﾀﾙ充てん</v>
          </cell>
          <cell r="C971" t="str">
            <v>外部建具　防水ﾓﾙﾀﾙ</v>
          </cell>
          <cell r="D971" t="str">
            <v>ｍ</v>
          </cell>
          <cell r="E971">
            <v>870</v>
          </cell>
        </row>
        <row r="974">
          <cell r="A974" t="str">
            <v>K150100</v>
          </cell>
          <cell r="B974" t="str">
            <v>モルタル</v>
          </cell>
          <cell r="C974" t="str">
            <v>材料費（塗り厚を補正する場合）</v>
          </cell>
          <cell r="D974" t="str">
            <v>ｍ3</v>
          </cell>
          <cell r="E974">
            <v>15100</v>
          </cell>
        </row>
        <row r="977">
          <cell r="A977" t="str">
            <v>K150110</v>
          </cell>
          <cell r="B977" t="str">
            <v>階段ﾎﾞｰﾀﾞｰﾓﾙﾀﾙ塗り</v>
          </cell>
          <cell r="C977" t="str">
            <v>W100</v>
          </cell>
          <cell r="D977" t="str">
            <v>ｍ</v>
          </cell>
          <cell r="E977">
            <v>3030</v>
          </cell>
        </row>
        <row r="993">
          <cell r="B993" t="str">
            <v>吹付工事（刊行物単価）</v>
          </cell>
        </row>
        <row r="995">
          <cell r="A995" t="str">
            <v>K15100</v>
          </cell>
          <cell r="B995" t="str">
            <v>薄付け仕上塗材仕上げ</v>
          </cell>
          <cell r="C995" t="str">
            <v>外装薄塗材Ｅ（樹脂リシン）</v>
          </cell>
          <cell r="D995" t="str">
            <v>ｍ2</v>
          </cell>
          <cell r="E995">
            <v>910</v>
          </cell>
        </row>
        <row r="996">
          <cell r="B996" t="str">
            <v>ALC板面下地調整</v>
          </cell>
          <cell r="C996" t="str">
            <v>合成樹脂ｴﾏﾙｼｮﾝｼｰﾗｰ</v>
          </cell>
          <cell r="D996" t="str">
            <v>ｍ2</v>
          </cell>
        </row>
        <row r="997">
          <cell r="E997" t="str">
            <v>計</v>
          </cell>
        </row>
        <row r="1026">
          <cell r="B1026" t="str">
            <v>塗装工事（市場単価）</v>
          </cell>
        </row>
        <row r="1027">
          <cell r="B1027" t="str">
            <v>【錆止め塗り（現場１回）】</v>
          </cell>
        </row>
        <row r="1028">
          <cell r="A1028" t="str">
            <v>K18101</v>
          </cell>
          <cell r="B1028" t="str">
            <v>錆止め塗り（Ａ種屋外現場）</v>
          </cell>
          <cell r="C1028" t="str">
            <v>鉄鋼面</v>
          </cell>
          <cell r="D1028" t="str">
            <v>ｍ2</v>
          </cell>
          <cell r="E1028">
            <v>380</v>
          </cell>
        </row>
        <row r="1031">
          <cell r="A1031" t="str">
            <v>K18102</v>
          </cell>
          <cell r="B1031" t="str">
            <v>錆止め塗り（Ａ種屋内現場）</v>
          </cell>
          <cell r="C1031" t="str">
            <v>鉄鋼面</v>
          </cell>
          <cell r="D1031" t="str">
            <v>ｍ2</v>
          </cell>
          <cell r="E1031">
            <v>320</v>
          </cell>
        </row>
        <row r="1034">
          <cell r="A1034" t="str">
            <v>K18103</v>
          </cell>
          <cell r="B1034" t="str">
            <v>錆止め塗り（Ｂ種屋内現場）</v>
          </cell>
          <cell r="C1034" t="str">
            <v>鉄鋼面</v>
          </cell>
          <cell r="D1034" t="str">
            <v>ｍ2</v>
          </cell>
          <cell r="E1034">
            <v>280</v>
          </cell>
        </row>
        <row r="1037">
          <cell r="A1037" t="str">
            <v>K18104</v>
          </cell>
          <cell r="B1037" t="str">
            <v>錆止め塗り（Ｂ種屋内工場）</v>
          </cell>
          <cell r="C1037" t="str">
            <v>鉄鋼面</v>
          </cell>
          <cell r="D1037" t="str">
            <v>ｍ2</v>
          </cell>
          <cell r="E1037">
            <v>180</v>
          </cell>
        </row>
        <row r="1040">
          <cell r="A1040" t="str">
            <v>K18105</v>
          </cell>
          <cell r="B1040" t="str">
            <v>錆止め塗り（Ａ種屋内外）</v>
          </cell>
          <cell r="C1040" t="str">
            <v>亜鉛めっき鋼・鋼製建具面</v>
          </cell>
          <cell r="D1040" t="str">
            <v>ｍ2</v>
          </cell>
          <cell r="E1040">
            <v>370</v>
          </cell>
        </row>
        <row r="1042">
          <cell r="B1042" t="str">
            <v>【　仕上げ塗り　】</v>
          </cell>
        </row>
        <row r="1043">
          <cell r="A1043" t="str">
            <v>K18201</v>
          </cell>
          <cell r="B1043" t="str">
            <v>ＳＯＰ塗り（Ｂ種屋内外）</v>
          </cell>
          <cell r="C1043" t="str">
            <v>鉄鋼・亜鉛めっき鋼・鋼製建具面</v>
          </cell>
          <cell r="D1043" t="str">
            <v>ｍ2</v>
          </cell>
          <cell r="E1043">
            <v>690</v>
          </cell>
        </row>
        <row r="1046">
          <cell r="A1046" t="str">
            <v>K18202</v>
          </cell>
          <cell r="B1046" t="str">
            <v>ＳＯＰ塗り（Ａ種屋内外）</v>
          </cell>
          <cell r="C1046" t="str">
            <v>鉄鋼面</v>
          </cell>
          <cell r="D1046" t="str">
            <v>ｍ2</v>
          </cell>
          <cell r="E1046">
            <v>1010</v>
          </cell>
        </row>
        <row r="1049">
          <cell r="A1049" t="str">
            <v>K18203</v>
          </cell>
          <cell r="B1049" t="str">
            <v>ＳＯＰ塗り（木部）</v>
          </cell>
          <cell r="C1049" t="str">
            <v>素地ごしらえＡ種共</v>
          </cell>
          <cell r="D1049" t="str">
            <v>ｍ2</v>
          </cell>
          <cell r="E1049">
            <v>1060</v>
          </cell>
        </row>
        <row r="1052">
          <cell r="A1052" t="str">
            <v>K18204</v>
          </cell>
          <cell r="B1052" t="str">
            <v>ＥＰ塗り（Ｂ種）</v>
          </cell>
          <cell r="C1052" t="str">
            <v>（素地ごしらえＢ種共）せっこうボード面・</v>
          </cell>
          <cell r="D1052" t="str">
            <v>ｍ2</v>
          </cell>
          <cell r="E1052">
            <v>890</v>
          </cell>
        </row>
        <row r="1053">
          <cell r="C1053" t="str">
            <v>けい酸カルシウム板面・モルタル面</v>
          </cell>
        </row>
        <row r="1055">
          <cell r="A1055" t="str">
            <v>K18205</v>
          </cell>
          <cell r="B1055" t="str">
            <v>ＥＰ塗り（Ａ種）</v>
          </cell>
          <cell r="C1055" t="str">
            <v>（素地ごしらえＢ種共）せっこうボード面・</v>
          </cell>
          <cell r="D1055" t="str">
            <v>ｍ2</v>
          </cell>
          <cell r="E1055">
            <v>1330</v>
          </cell>
        </row>
        <row r="1056">
          <cell r="C1056" t="str">
            <v>けい酸カルシウム板面・モルタル面</v>
          </cell>
        </row>
        <row r="1059">
          <cell r="B1059" t="str">
            <v>塗装工事（市場単価）</v>
          </cell>
        </row>
        <row r="1061">
          <cell r="A1061" t="str">
            <v>K18206</v>
          </cell>
          <cell r="B1061" t="str">
            <v>ＥＰ塗り（Ａ種見上）</v>
          </cell>
          <cell r="C1061" t="str">
            <v>（素地ごしらえＢ種共）せっこうボード面・</v>
          </cell>
          <cell r="D1061" t="str">
            <v>ｍ2</v>
          </cell>
          <cell r="E1061">
            <v>1500</v>
          </cell>
        </row>
        <row r="1062">
          <cell r="C1062" t="str">
            <v>けい酸カルシウム板面・モルタル面</v>
          </cell>
        </row>
        <row r="1064">
          <cell r="A1064" t="str">
            <v>K18206</v>
          </cell>
          <cell r="B1064" t="str">
            <v>ＥＰ塗り（Ｂ種見上）</v>
          </cell>
          <cell r="C1064" t="str">
            <v>（素地ごしらえＢ種共）せっこうボード面・</v>
          </cell>
          <cell r="D1064" t="str">
            <v>ｍ2</v>
          </cell>
          <cell r="E1064">
            <v>990</v>
          </cell>
        </row>
        <row r="1065">
          <cell r="C1065" t="str">
            <v>けい酸カルシウム板面・モルタル面</v>
          </cell>
        </row>
        <row r="1067">
          <cell r="A1067" t="str">
            <v>K18207</v>
          </cell>
          <cell r="B1067" t="str">
            <v>ＶＥ塗り（Ｂ種）</v>
          </cell>
          <cell r="C1067" t="str">
            <v>（素地ごしらえＢ種共）けい酸カルシウム板面</v>
          </cell>
          <cell r="D1067" t="str">
            <v>ｍ2</v>
          </cell>
          <cell r="E1067">
            <v>1070</v>
          </cell>
        </row>
        <row r="1070">
          <cell r="A1070" t="str">
            <v>K18208</v>
          </cell>
          <cell r="B1070" t="str">
            <v>ＶＥ塗り（Ａ種）</v>
          </cell>
          <cell r="C1070" t="str">
            <v>（素地ごしらえＢ種共）けい酸カルシウム板面</v>
          </cell>
          <cell r="D1070" t="str">
            <v>ｍ2</v>
          </cell>
          <cell r="E1070">
            <v>2030</v>
          </cell>
        </row>
        <row r="1073">
          <cell r="A1073" t="str">
            <v>K18209</v>
          </cell>
          <cell r="B1073" t="str">
            <v>２－ＦＵＥ塗り</v>
          </cell>
          <cell r="C1073" t="str">
            <v>鉄鋼面</v>
          </cell>
          <cell r="D1073" t="str">
            <v>ｍ2</v>
          </cell>
          <cell r="E1073">
            <v>1850</v>
          </cell>
        </row>
        <row r="1076">
          <cell r="A1076" t="str">
            <v>K18210</v>
          </cell>
          <cell r="B1076" t="str">
            <v>２－ＦＵＥ塗り</v>
          </cell>
          <cell r="C1076" t="str">
            <v>亜鉛めっき鋼・鋼製建具面</v>
          </cell>
          <cell r="D1076" t="str">
            <v>ｍ2</v>
          </cell>
          <cell r="E1076">
            <v>2080</v>
          </cell>
        </row>
        <row r="1079">
          <cell r="A1079" t="str">
            <v>K18211</v>
          </cell>
          <cell r="B1079" t="str">
            <v>２－ＦＵＥ塗り</v>
          </cell>
          <cell r="C1079" t="str">
            <v>ｺﾝｸﾘｰﾄ・押出し成形ｾﾒﾝﾄ板面</v>
          </cell>
          <cell r="D1079" t="str">
            <v>ｍ2</v>
          </cell>
          <cell r="E1079">
            <v>2870</v>
          </cell>
        </row>
        <row r="1082">
          <cell r="A1082" t="str">
            <v>K18212</v>
          </cell>
          <cell r="B1082" t="str">
            <v>ＣＬ塗り（Ｂ種木部）</v>
          </cell>
          <cell r="C1082" t="str">
            <v>素地ごしらえＡ種共</v>
          </cell>
          <cell r="D1082" t="str">
            <v>ｍ2</v>
          </cell>
          <cell r="E1082">
            <v>1350</v>
          </cell>
        </row>
        <row r="1085">
          <cell r="A1085" t="str">
            <v>K18213</v>
          </cell>
          <cell r="B1085" t="str">
            <v>ＣＬ塗り（Ａ種木部）</v>
          </cell>
          <cell r="C1085" t="str">
            <v>素地ごしらえＡ種共</v>
          </cell>
          <cell r="D1085" t="str">
            <v>ｍ2</v>
          </cell>
          <cell r="E1085">
            <v>2770</v>
          </cell>
        </row>
        <row r="1088">
          <cell r="A1088" t="str">
            <v>K18214</v>
          </cell>
          <cell r="B1088" t="str">
            <v>ＯＳ塗り（木部）</v>
          </cell>
          <cell r="C1088" t="str">
            <v>汚れ除去の上</v>
          </cell>
          <cell r="D1088" t="str">
            <v>ｍ2</v>
          </cell>
          <cell r="E1088">
            <v>690</v>
          </cell>
        </row>
        <row r="1092">
          <cell r="B1092" t="str">
            <v>塗装工事（市場単価）</v>
          </cell>
        </row>
        <row r="1094">
          <cell r="A1094" t="str">
            <v>K18215</v>
          </cell>
          <cell r="B1094" t="str">
            <v>ＦＥ塗り（Ａ種）</v>
          </cell>
          <cell r="C1094" t="str">
            <v>鉄鋼面</v>
          </cell>
          <cell r="D1094" t="str">
            <v>ｍ2</v>
          </cell>
          <cell r="E1094">
            <v>1560</v>
          </cell>
        </row>
        <row r="1097">
          <cell r="A1097" t="str">
            <v>K18216</v>
          </cell>
          <cell r="B1097" t="str">
            <v>ＦＥ塗り（Ｂ種）</v>
          </cell>
          <cell r="C1097" t="str">
            <v>亜鉛めっき鋼面</v>
          </cell>
          <cell r="D1097" t="str">
            <v>ｍ2</v>
          </cell>
          <cell r="E1097">
            <v>1360</v>
          </cell>
        </row>
        <row r="1125">
          <cell r="B1125" t="str">
            <v>塗装工事（市場単価）</v>
          </cell>
        </row>
        <row r="1126">
          <cell r="B1126" t="str">
            <v>【細幅物（糸幅300ｯm以下）】</v>
          </cell>
        </row>
        <row r="1127">
          <cell r="A1127" t="str">
            <v>K18301</v>
          </cell>
          <cell r="B1127" t="str">
            <v>ＳＯＰ塗り（木部）</v>
          </cell>
          <cell r="C1127" t="str">
            <v>素地ごしらえ共（糸幅300mm以下）</v>
          </cell>
          <cell r="D1127" t="str">
            <v>ｍ</v>
          </cell>
          <cell r="E1127">
            <v>440</v>
          </cell>
        </row>
        <row r="1130">
          <cell r="A1130" t="str">
            <v>K18302</v>
          </cell>
          <cell r="B1130" t="str">
            <v>ＳＯＰ塗り（Ｂ種屋内）</v>
          </cell>
          <cell r="C1130" t="str">
            <v>鉄鋼面（糸幅300mm以下）</v>
          </cell>
          <cell r="D1130" t="str">
            <v>ｍ</v>
          </cell>
          <cell r="E1130">
            <v>440</v>
          </cell>
        </row>
        <row r="1131">
          <cell r="C1131" t="str">
            <v>錆止め現場１回共</v>
          </cell>
        </row>
        <row r="1133">
          <cell r="A1133" t="str">
            <v>K18303</v>
          </cell>
          <cell r="B1133" t="str">
            <v>ＶＥ塗り（Ｂ種）</v>
          </cell>
          <cell r="C1133" t="str">
            <v>各種面（糸幅300mm以下）</v>
          </cell>
          <cell r="D1133" t="str">
            <v>ｍ</v>
          </cell>
          <cell r="E1133">
            <v>440</v>
          </cell>
        </row>
        <row r="1134">
          <cell r="C1134" t="str">
            <v>素地ごしらえ共</v>
          </cell>
        </row>
        <row r="1136">
          <cell r="A1136" t="str">
            <v>K18304</v>
          </cell>
          <cell r="B1136" t="str">
            <v>ＣＬ塗り（Ｂ種木部）</v>
          </cell>
          <cell r="C1136" t="str">
            <v>素地ごしらえ共（糸幅300mm以下）</v>
          </cell>
          <cell r="D1136" t="str">
            <v>ｍ</v>
          </cell>
          <cell r="E1136">
            <v>550</v>
          </cell>
        </row>
        <row r="1139">
          <cell r="A1139" t="str">
            <v>K18301</v>
          </cell>
          <cell r="B1139" t="str">
            <v>ＯＳ塗り（木部）</v>
          </cell>
          <cell r="C1139" t="str">
            <v>汚れ除去の上（糸幅300mm以下）</v>
          </cell>
          <cell r="D1139" t="str">
            <v>ｍ</v>
          </cell>
          <cell r="E1139">
            <v>370</v>
          </cell>
        </row>
        <row r="1158">
          <cell r="B1158" t="str">
            <v>塗装工事（市場単価）</v>
          </cell>
        </row>
        <row r="1159">
          <cell r="B1159" t="str">
            <v>【　素地ごしらえ　】</v>
          </cell>
        </row>
        <row r="1160">
          <cell r="A1160" t="str">
            <v>K18001</v>
          </cell>
          <cell r="B1160" t="str">
            <v>素地ごしらえ（Ａ種）</v>
          </cell>
          <cell r="C1160" t="str">
            <v>木部</v>
          </cell>
          <cell r="D1160" t="str">
            <v>ｍ2</v>
          </cell>
          <cell r="E1160">
            <v>320</v>
          </cell>
        </row>
        <row r="1163">
          <cell r="A1163" t="str">
            <v>K18002</v>
          </cell>
          <cell r="B1163" t="str">
            <v>素地ごしらえ（Ｂ種）</v>
          </cell>
          <cell r="C1163" t="str">
            <v>木部</v>
          </cell>
          <cell r="D1163" t="str">
            <v>ｍ2</v>
          </cell>
          <cell r="E1163">
            <v>160</v>
          </cell>
        </row>
        <row r="1166">
          <cell r="A1166" t="str">
            <v>K18003</v>
          </cell>
          <cell r="B1166" t="str">
            <v>素地ごしらえ（Ｂ種）</v>
          </cell>
          <cell r="C1166" t="str">
            <v>せっこうボード面・けい酸カルシウム板面・モルタル面</v>
          </cell>
          <cell r="D1166" t="str">
            <v>ｍ2</v>
          </cell>
          <cell r="E1166">
            <v>340</v>
          </cell>
        </row>
        <row r="1169">
          <cell r="A1169" t="str">
            <v>K18004</v>
          </cell>
          <cell r="B1169" t="str">
            <v>素地ごしらえ（Ｂ種）</v>
          </cell>
          <cell r="C1169" t="str">
            <v>鉄鋼面</v>
          </cell>
          <cell r="D1169" t="str">
            <v>ｍ2</v>
          </cell>
          <cell r="E1169">
            <v>260</v>
          </cell>
        </row>
        <row r="1172">
          <cell r="A1172" t="str">
            <v>K18005</v>
          </cell>
          <cell r="B1172" t="str">
            <v>素地ごしらえ（Ｃ種）</v>
          </cell>
          <cell r="C1172" t="str">
            <v>鉄鋼面</v>
          </cell>
          <cell r="D1172" t="str">
            <v>ｍ2</v>
          </cell>
          <cell r="E1172">
            <v>240</v>
          </cell>
        </row>
        <row r="1175">
          <cell r="A1175" t="str">
            <v>K18006</v>
          </cell>
          <cell r="B1175" t="str">
            <v>素地ごしらえ（Ａ種）</v>
          </cell>
          <cell r="C1175" t="str">
            <v>亜鉛めっき鋼面</v>
          </cell>
          <cell r="D1175" t="str">
            <v>ｍ2</v>
          </cell>
          <cell r="E1175">
            <v>240</v>
          </cell>
        </row>
        <row r="1178">
          <cell r="A1178" t="str">
            <v>K18007</v>
          </cell>
          <cell r="B1178" t="str">
            <v>素地ごしらえ（Ｂ種）</v>
          </cell>
          <cell r="C1178" t="str">
            <v>亜鉛めっき鋼面</v>
          </cell>
          <cell r="D1178" t="str">
            <v>ｍ2</v>
          </cell>
          <cell r="E1178">
            <v>330</v>
          </cell>
        </row>
        <row r="1181">
          <cell r="A1181" t="str">
            <v>K18008</v>
          </cell>
          <cell r="B1181" t="str">
            <v>素地ごしらえ（Ｃ種）</v>
          </cell>
          <cell r="C1181" t="str">
            <v>亜鉛めっき鋼面</v>
          </cell>
          <cell r="D1181" t="str">
            <v>ｍ2</v>
          </cell>
          <cell r="E1181">
            <v>190</v>
          </cell>
        </row>
        <row r="1184">
          <cell r="A1184" t="str">
            <v>K18009</v>
          </cell>
          <cell r="B1184" t="str">
            <v>素地ごしらえ（Ａ種）</v>
          </cell>
          <cell r="C1184" t="str">
            <v>モルタル及びプラスター面</v>
          </cell>
          <cell r="D1184" t="str">
            <v>ｍ2</v>
          </cell>
          <cell r="E1184">
            <v>700</v>
          </cell>
        </row>
        <row r="1187">
          <cell r="A1187" t="str">
            <v>K18010</v>
          </cell>
          <cell r="B1187" t="str">
            <v>素地ごしらえ（Ａ種）</v>
          </cell>
          <cell r="C1187" t="str">
            <v>コンクリート及びＡＬＣパネル面</v>
          </cell>
          <cell r="D1187" t="str">
            <v>ｍ2</v>
          </cell>
          <cell r="E1187">
            <v>370</v>
          </cell>
        </row>
        <row r="1188">
          <cell r="C1188" t="str">
            <v>（下地調整塗り材塗りを除く）</v>
          </cell>
        </row>
        <row r="1191">
          <cell r="B1191" t="str">
            <v>塗装工事（市場単価）</v>
          </cell>
        </row>
        <row r="1192">
          <cell r="B1192" t="str">
            <v>【　素地ごしらえ　】</v>
          </cell>
        </row>
        <row r="1193">
          <cell r="A1193" t="str">
            <v>K18011</v>
          </cell>
          <cell r="B1193" t="str">
            <v>素地ごしらえ（Ｂ種）</v>
          </cell>
          <cell r="C1193" t="str">
            <v>コンクリート及びＡＬＣパネル面</v>
          </cell>
          <cell r="D1193" t="str">
            <v>ｍ2</v>
          </cell>
          <cell r="E1193">
            <v>30</v>
          </cell>
        </row>
        <row r="1194">
          <cell r="C1194" t="str">
            <v>（下地調整塗り材塗りを除く）</v>
          </cell>
        </row>
        <row r="1196">
          <cell r="A1196" t="str">
            <v>K18012</v>
          </cell>
          <cell r="B1196" t="str">
            <v>素地ごしらえ（Ａ種）</v>
          </cell>
          <cell r="C1196" t="str">
            <v>せっこうボード及びその他のボード面</v>
          </cell>
          <cell r="D1196" t="str">
            <v>ｍ2</v>
          </cell>
          <cell r="E1196">
            <v>720</v>
          </cell>
        </row>
        <row r="1199">
          <cell r="A1199" t="str">
            <v>K18013</v>
          </cell>
          <cell r="B1199" t="str">
            <v>素地ごしらえ（Ａ種）</v>
          </cell>
          <cell r="C1199" t="str">
            <v>けい酸カルシウム板面</v>
          </cell>
          <cell r="D1199" t="str">
            <v>ｍ2</v>
          </cell>
          <cell r="E1199">
            <v>680</v>
          </cell>
        </row>
        <row r="1202">
          <cell r="A1202" t="str">
            <v>K18014</v>
          </cell>
          <cell r="B1202" t="str">
            <v>素地ごしらえ（Ｂ種）</v>
          </cell>
          <cell r="C1202" t="str">
            <v>押出成形セメント板面</v>
          </cell>
          <cell r="D1202" t="str">
            <v>ｍ2</v>
          </cell>
          <cell r="E1202">
            <v>310</v>
          </cell>
        </row>
        <row r="1205">
          <cell r="A1205" t="str">
            <v>K18015</v>
          </cell>
          <cell r="B1205" t="str">
            <v>素地ごしらえ（Ａ種）</v>
          </cell>
          <cell r="C1205" t="str">
            <v>押出成形セメント板面</v>
          </cell>
          <cell r="D1205" t="str">
            <v>ｍ2</v>
          </cell>
          <cell r="E1205">
            <v>940</v>
          </cell>
        </row>
        <row r="1224">
          <cell r="B1224" t="str">
            <v>内装工事（刊行物単価）</v>
          </cell>
        </row>
        <row r="1226">
          <cell r="A1226" t="str">
            <v>K19000</v>
          </cell>
          <cell r="B1226" t="str">
            <v>合成樹脂塗床材塗り</v>
          </cell>
          <cell r="C1226" t="str">
            <v>ﾎﾟﾘｳﾚﾀﾝ系防塵塗料</v>
          </cell>
          <cell r="D1226" t="str">
            <v>ｍ2</v>
          </cell>
          <cell r="E1226">
            <v>909.99999999999989</v>
          </cell>
        </row>
        <row r="1227">
          <cell r="B1227" t="str">
            <v xml:space="preserve"> ㈱ｴｰﾋﾞｰｼｰ商会</v>
          </cell>
          <cell r="C1227" t="str">
            <v xml:space="preserve"> ｶﾗｰﾄｯﾌﾟU</v>
          </cell>
        </row>
        <row r="1257">
          <cell r="B1257" t="str">
            <v>内装工事（刊行物単価）</v>
          </cell>
        </row>
        <row r="1259">
          <cell r="A1259" t="str">
            <v>K19100</v>
          </cell>
          <cell r="B1259" t="str">
            <v>壁ﾌﾚｷｼﾌﾞﾙﾎﾞｰﾄﾞ張り</v>
          </cell>
          <cell r="C1259" t="str">
            <v>厚6　突付け</v>
          </cell>
          <cell r="D1259" t="str">
            <v>ｍ2</v>
          </cell>
          <cell r="E1259">
            <v>2570</v>
          </cell>
        </row>
        <row r="1290">
          <cell r="B1290" t="str">
            <v>内装工事（刊行物単価）</v>
          </cell>
        </row>
        <row r="1292">
          <cell r="A1292" t="str">
            <v>K19500</v>
          </cell>
          <cell r="B1292" t="str">
            <v>複合パネル</v>
          </cell>
          <cell r="C1292" t="str">
            <v>厚20(ﾌﾚｷｼﾌﾞﾙﾎﾞｰﾄﾞ3+木毛板)</v>
          </cell>
          <cell r="D1292" t="str">
            <v>枚</v>
          </cell>
          <cell r="E1292">
            <v>2520</v>
          </cell>
        </row>
        <row r="1294">
          <cell r="B1294" t="str">
            <v>興亜不燃板工業</v>
          </cell>
          <cell r="C1294" t="str">
            <v>ﾊﾟｰﾌｪｸﾄﾎﾞｰﾄﾞ Ｓ</v>
          </cell>
        </row>
        <row r="1296">
          <cell r="B1296" t="str">
            <v>山王セラミック</v>
          </cell>
          <cell r="C1296" t="str">
            <v>山王木毛ｻﾝﾄﾞｳｨｯﾁ板Ｓ型</v>
          </cell>
        </row>
        <row r="1298">
          <cell r="B1298" t="str">
            <v>日光化成</v>
          </cell>
          <cell r="C1298" t="str">
            <v>木毛ＳパネルＳ</v>
          </cell>
        </row>
        <row r="1323">
          <cell r="B1323" t="str">
            <v>ユニット及びその他工事（刊行物単価）</v>
          </cell>
        </row>
        <row r="1325">
          <cell r="A1325" t="str">
            <v>K200000</v>
          </cell>
          <cell r="B1325" t="str">
            <v>塩ビ止水板</v>
          </cell>
          <cell r="C1325" t="str">
            <v>ｾﾝﾀｰﾊﾞﾙﾌﾞ形ｺﾙｹﾞｰﾄ　W=300</v>
          </cell>
          <cell r="D1325" t="str">
            <v>ｍ</v>
          </cell>
          <cell r="E1325">
            <v>1730</v>
          </cell>
        </row>
        <row r="1328">
          <cell r="A1328" t="str">
            <v>K200010</v>
          </cell>
          <cell r="B1328" t="str">
            <v>ゴム発泡体</v>
          </cell>
          <cell r="C1328" t="str">
            <v>厚20　硬度30</v>
          </cell>
          <cell r="D1328" t="str">
            <v>ｍ2</v>
          </cell>
          <cell r="E1328">
            <v>2340</v>
          </cell>
        </row>
        <row r="1356">
          <cell r="B1356" t="str">
            <v>付加工事施設費（刊行物単価）</v>
          </cell>
        </row>
        <row r="1358">
          <cell r="A1358" t="str">
            <v>K253000</v>
          </cell>
          <cell r="B1358" t="str">
            <v>シートゲート</v>
          </cell>
          <cell r="C1358" t="str">
            <v>W5.4*H4.5m</v>
          </cell>
          <cell r="D1358" t="str">
            <v>個所</v>
          </cell>
          <cell r="E1358">
            <v>93600</v>
          </cell>
        </row>
        <row r="1359">
          <cell r="C1359" t="str">
            <v>期間６箇月</v>
          </cell>
        </row>
        <row r="1361">
          <cell r="A1361" t="str">
            <v>K253001</v>
          </cell>
          <cell r="B1361" t="str">
            <v>シートゲート</v>
          </cell>
          <cell r="C1361" t="str">
            <v>W5.4*H4.5m</v>
          </cell>
          <cell r="D1361" t="str">
            <v>個所</v>
          </cell>
          <cell r="E1361">
            <v>150000</v>
          </cell>
        </row>
        <row r="1362">
          <cell r="C1362" t="str">
            <v>期間１２箇月</v>
          </cell>
        </row>
        <row r="1364">
          <cell r="A1364" t="str">
            <v>K253002</v>
          </cell>
          <cell r="B1364" t="str">
            <v>シートゲート</v>
          </cell>
          <cell r="C1364" t="str">
            <v>W5.4*H4.5m</v>
          </cell>
          <cell r="D1364" t="str">
            <v>個所</v>
          </cell>
          <cell r="E1364">
            <v>187600</v>
          </cell>
        </row>
        <row r="1365">
          <cell r="C1365" t="str">
            <v>期間１６箇月</v>
          </cell>
        </row>
        <row r="1366">
          <cell r="C1366" t="str">
            <v>(K253001-K253000)/6*4+K253001</v>
          </cell>
        </row>
        <row r="1424">
          <cell r="A1424" t="str">
            <v>K220000</v>
          </cell>
          <cell r="B1424" t="str">
            <v>ます用SUSｸﾞﾚｰﾁﾝｸﾞ</v>
          </cell>
          <cell r="C1424" t="str">
            <v>450角 ﾋﾟｯﾁ15</v>
          </cell>
          <cell r="D1424" t="str">
            <v>組</v>
          </cell>
          <cell r="E1424">
            <v>29539.999999999996</v>
          </cell>
        </row>
        <row r="1425">
          <cell r="B1425" t="str">
            <v>ｶﾈｿｳ㈱</v>
          </cell>
          <cell r="C1425" t="str">
            <v>SMW</v>
          </cell>
        </row>
        <row r="1430">
          <cell r="B1430" t="str">
            <v>第一機材㈱</v>
          </cell>
          <cell r="C1430" t="str">
            <v>SM</v>
          </cell>
        </row>
        <row r="1435">
          <cell r="B1435" t="str">
            <v>伊藤鉄工㈱</v>
          </cell>
          <cell r="C1435" t="str">
            <v>SSGB</v>
          </cell>
        </row>
        <row r="1440">
          <cell r="A1440" t="str">
            <v>K220010</v>
          </cell>
          <cell r="B1440" t="str">
            <v>側溝用SUSｸﾞﾚｰﾁﾝｸﾞ</v>
          </cell>
          <cell r="C1440" t="str">
            <v>w250 ﾋﾟｯﾁ15 歩行用</v>
          </cell>
          <cell r="D1440" t="str">
            <v>枚</v>
          </cell>
          <cell r="E1440">
            <v>35420</v>
          </cell>
        </row>
        <row r="1441">
          <cell r="B1441" t="str">
            <v>ｶﾈｿｳ㈱</v>
          </cell>
          <cell r="C1441" t="str">
            <v>SMGL</v>
          </cell>
        </row>
        <row r="1446">
          <cell r="B1446" t="str">
            <v>第一機材㈱</v>
          </cell>
          <cell r="C1446" t="str">
            <v>SH</v>
          </cell>
        </row>
        <row r="1451">
          <cell r="B1451" t="str">
            <v>伊藤鉄工㈱</v>
          </cell>
          <cell r="C1451" t="str">
            <v>S-SGL</v>
          </cell>
        </row>
        <row r="1457">
          <cell r="A1457" t="str">
            <v>K220011</v>
          </cell>
          <cell r="B1457" t="str">
            <v>側溝用SUSｸﾞﾚｰﾁﾝｸﾞ</v>
          </cell>
          <cell r="C1457" t="str">
            <v>w250 ﾋﾟｯﾁ15 T-20</v>
          </cell>
          <cell r="D1457" t="str">
            <v>枚</v>
          </cell>
          <cell r="E1457">
            <v>40320</v>
          </cell>
        </row>
        <row r="1458">
          <cell r="B1458" t="str">
            <v>ｶﾈｿｳ㈱</v>
          </cell>
          <cell r="C1458" t="str">
            <v>SMGL</v>
          </cell>
        </row>
        <row r="1463">
          <cell r="B1463" t="str">
            <v>第一機材㈱</v>
          </cell>
          <cell r="C1463" t="str">
            <v>SH</v>
          </cell>
        </row>
        <row r="1468">
          <cell r="B1468" t="str">
            <v>伊藤鉄工㈱</v>
          </cell>
          <cell r="C1468" t="str">
            <v>S-SGL</v>
          </cell>
        </row>
        <row r="1473">
          <cell r="A1473" t="str">
            <v>K220001</v>
          </cell>
          <cell r="B1473" t="str">
            <v>ます用SUSｸﾞﾚｰﾁﾝｸﾞ</v>
          </cell>
          <cell r="C1473" t="str">
            <v>300角 ﾋﾟｯﾁ15</v>
          </cell>
          <cell r="D1473" t="str">
            <v>組</v>
          </cell>
          <cell r="E1473">
            <v>16169.999999999998</v>
          </cell>
        </row>
        <row r="1474">
          <cell r="B1474" t="str">
            <v>ｶﾈｿｳ㈱</v>
          </cell>
          <cell r="C1474" t="str">
            <v>SMW</v>
          </cell>
        </row>
        <row r="1479">
          <cell r="B1479" t="str">
            <v>第一機材㈱</v>
          </cell>
          <cell r="C1479" t="str">
            <v>SM</v>
          </cell>
        </row>
        <row r="1484">
          <cell r="B1484" t="str">
            <v>伊藤鉄工㈱</v>
          </cell>
          <cell r="C1484" t="str">
            <v>SSGB</v>
          </cell>
        </row>
        <row r="1490">
          <cell r="A1490" t="str">
            <v>K220100</v>
          </cell>
          <cell r="B1490" t="str">
            <v>単粒度4号砕石</v>
          </cell>
          <cell r="D1490" t="str">
            <v>㎥</v>
          </cell>
          <cell r="E1490">
            <v>4350</v>
          </cell>
        </row>
        <row r="1493">
          <cell r="A1493" t="str">
            <v>K220101</v>
          </cell>
          <cell r="B1493" t="str">
            <v>再生砂</v>
          </cell>
          <cell r="D1493" t="str">
            <v>㎥</v>
          </cell>
          <cell r="E1493">
            <v>2200</v>
          </cell>
        </row>
        <row r="1496">
          <cell r="A1496" t="str">
            <v>K220200</v>
          </cell>
          <cell r="B1496" t="str">
            <v>浸透ます</v>
          </cell>
          <cell r="D1496" t="str">
            <v>組</v>
          </cell>
          <cell r="E1496">
            <v>2930</v>
          </cell>
        </row>
        <row r="1497">
          <cell r="B1497" t="str">
            <v>小沢ｺﾝｸﾘｰﾄ㈱</v>
          </cell>
          <cell r="C1497" t="str">
            <v>EM-400*300 高さ調整用</v>
          </cell>
        </row>
        <row r="1499">
          <cell r="A1499" t="str">
            <v>K220201</v>
          </cell>
          <cell r="B1499" t="str">
            <v>浸透ます</v>
          </cell>
          <cell r="D1499" t="str">
            <v>組</v>
          </cell>
          <cell r="E1499">
            <v>6710</v>
          </cell>
        </row>
        <row r="1500">
          <cell r="B1500" t="str">
            <v>小沢ｺﾝｸﾘｰﾄ㈱</v>
          </cell>
          <cell r="C1500" t="str">
            <v>EM-400*500</v>
          </cell>
        </row>
        <row r="1502">
          <cell r="A1502" t="str">
            <v>K220210</v>
          </cell>
          <cell r="B1502" t="str">
            <v>透水シート</v>
          </cell>
          <cell r="D1502" t="str">
            <v>㎡</v>
          </cell>
          <cell r="E1502">
            <v>330</v>
          </cell>
        </row>
        <row r="1503">
          <cell r="B1503" t="str">
            <v>新光ナイロン㈱</v>
          </cell>
          <cell r="C1503" t="str">
            <v>透水ﾌｨﾙﾀｰ</v>
          </cell>
        </row>
        <row r="1505">
          <cell r="A1505" t="str">
            <v>K220220</v>
          </cell>
          <cell r="B1505" t="str">
            <v>透水管</v>
          </cell>
          <cell r="C1505" t="str">
            <v>200φ*40*1m（1本）</v>
          </cell>
          <cell r="D1505" t="str">
            <v>ｍ</v>
          </cell>
          <cell r="E1505">
            <v>2260</v>
          </cell>
        </row>
        <row r="1506">
          <cell r="B1506" t="str">
            <v>小沢ｺﾝｸﾘｰﾄ㈱</v>
          </cell>
          <cell r="C1506" t="str">
            <v>ﾎﾟﾗｺﾝﾊﾟｲﾌﾟ</v>
          </cell>
        </row>
        <row r="1507">
          <cell r="B1507" t="str">
            <v>桜井建材産業㈱</v>
          </cell>
          <cell r="C1507" t="str">
            <v>ﾊﾞｲｺﾝﾌｨﾙﾀｰﾊﾟｲﾌﾟ</v>
          </cell>
        </row>
        <row r="1509">
          <cell r="A1509" t="str">
            <v>K220300</v>
          </cell>
          <cell r="B1509" t="str">
            <v>塩化ﾋﾞﾆﾙ管</v>
          </cell>
          <cell r="C1509" t="str">
            <v>JSWAS K-1</v>
          </cell>
          <cell r="D1509" t="str">
            <v>ｍ</v>
          </cell>
          <cell r="E1509">
            <v>1797</v>
          </cell>
        </row>
        <row r="1510">
          <cell r="C1510" t="str">
            <v>200φ*4ｍ</v>
          </cell>
        </row>
        <row r="1514">
          <cell r="A1514" t="str">
            <v>K220400</v>
          </cell>
          <cell r="B1514" t="str">
            <v>クルメツツジ</v>
          </cell>
          <cell r="C1514" t="str">
            <v>ｈ0.6*ｗ0.5</v>
          </cell>
          <cell r="D1514" t="str">
            <v>本</v>
          </cell>
          <cell r="E1514">
            <v>1700</v>
          </cell>
        </row>
        <row r="1517">
          <cell r="A1517" t="str">
            <v>K220410</v>
          </cell>
          <cell r="B1517" t="str">
            <v>公園植栽工</v>
          </cell>
          <cell r="C1517" t="str">
            <v>植樹工 中木 ｈ&lt;100</v>
          </cell>
          <cell r="D1517" t="str">
            <v>本</v>
          </cell>
          <cell r="E1517">
            <v>410</v>
          </cell>
        </row>
        <row r="1518">
          <cell r="B1518" t="str">
            <v>（市場単価)</v>
          </cell>
        </row>
        <row r="1523">
          <cell r="A1523" t="str">
            <v>K220900</v>
          </cell>
          <cell r="B1523" t="str">
            <v>投棄料</v>
          </cell>
          <cell r="C1523" t="str">
            <v>中間処理場受入料金</v>
          </cell>
          <cell r="D1523" t="str">
            <v>㎥</v>
          </cell>
          <cell r="E1523">
            <v>2310</v>
          </cell>
        </row>
        <row r="1524">
          <cell r="B1524" t="str">
            <v>廃棄材Ⅰ類</v>
          </cell>
          <cell r="C1524" t="str">
            <v>ｺﾝｸﾘｰﾄ塊無筋 ≦30cm</v>
          </cell>
        </row>
        <row r="1554">
          <cell r="B1554" t="str">
            <v>（仮設）</v>
          </cell>
        </row>
        <row r="1557">
          <cell r="A1557" t="str">
            <v>K01001</v>
          </cell>
          <cell r="B1557" t="str">
            <v>ﾀﾜｰｸﾚｰﾝ本体損料</v>
          </cell>
          <cell r="C1557" t="str">
            <v>固定式･水平型 吊上能力25ｔ</v>
          </cell>
          <cell r="D1557" t="str">
            <v>日</v>
          </cell>
          <cell r="E1557">
            <v>8710</v>
          </cell>
        </row>
        <row r="1559">
          <cell r="A1559" t="str">
            <v>K01002</v>
          </cell>
          <cell r="B1559" t="str">
            <v>　〃　中間ﾀﾜｰ損料</v>
          </cell>
          <cell r="C1559" t="str">
            <v>固定式･水平型 吊上能力25ｔ</v>
          </cell>
          <cell r="D1559" t="str">
            <v>日</v>
          </cell>
          <cell r="E1559">
            <v>149</v>
          </cell>
        </row>
        <row r="1561">
          <cell r="B1561" t="str">
            <v>　〃　本体基礎価格</v>
          </cell>
          <cell r="C1561" t="str">
            <v>固定式･水平型 吊上能力25ｔ</v>
          </cell>
          <cell r="D1561" t="str">
            <v>基</v>
          </cell>
          <cell r="E1561">
            <v>9290000</v>
          </cell>
        </row>
        <row r="1563">
          <cell r="B1563" t="str">
            <v>　〃 中間ﾀﾜｰ基礎価格</v>
          </cell>
          <cell r="C1563" t="str">
            <v>固定式･水平型 吊上能力25ｔ</v>
          </cell>
          <cell r="D1563" t="str">
            <v>ｍ</v>
          </cell>
          <cell r="E1563">
            <v>147000</v>
          </cell>
        </row>
        <row r="1565">
          <cell r="A1565" t="str">
            <v>K01011</v>
          </cell>
          <cell r="B1565" t="str">
            <v>一本構リフト本体損料</v>
          </cell>
          <cell r="C1565" t="str">
            <v>シングル型 吊上能力1ｔ</v>
          </cell>
          <cell r="E1565">
            <v>1040</v>
          </cell>
        </row>
        <row r="1567">
          <cell r="A1567" t="str">
            <v>K01012</v>
          </cell>
          <cell r="B1567" t="str">
            <v xml:space="preserve"> 〃 中間ｶﾞｲﾄﾞﾚｰﾙ損料</v>
          </cell>
          <cell r="C1567" t="str">
            <v>シングル型 吊上能力1ｔ</v>
          </cell>
          <cell r="E1567">
            <v>16</v>
          </cell>
        </row>
        <row r="1569">
          <cell r="A1569" t="str">
            <v>K01013</v>
          </cell>
          <cell r="B1569" t="str">
            <v xml:space="preserve"> 〃 ﾓｰﾀｰｳｨﾝﾁ損料</v>
          </cell>
          <cell r="C1569" t="str">
            <v>シングル型 吊上能力1ｔ</v>
          </cell>
          <cell r="E1569">
            <v>1400</v>
          </cell>
        </row>
        <row r="1571">
          <cell r="A1571" t="str">
            <v>K01014</v>
          </cell>
          <cell r="B1571" t="str">
            <v xml:space="preserve"> 〃 本体基礎価格</v>
          </cell>
          <cell r="C1571" t="str">
            <v>シングル型 吊上能力1ｔ</v>
          </cell>
          <cell r="E1571">
            <v>1200000</v>
          </cell>
        </row>
        <row r="1573">
          <cell r="A1573" t="str">
            <v>K01015</v>
          </cell>
          <cell r="B1573" t="str">
            <v xml:space="preserve"> 〃 ﾚｰﾙ基礎価格</v>
          </cell>
          <cell r="C1573" t="str">
            <v>シングル型 吊上能力1ｔ</v>
          </cell>
          <cell r="E1573">
            <v>13000</v>
          </cell>
        </row>
        <row r="1575">
          <cell r="A1575" t="str">
            <v>K01021</v>
          </cell>
          <cell r="B1575" t="str">
            <v>二本構リフト本体損料</v>
          </cell>
          <cell r="C1575" t="str">
            <v>普通型 吊上能力1.2ｔ</v>
          </cell>
          <cell r="E1575">
            <v>1940</v>
          </cell>
        </row>
        <row r="1577">
          <cell r="A1577" t="str">
            <v>K01022</v>
          </cell>
          <cell r="B1577" t="str">
            <v xml:space="preserve"> 〃 中間ｶﾞｲﾄﾞﾚｰﾙ損料</v>
          </cell>
          <cell r="C1577" t="str">
            <v>普通型 吊上能力1.2ｔ</v>
          </cell>
          <cell r="E1577">
            <v>51</v>
          </cell>
        </row>
        <row r="1579">
          <cell r="A1579" t="str">
            <v>K01023</v>
          </cell>
          <cell r="B1579" t="str">
            <v xml:space="preserve"> 〃 ﾓｰﾀｰｳｨﾝﾁ損料</v>
          </cell>
          <cell r="C1579" t="str">
            <v>普通型 吊上能力1.2ｔ</v>
          </cell>
          <cell r="E1579">
            <v>1940</v>
          </cell>
        </row>
        <row r="1581">
          <cell r="A1581" t="str">
            <v>K01024</v>
          </cell>
          <cell r="B1581" t="str">
            <v xml:space="preserve"> 〃 本体基礎価格</v>
          </cell>
          <cell r="C1581" t="str">
            <v>普通型 吊上能力1.2ｔ</v>
          </cell>
          <cell r="E1581">
            <v>1940000</v>
          </cell>
        </row>
        <row r="1583">
          <cell r="A1583" t="str">
            <v>K01025</v>
          </cell>
          <cell r="B1583" t="str">
            <v xml:space="preserve"> 〃 ﾚｰﾙ基礎価格</v>
          </cell>
          <cell r="C1583" t="str">
            <v>普通型 吊上能力1.2ｔ</v>
          </cell>
          <cell r="E1583">
            <v>36000</v>
          </cell>
        </row>
        <row r="1587">
          <cell r="B1587" t="str">
            <v>土工事（刊行物単価）</v>
          </cell>
        </row>
        <row r="1589">
          <cell r="A1589" t="str">
            <v>K03001</v>
          </cell>
          <cell r="B1589" t="str">
            <v>貸切運賃</v>
          </cell>
          <cell r="C1589" t="str">
            <v>12t車 20km</v>
          </cell>
          <cell r="E1589">
            <v>15500</v>
          </cell>
        </row>
        <row r="1621">
          <cell r="A1621" t="str">
            <v>K03003</v>
          </cell>
          <cell r="B1621" t="str">
            <v>親杭損料</v>
          </cell>
          <cell r="C1621" t="str">
            <v>H200 5ヶ月</v>
          </cell>
          <cell r="D1621" t="str">
            <v>㎡</v>
          </cell>
          <cell r="E1621">
            <v>970</v>
          </cell>
        </row>
        <row r="1626">
          <cell r="A1626" t="str">
            <v>K03004</v>
          </cell>
          <cell r="B1626" t="str">
            <v>親杭損料</v>
          </cell>
          <cell r="C1626" t="str">
            <v>H300 5ヶ月</v>
          </cell>
          <cell r="D1626" t="str">
            <v>㎡</v>
          </cell>
          <cell r="E1626">
            <v>1800</v>
          </cell>
        </row>
        <row r="1631">
          <cell r="A1631" t="str">
            <v>K03005</v>
          </cell>
          <cell r="B1631" t="str">
            <v>親杭損料</v>
          </cell>
          <cell r="C1631" t="str">
            <v>H350 5ヶ月</v>
          </cell>
          <cell r="D1631" t="str">
            <v>㎡</v>
          </cell>
          <cell r="E1631">
            <v>2610</v>
          </cell>
        </row>
        <row r="1636">
          <cell r="A1636" t="str">
            <v>K03006</v>
          </cell>
          <cell r="B1636" t="str">
            <v>親杭打込み</v>
          </cell>
          <cell r="C1636" t="str">
            <v>低振動工法 H200</v>
          </cell>
          <cell r="D1636" t="str">
            <v>㎡</v>
          </cell>
          <cell r="E1636">
            <v>3600</v>
          </cell>
        </row>
        <row r="1639">
          <cell r="A1639" t="str">
            <v>K03007</v>
          </cell>
          <cell r="B1639" t="str">
            <v>親杭打込み</v>
          </cell>
          <cell r="C1639" t="str">
            <v>低振動工法 H300</v>
          </cell>
          <cell r="D1639" t="str">
            <v>㎡</v>
          </cell>
          <cell r="E1639">
            <v>4200</v>
          </cell>
        </row>
        <row r="1642">
          <cell r="A1642" t="str">
            <v>K03008</v>
          </cell>
          <cell r="B1642" t="str">
            <v>親杭打込み</v>
          </cell>
          <cell r="C1642" t="str">
            <v>低振動工法 H350</v>
          </cell>
          <cell r="D1642" t="str">
            <v>㎡</v>
          </cell>
          <cell r="E1642">
            <v>4650</v>
          </cell>
        </row>
        <row r="1645">
          <cell r="A1645" t="str">
            <v>K03009</v>
          </cell>
          <cell r="B1645" t="str">
            <v>親杭引抜き</v>
          </cell>
          <cell r="C1645" t="str">
            <v>低振動工法 H200</v>
          </cell>
          <cell r="D1645" t="str">
            <v>㎡</v>
          </cell>
          <cell r="E1645">
            <v>1420</v>
          </cell>
        </row>
        <row r="1648">
          <cell r="A1648" t="str">
            <v>K03010</v>
          </cell>
          <cell r="B1648" t="str">
            <v>親杭引抜き</v>
          </cell>
          <cell r="C1648" t="str">
            <v>低振動工法 H300</v>
          </cell>
          <cell r="D1648" t="str">
            <v>㎡</v>
          </cell>
          <cell r="E1648">
            <v>1650</v>
          </cell>
        </row>
        <row r="1651">
          <cell r="A1651" t="str">
            <v>K03011</v>
          </cell>
          <cell r="B1651" t="str">
            <v>親杭引抜き</v>
          </cell>
          <cell r="C1651" t="str">
            <v>低振動工法 H350</v>
          </cell>
          <cell r="D1651" t="str">
            <v>㎡</v>
          </cell>
          <cell r="E1651">
            <v>1740</v>
          </cell>
        </row>
        <row r="1654">
          <cell r="A1654" t="str">
            <v>K03012</v>
          </cell>
          <cell r="B1654" t="str">
            <v>横矢板入れ</v>
          </cell>
          <cell r="C1654" t="str">
            <v>t30</v>
          </cell>
          <cell r="D1654" t="str">
            <v>㎡</v>
          </cell>
          <cell r="E1654">
            <v>3550</v>
          </cell>
        </row>
        <row r="1657">
          <cell r="A1657" t="str">
            <v>K03013</v>
          </cell>
          <cell r="B1657" t="str">
            <v>腹起し切りばり</v>
          </cell>
          <cell r="C1657" t="str">
            <v>1段目 H300*300 5ヶ月</v>
          </cell>
          <cell r="D1657" t="str">
            <v>㎡</v>
          </cell>
          <cell r="E1657">
            <v>3900</v>
          </cell>
        </row>
        <row r="1658">
          <cell r="B1658" t="str">
            <v>切りばり1段</v>
          </cell>
        </row>
        <row r="1662">
          <cell r="A1662" t="str">
            <v>K03014</v>
          </cell>
          <cell r="B1662" t="str">
            <v>乗入構台</v>
          </cell>
          <cell r="C1662" t="str">
            <v>7ヶ月</v>
          </cell>
          <cell r="D1662" t="str">
            <v>㎡</v>
          </cell>
          <cell r="E1662">
            <v>15540</v>
          </cell>
        </row>
        <row r="1663">
          <cell r="B1663" t="str">
            <v>使用部材損料</v>
          </cell>
        </row>
        <row r="1667">
          <cell r="A1667" t="str">
            <v>K03015</v>
          </cell>
          <cell r="B1667" t="str">
            <v>構台架払い</v>
          </cell>
          <cell r="D1667" t="str">
            <v>㎡</v>
          </cell>
          <cell r="E1667">
            <v>19600</v>
          </cell>
        </row>
        <row r="1670">
          <cell r="A1670" t="str">
            <v>K03016</v>
          </cell>
          <cell r="B1670" t="str">
            <v>構台支持杭打込み</v>
          </cell>
          <cell r="D1670" t="str">
            <v>㎡</v>
          </cell>
          <cell r="E1670">
            <v>10100</v>
          </cell>
        </row>
        <row r="1687">
          <cell r="A1687" t="str">
            <v>K03003b</v>
          </cell>
          <cell r="B1687" t="str">
            <v>親杭損料</v>
          </cell>
          <cell r="C1687" t="str">
            <v>H200 5ヶ月</v>
          </cell>
          <cell r="D1687" t="str">
            <v>t</v>
          </cell>
          <cell r="E1687">
            <v>15750</v>
          </cell>
        </row>
        <row r="1688">
          <cell r="C1688" t="str">
            <v>(H250）</v>
          </cell>
        </row>
        <row r="1692">
          <cell r="A1692" t="str">
            <v>K03004b</v>
          </cell>
          <cell r="B1692" t="str">
            <v>親杭損料</v>
          </cell>
          <cell r="C1692" t="str">
            <v>H300 5ヶ月</v>
          </cell>
          <cell r="D1692" t="str">
            <v>㎡</v>
          </cell>
          <cell r="E1692">
            <v>15750</v>
          </cell>
        </row>
        <row r="1697">
          <cell r="A1697" t="str">
            <v>K03005b</v>
          </cell>
          <cell r="B1697" t="str">
            <v>親杭損料</v>
          </cell>
          <cell r="C1697" t="str">
            <v>H350 5ヶ月</v>
          </cell>
          <cell r="D1697" t="str">
            <v>㎡</v>
          </cell>
          <cell r="E1697">
            <v>15750</v>
          </cell>
        </row>
        <row r="1702">
          <cell r="A1702" t="str">
            <v>K03006b</v>
          </cell>
          <cell r="B1702" t="str">
            <v>親杭打込み</v>
          </cell>
          <cell r="C1702" t="str">
            <v>ｱｰｽｵｰｶﾞ併用 H250</v>
          </cell>
          <cell r="D1702" t="str">
            <v>m</v>
          </cell>
          <cell r="E1702">
            <v>4200</v>
          </cell>
        </row>
        <row r="1705">
          <cell r="A1705" t="str">
            <v>K03007b</v>
          </cell>
          <cell r="B1705" t="str">
            <v>親杭打込み</v>
          </cell>
          <cell r="C1705" t="str">
            <v>ｱｰｽｵｰｶﾞ併用 H300</v>
          </cell>
          <cell r="D1705" t="str">
            <v>m</v>
          </cell>
          <cell r="E1705">
            <v>4450</v>
          </cell>
        </row>
        <row r="1708">
          <cell r="A1708" t="str">
            <v>K03008b</v>
          </cell>
          <cell r="B1708" t="str">
            <v>親杭打込み</v>
          </cell>
          <cell r="C1708" t="str">
            <v>ｱｰｽｵｰｶﾞ併用 H350</v>
          </cell>
          <cell r="D1708" t="str">
            <v>m</v>
          </cell>
          <cell r="E1708">
            <v>4700</v>
          </cell>
        </row>
        <row r="1711">
          <cell r="A1711" t="str">
            <v>K03009b</v>
          </cell>
          <cell r="B1711" t="str">
            <v>親杭引抜き</v>
          </cell>
          <cell r="C1711" t="str">
            <v>油圧工法 H250</v>
          </cell>
          <cell r="D1711" t="str">
            <v>m</v>
          </cell>
          <cell r="E1711">
            <v>1650</v>
          </cell>
        </row>
        <row r="1714">
          <cell r="A1714" t="str">
            <v>K03010b</v>
          </cell>
          <cell r="B1714" t="str">
            <v>親杭引抜き</v>
          </cell>
          <cell r="C1714" t="str">
            <v>油圧工法 H300</v>
          </cell>
          <cell r="D1714" t="str">
            <v>m</v>
          </cell>
          <cell r="E1714">
            <v>1650</v>
          </cell>
        </row>
        <row r="1717">
          <cell r="A1717" t="str">
            <v>K03011b</v>
          </cell>
          <cell r="B1717" t="str">
            <v>親杭引抜き</v>
          </cell>
          <cell r="C1717" t="str">
            <v>油圧工法 H350</v>
          </cell>
          <cell r="D1717" t="str">
            <v>m</v>
          </cell>
          <cell r="E1717">
            <v>1850</v>
          </cell>
        </row>
        <row r="1720">
          <cell r="A1720" t="str">
            <v>K03011c</v>
          </cell>
          <cell r="B1720" t="str">
            <v>親杭運搬費</v>
          </cell>
          <cell r="C1720" t="str">
            <v>大型車 積卸し共</v>
          </cell>
          <cell r="D1720" t="str">
            <v>ｔ</v>
          </cell>
          <cell r="E1720">
            <v>6220</v>
          </cell>
        </row>
        <row r="1723">
          <cell r="A1723" t="str">
            <v>K03012b</v>
          </cell>
          <cell r="B1723" t="str">
            <v>横矢板入れ</v>
          </cell>
          <cell r="C1723" t="str">
            <v>t40</v>
          </cell>
          <cell r="D1723" t="str">
            <v>㎡</v>
          </cell>
          <cell r="E1723">
            <v>3650</v>
          </cell>
        </row>
        <row r="1726">
          <cell r="A1726" t="str">
            <v>K03013b</v>
          </cell>
          <cell r="B1726" t="str">
            <v>腹起し切りばり</v>
          </cell>
          <cell r="C1726" t="str">
            <v>1段目 H300*300 5ヶ月</v>
          </cell>
          <cell r="D1726" t="str">
            <v>㎡</v>
          </cell>
          <cell r="E1726">
            <v>7420</v>
          </cell>
        </row>
        <row r="1727">
          <cell r="B1727" t="str">
            <v>切りばり1段</v>
          </cell>
        </row>
        <row r="1731">
          <cell r="A1731" t="str">
            <v>K03014b</v>
          </cell>
          <cell r="B1731" t="str">
            <v>乗入構台</v>
          </cell>
          <cell r="C1731" t="str">
            <v>5ヶ月</v>
          </cell>
          <cell r="D1731" t="str">
            <v>㎡</v>
          </cell>
          <cell r="E1731">
            <v>36330</v>
          </cell>
        </row>
        <row r="1732">
          <cell r="B1732" t="str">
            <v>使用部材損料</v>
          </cell>
        </row>
        <row r="1753">
          <cell r="A1753" t="str">
            <v>K030900</v>
          </cell>
          <cell r="B1753" t="str">
            <v>Ｈ形鋼賃料</v>
          </cell>
          <cell r="C1753" t="str">
            <v>H200~400　180日</v>
          </cell>
          <cell r="D1753" t="str">
            <v>ｔ日</v>
          </cell>
          <cell r="E1753">
            <v>85</v>
          </cell>
        </row>
        <row r="1756">
          <cell r="A1756" t="str">
            <v>K030901</v>
          </cell>
          <cell r="B1756" t="str">
            <v>Ｈ形鋼賃料</v>
          </cell>
          <cell r="C1756" t="str">
            <v>H200~400　360日</v>
          </cell>
          <cell r="D1756" t="str">
            <v>ｔ日</v>
          </cell>
          <cell r="E1756">
            <v>75</v>
          </cell>
        </row>
        <row r="1759">
          <cell r="A1759" t="str">
            <v>K030910</v>
          </cell>
          <cell r="B1759" t="str">
            <v>鋼製山留材賃料</v>
          </cell>
          <cell r="C1759" t="str">
            <v>H250~400　180日</v>
          </cell>
          <cell r="D1759" t="str">
            <v>ｔ日</v>
          </cell>
          <cell r="E1759">
            <v>120</v>
          </cell>
        </row>
        <row r="1762">
          <cell r="A1762" t="str">
            <v>K030911</v>
          </cell>
          <cell r="B1762" t="str">
            <v>鋼製山留材賃料</v>
          </cell>
          <cell r="C1762" t="str">
            <v>H250~400　360日</v>
          </cell>
          <cell r="D1762" t="str">
            <v>ｔ日</v>
          </cell>
          <cell r="E1762">
            <v>110</v>
          </cell>
        </row>
        <row r="1765">
          <cell r="A1765" t="str">
            <v>K030920</v>
          </cell>
          <cell r="B1765" t="str">
            <v>覆工板賃料</v>
          </cell>
          <cell r="C1765" t="str">
            <v>鋼製（従来形）　180日</v>
          </cell>
          <cell r="D1765" t="str">
            <v>㎡月</v>
          </cell>
          <cell r="E1765">
            <v>830</v>
          </cell>
        </row>
        <row r="1768">
          <cell r="A1768" t="str">
            <v>K030921</v>
          </cell>
          <cell r="B1768" t="str">
            <v>覆工板賃料</v>
          </cell>
          <cell r="C1768" t="str">
            <v>鋼製（従来形）　360日</v>
          </cell>
          <cell r="D1768" t="str">
            <v>㎡月</v>
          </cell>
          <cell r="E1768">
            <v>700</v>
          </cell>
        </row>
        <row r="1771">
          <cell r="A1771" t="str">
            <v>K030930</v>
          </cell>
          <cell r="B1771" t="str">
            <v>H形鋼不足弁償金</v>
          </cell>
          <cell r="C1771" t="str">
            <v>H200~300　中古</v>
          </cell>
          <cell r="D1771" t="str">
            <v>ｔ</v>
          </cell>
          <cell r="E1771">
            <v>29000</v>
          </cell>
        </row>
        <row r="1774">
          <cell r="A1774" t="str">
            <v>K030931</v>
          </cell>
          <cell r="B1774" t="str">
            <v>H形鋼不足弁償金</v>
          </cell>
          <cell r="C1774" t="str">
            <v>H350　中古</v>
          </cell>
          <cell r="D1774" t="str">
            <v>ｔ</v>
          </cell>
          <cell r="E1774">
            <v>31000</v>
          </cell>
        </row>
        <row r="1777">
          <cell r="A1777" t="str">
            <v>K030932</v>
          </cell>
          <cell r="B1777" t="str">
            <v>H形鋼不足弁償金</v>
          </cell>
          <cell r="C1777" t="str">
            <v>H400　中古</v>
          </cell>
          <cell r="D1777" t="str">
            <v>ｔ</v>
          </cell>
          <cell r="E1777">
            <v>34000</v>
          </cell>
        </row>
        <row r="1780">
          <cell r="A1780" t="str">
            <v>K030940</v>
          </cell>
          <cell r="B1780" t="str">
            <v>鋼製山留材不足弁償金</v>
          </cell>
          <cell r="C1780" t="str">
            <v>H250~400　中古</v>
          </cell>
          <cell r="D1780" t="str">
            <v>ｔ</v>
          </cell>
          <cell r="E1780">
            <v>93000</v>
          </cell>
        </row>
        <row r="1783">
          <cell r="A1783" t="str">
            <v>K030950</v>
          </cell>
          <cell r="B1783" t="str">
            <v>覆工板不足弁償金</v>
          </cell>
          <cell r="C1783" t="str">
            <v>従来形　中古</v>
          </cell>
          <cell r="D1783" t="str">
            <v>㎡</v>
          </cell>
          <cell r="E1783">
            <v>26000</v>
          </cell>
        </row>
        <row r="1786">
          <cell r="A1786" t="str">
            <v>K030960</v>
          </cell>
          <cell r="B1786" t="str">
            <v>杭橋脚鋼材</v>
          </cell>
          <cell r="C1786" t="str">
            <v>[-200*90*8　SS400</v>
          </cell>
          <cell r="D1786" t="str">
            <v>ｔ</v>
          </cell>
          <cell r="E1786">
            <v>35000</v>
          </cell>
        </row>
        <row r="1789">
          <cell r="A1789" t="str">
            <v>K030961</v>
          </cell>
          <cell r="B1789" t="str">
            <v>杭橋脚鋼材</v>
          </cell>
          <cell r="C1789" t="str">
            <v>L-75*75*9　SS400</v>
          </cell>
          <cell r="D1789" t="str">
            <v>ｔ</v>
          </cell>
          <cell r="E1789">
            <v>30000</v>
          </cell>
        </row>
        <row r="1792">
          <cell r="A1792" t="str">
            <v>K030962</v>
          </cell>
          <cell r="B1792" t="str">
            <v>上部工鋼材</v>
          </cell>
          <cell r="C1792" t="str">
            <v>H-400*400　SS400</v>
          </cell>
          <cell r="D1792" t="str">
            <v>ｔ</v>
          </cell>
          <cell r="E1792">
            <v>37000</v>
          </cell>
        </row>
        <row r="1795">
          <cell r="A1795" t="str">
            <v>K030963</v>
          </cell>
          <cell r="B1795" t="str">
            <v>上部工鋼材</v>
          </cell>
          <cell r="C1795" t="str">
            <v>H-300*300　SS400</v>
          </cell>
          <cell r="D1795" t="str">
            <v>ｔ</v>
          </cell>
          <cell r="E1795">
            <v>32000</v>
          </cell>
        </row>
        <row r="1798">
          <cell r="A1798" t="str">
            <v>K030970</v>
          </cell>
          <cell r="B1798" t="str">
            <v>ｶﾞｰﾄﾞﾚｰﾙ</v>
          </cell>
          <cell r="C1798" t="str">
            <v>橋梁用</v>
          </cell>
          <cell r="D1798" t="str">
            <v>ｍ</v>
          </cell>
          <cell r="E1798">
            <v>3680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見積"/>
      <sheetName val="鋼製建具 "/>
      <sheetName val="アルミ製建具"/>
      <sheetName val="床塗料"/>
      <sheetName val="内装（天井）"/>
      <sheetName val="タイル"/>
      <sheetName val="石工事"/>
      <sheetName val="撥水材塗布"/>
    </sheetNames>
    <sheetDataSet>
      <sheetData sheetId="0" refreshError="1"/>
      <sheetData sheetId="1" refreshError="1">
        <row r="2">
          <cell r="A2" t="str">
            <v>一般鉄骨工事</v>
          </cell>
          <cell r="F2" t="str">
            <v>㈱ヨネモリ</v>
          </cell>
          <cell r="H2" t="str">
            <v>本田鉄工㈱</v>
          </cell>
          <cell r="J2" t="str">
            <v>㈱奥武鉄工</v>
          </cell>
          <cell r="P2" t="str">
            <v>㈱ヨネモリ</v>
          </cell>
        </row>
        <row r="4">
          <cell r="B4" t="str">
            <v>【　展示ホール棟　】</v>
          </cell>
        </row>
        <row r="5">
          <cell r="A5" t="str">
            <v>M070301</v>
          </cell>
          <cell r="B5" t="str">
            <v>鋼板</v>
          </cell>
          <cell r="C5" t="str">
            <v>SS400 PL-6</v>
          </cell>
          <cell r="D5">
            <v>0.27</v>
          </cell>
          <cell r="E5" t="str">
            <v>ｔ</v>
          </cell>
          <cell r="F5">
            <v>69000</v>
          </cell>
          <cell r="G5">
            <v>18630</v>
          </cell>
          <cell r="H5">
            <v>88000</v>
          </cell>
          <cell r="I5">
            <v>23760</v>
          </cell>
          <cell r="J5">
            <v>86000</v>
          </cell>
          <cell r="K5">
            <v>23220</v>
          </cell>
          <cell r="P5">
            <v>69000</v>
          </cell>
          <cell r="Q5">
            <v>0.8</v>
          </cell>
          <cell r="R5">
            <v>55200</v>
          </cell>
        </row>
        <row r="6">
          <cell r="A6" t="str">
            <v>M070302</v>
          </cell>
          <cell r="B6" t="str">
            <v>鋼板</v>
          </cell>
          <cell r="C6" t="str">
            <v>SS400 PL-9</v>
          </cell>
          <cell r="D6">
            <v>1.54</v>
          </cell>
          <cell r="E6" t="str">
            <v>ｔ</v>
          </cell>
          <cell r="F6">
            <v>69000</v>
          </cell>
          <cell r="G6">
            <v>106260</v>
          </cell>
          <cell r="H6">
            <v>88000</v>
          </cell>
          <cell r="I6">
            <v>135520</v>
          </cell>
          <cell r="J6">
            <v>86000</v>
          </cell>
          <cell r="K6">
            <v>132440</v>
          </cell>
          <cell r="P6">
            <v>69000</v>
          </cell>
          <cell r="Q6">
            <v>0.8</v>
          </cell>
          <cell r="R6">
            <v>55200</v>
          </cell>
        </row>
        <row r="7">
          <cell r="A7" t="str">
            <v>M070303</v>
          </cell>
          <cell r="B7" t="str">
            <v>鋼板</v>
          </cell>
          <cell r="C7" t="str">
            <v>SN400B PL-6</v>
          </cell>
          <cell r="D7">
            <v>0.23</v>
          </cell>
          <cell r="E7" t="str">
            <v>ｔ</v>
          </cell>
          <cell r="F7">
            <v>72000</v>
          </cell>
          <cell r="G7">
            <v>16560</v>
          </cell>
          <cell r="H7">
            <v>94000</v>
          </cell>
          <cell r="I7">
            <v>21620</v>
          </cell>
          <cell r="J7">
            <v>92000</v>
          </cell>
          <cell r="K7">
            <v>21160</v>
          </cell>
          <cell r="P7">
            <v>72000</v>
          </cell>
          <cell r="Q7">
            <v>0.8</v>
          </cell>
          <cell r="R7">
            <v>57600</v>
          </cell>
        </row>
        <row r="8">
          <cell r="A8" t="str">
            <v>M070304</v>
          </cell>
          <cell r="B8" t="str">
            <v>鋼板</v>
          </cell>
          <cell r="C8" t="str">
            <v>SN400B PL-9</v>
          </cell>
          <cell r="D8">
            <v>0.49</v>
          </cell>
          <cell r="E8" t="str">
            <v>ｔ</v>
          </cell>
          <cell r="F8">
            <v>72000</v>
          </cell>
          <cell r="G8">
            <v>35280</v>
          </cell>
          <cell r="H8">
            <v>94000</v>
          </cell>
          <cell r="I8">
            <v>46060</v>
          </cell>
          <cell r="J8">
            <v>92000</v>
          </cell>
          <cell r="K8">
            <v>45080</v>
          </cell>
          <cell r="P8">
            <v>72000</v>
          </cell>
          <cell r="Q8">
            <v>0.8</v>
          </cell>
          <cell r="R8">
            <v>57600</v>
          </cell>
        </row>
        <row r="9">
          <cell r="A9" t="str">
            <v>M070306</v>
          </cell>
          <cell r="B9" t="str">
            <v>鋼板</v>
          </cell>
          <cell r="C9" t="str">
            <v>SN400B PL-16</v>
          </cell>
          <cell r="D9">
            <v>0.38</v>
          </cell>
          <cell r="E9" t="str">
            <v>ｔ</v>
          </cell>
          <cell r="F9">
            <v>76000</v>
          </cell>
          <cell r="G9">
            <v>28880</v>
          </cell>
          <cell r="H9">
            <v>99000</v>
          </cell>
          <cell r="I9">
            <v>37620</v>
          </cell>
          <cell r="J9">
            <v>96000</v>
          </cell>
          <cell r="K9">
            <v>36480</v>
          </cell>
          <cell r="P9">
            <v>76000</v>
          </cell>
          <cell r="Q9">
            <v>0.8</v>
          </cell>
          <cell r="R9">
            <v>60800</v>
          </cell>
        </row>
        <row r="10">
          <cell r="A10" t="str">
            <v>M070309</v>
          </cell>
          <cell r="B10" t="str">
            <v>鋼板</v>
          </cell>
          <cell r="C10" t="str">
            <v>SN400C PL-16</v>
          </cell>
          <cell r="D10">
            <v>0.99</v>
          </cell>
          <cell r="E10" t="str">
            <v>ｔ</v>
          </cell>
          <cell r="F10">
            <v>79000</v>
          </cell>
          <cell r="G10">
            <v>78210</v>
          </cell>
          <cell r="H10">
            <v>110000</v>
          </cell>
          <cell r="I10">
            <v>108900</v>
          </cell>
          <cell r="J10">
            <v>99000</v>
          </cell>
          <cell r="K10">
            <v>98010</v>
          </cell>
          <cell r="P10">
            <v>79000</v>
          </cell>
          <cell r="Q10">
            <v>0.8</v>
          </cell>
          <cell r="R10">
            <v>63200</v>
          </cell>
        </row>
        <row r="11">
          <cell r="A11" t="str">
            <v>M070200</v>
          </cell>
          <cell r="B11" t="str">
            <v>Ｈ形鋼</v>
          </cell>
          <cell r="C11" t="str">
            <v>SS400                   H-100*100*6*8</v>
          </cell>
          <cell r="D11">
            <v>0.65</v>
          </cell>
          <cell r="E11" t="str">
            <v>ｔ</v>
          </cell>
          <cell r="F11">
            <v>47000</v>
          </cell>
          <cell r="G11">
            <v>30550</v>
          </cell>
          <cell r="H11">
            <v>51000</v>
          </cell>
          <cell r="I11">
            <v>33150</v>
          </cell>
          <cell r="J11">
            <v>45000</v>
          </cell>
          <cell r="K11">
            <v>29250</v>
          </cell>
          <cell r="P11">
            <v>47000</v>
          </cell>
          <cell r="Q11">
            <v>0.8</v>
          </cell>
          <cell r="R11">
            <v>37600</v>
          </cell>
        </row>
        <row r="12">
          <cell r="A12" t="str">
            <v>M070201</v>
          </cell>
          <cell r="B12" t="str">
            <v>Ｈ形鋼</v>
          </cell>
          <cell r="C12" t="str">
            <v>SS400                   H-125*125*6.5*9</v>
          </cell>
          <cell r="D12">
            <v>1.51</v>
          </cell>
          <cell r="E12" t="str">
            <v>ｔ</v>
          </cell>
          <cell r="F12">
            <v>45000</v>
          </cell>
          <cell r="G12">
            <v>67950</v>
          </cell>
          <cell r="H12">
            <v>51000</v>
          </cell>
          <cell r="I12">
            <v>77010</v>
          </cell>
          <cell r="J12">
            <v>45000</v>
          </cell>
          <cell r="K12">
            <v>67950</v>
          </cell>
          <cell r="P12">
            <v>45000</v>
          </cell>
          <cell r="Q12">
            <v>0.8</v>
          </cell>
          <cell r="R12">
            <v>36000</v>
          </cell>
        </row>
        <row r="13">
          <cell r="A13" t="str">
            <v>M070204</v>
          </cell>
          <cell r="B13" t="str">
            <v>Ｈ形鋼</v>
          </cell>
          <cell r="C13" t="str">
            <v>SS400                   H-194*150*6*9</v>
          </cell>
          <cell r="D13">
            <v>0.96</v>
          </cell>
          <cell r="E13" t="str">
            <v>ｔ</v>
          </cell>
          <cell r="F13">
            <v>45000</v>
          </cell>
          <cell r="G13">
            <v>43200</v>
          </cell>
          <cell r="H13">
            <v>51000</v>
          </cell>
          <cell r="I13">
            <v>48960</v>
          </cell>
          <cell r="J13">
            <v>45000</v>
          </cell>
          <cell r="K13">
            <v>43200</v>
          </cell>
          <cell r="P13">
            <v>45000</v>
          </cell>
          <cell r="Q13">
            <v>0.8</v>
          </cell>
          <cell r="R13">
            <v>36000</v>
          </cell>
        </row>
        <row r="14">
          <cell r="A14" t="str">
            <v>M070205</v>
          </cell>
          <cell r="B14" t="str">
            <v>Ｈ形鋼</v>
          </cell>
          <cell r="C14" t="str">
            <v>SS400                   H-200*100*5.5*8</v>
          </cell>
          <cell r="D14">
            <v>1.48</v>
          </cell>
          <cell r="E14" t="str">
            <v>ｔ</v>
          </cell>
          <cell r="F14">
            <v>45000</v>
          </cell>
          <cell r="G14">
            <v>66600</v>
          </cell>
          <cell r="H14">
            <v>51000</v>
          </cell>
          <cell r="I14">
            <v>75480</v>
          </cell>
          <cell r="J14">
            <v>45000</v>
          </cell>
          <cell r="K14">
            <v>66600</v>
          </cell>
          <cell r="P14">
            <v>45000</v>
          </cell>
          <cell r="Q14">
            <v>0.8</v>
          </cell>
          <cell r="R14">
            <v>36000</v>
          </cell>
        </row>
        <row r="15">
          <cell r="A15" t="str">
            <v>M070212</v>
          </cell>
          <cell r="B15" t="str">
            <v>Ｈ形鋼</v>
          </cell>
          <cell r="C15" t="str">
            <v>SN400B                   H-194*150*6*9</v>
          </cell>
          <cell r="D15">
            <v>1.96</v>
          </cell>
          <cell r="E15" t="str">
            <v>ｔ</v>
          </cell>
          <cell r="F15">
            <v>50000</v>
          </cell>
          <cell r="G15">
            <v>98000</v>
          </cell>
          <cell r="H15">
            <v>54000</v>
          </cell>
          <cell r="I15">
            <v>105840</v>
          </cell>
          <cell r="J15">
            <v>51000</v>
          </cell>
          <cell r="K15">
            <v>99960</v>
          </cell>
          <cell r="P15">
            <v>50000</v>
          </cell>
          <cell r="Q15">
            <v>0.8</v>
          </cell>
          <cell r="R15">
            <v>40000</v>
          </cell>
        </row>
        <row r="16">
          <cell r="A16" t="str">
            <v>M070213</v>
          </cell>
          <cell r="B16" t="str">
            <v>Ｈ形鋼</v>
          </cell>
          <cell r="C16" t="str">
            <v>SN400B                   H-200*100*5.5*8</v>
          </cell>
          <cell r="D16">
            <v>2.2000000000000002</v>
          </cell>
          <cell r="E16" t="str">
            <v>ｔ</v>
          </cell>
          <cell r="F16">
            <v>50000</v>
          </cell>
          <cell r="G16">
            <v>110000.00000000001</v>
          </cell>
          <cell r="H16">
            <v>54000</v>
          </cell>
          <cell r="I16">
            <v>118800.00000000001</v>
          </cell>
          <cell r="J16">
            <v>51000</v>
          </cell>
          <cell r="K16">
            <v>112200.00000000001</v>
          </cell>
          <cell r="P16">
            <v>50000</v>
          </cell>
          <cell r="Q16">
            <v>0.8</v>
          </cell>
          <cell r="R16">
            <v>40000</v>
          </cell>
        </row>
        <row r="17">
          <cell r="A17" t="str">
            <v>M070219</v>
          </cell>
          <cell r="B17" t="str">
            <v>BＨ形鋼</v>
          </cell>
          <cell r="C17" t="str">
            <v>SS400             BH-200～100*100*6*8</v>
          </cell>
          <cell r="D17">
            <v>0.73</v>
          </cell>
          <cell r="E17" t="str">
            <v>ｔ</v>
          </cell>
          <cell r="F17">
            <v>71000</v>
          </cell>
          <cell r="G17">
            <v>51830</v>
          </cell>
          <cell r="H17">
            <v>140000</v>
          </cell>
          <cell r="I17">
            <v>102200</v>
          </cell>
          <cell r="J17">
            <v>160000</v>
          </cell>
          <cell r="K17">
            <v>116800</v>
          </cell>
          <cell r="P17">
            <v>71000</v>
          </cell>
          <cell r="Q17">
            <v>0.8</v>
          </cell>
          <cell r="R17">
            <v>56800</v>
          </cell>
        </row>
        <row r="18">
          <cell r="A18" t="str">
            <v>M070510</v>
          </cell>
          <cell r="B18" t="str">
            <v>不等辺山形鋼</v>
          </cell>
          <cell r="C18" t="str">
            <v>SS400 L-100*75*7</v>
          </cell>
          <cell r="D18">
            <v>1.78</v>
          </cell>
          <cell r="E18" t="str">
            <v>ｔ</v>
          </cell>
          <cell r="F18">
            <v>68000</v>
          </cell>
          <cell r="G18">
            <v>121040</v>
          </cell>
          <cell r="H18">
            <v>72000</v>
          </cell>
          <cell r="I18">
            <v>128160</v>
          </cell>
          <cell r="J18">
            <v>66000</v>
          </cell>
          <cell r="K18">
            <v>117480</v>
          </cell>
          <cell r="P18">
            <v>68000</v>
          </cell>
          <cell r="Q18">
            <v>0.8</v>
          </cell>
          <cell r="R18">
            <v>54400</v>
          </cell>
        </row>
        <row r="19">
          <cell r="A19" t="str">
            <v>M070501</v>
          </cell>
          <cell r="B19" t="str">
            <v>山形鋼</v>
          </cell>
          <cell r="C19" t="str">
            <v>SS400 L-50*50*6</v>
          </cell>
          <cell r="D19">
            <v>0.05</v>
          </cell>
          <cell r="E19" t="str">
            <v>ｔ</v>
          </cell>
          <cell r="F19">
            <v>49000</v>
          </cell>
          <cell r="G19">
            <v>2450</v>
          </cell>
          <cell r="H19">
            <v>51000</v>
          </cell>
          <cell r="I19">
            <v>2550</v>
          </cell>
          <cell r="J19">
            <v>48000</v>
          </cell>
          <cell r="K19">
            <v>2400</v>
          </cell>
          <cell r="P19">
            <v>49000</v>
          </cell>
          <cell r="Q19">
            <v>0.8</v>
          </cell>
          <cell r="R19">
            <v>39200</v>
          </cell>
        </row>
        <row r="20">
          <cell r="A20" t="str">
            <v>M070051</v>
          </cell>
          <cell r="B20" t="str">
            <v>軽量溝形鋼</v>
          </cell>
          <cell r="C20" t="str">
            <v>SSC400               LC-100*50*20*2.3</v>
          </cell>
          <cell r="D20">
            <v>5.81</v>
          </cell>
          <cell r="E20" t="str">
            <v>ｔ</v>
          </cell>
          <cell r="F20">
            <v>57000</v>
          </cell>
          <cell r="G20">
            <v>331170</v>
          </cell>
          <cell r="H20">
            <v>58000</v>
          </cell>
          <cell r="I20">
            <v>336980</v>
          </cell>
          <cell r="J20">
            <v>56000</v>
          </cell>
          <cell r="K20">
            <v>325360</v>
          </cell>
          <cell r="P20">
            <v>57000</v>
          </cell>
          <cell r="Q20">
            <v>0.8</v>
          </cell>
          <cell r="R20">
            <v>45600</v>
          </cell>
        </row>
        <row r="21">
          <cell r="A21" t="str">
            <v>M070602</v>
          </cell>
          <cell r="B21" t="str">
            <v>構造用鋼管</v>
          </cell>
          <cell r="C21" t="str">
            <v>STK400                    P-165.2*6</v>
          </cell>
          <cell r="D21">
            <v>3.74</v>
          </cell>
          <cell r="E21" t="str">
            <v>ｔ</v>
          </cell>
          <cell r="F21">
            <v>105000</v>
          </cell>
          <cell r="G21">
            <v>392700</v>
          </cell>
          <cell r="H21">
            <v>114000</v>
          </cell>
          <cell r="I21">
            <v>426360</v>
          </cell>
          <cell r="J21">
            <v>110000</v>
          </cell>
          <cell r="K21">
            <v>411400</v>
          </cell>
          <cell r="P21">
            <v>105000</v>
          </cell>
          <cell r="Q21">
            <v>0.8</v>
          </cell>
          <cell r="R21">
            <v>84000</v>
          </cell>
        </row>
        <row r="22">
          <cell r="A22" t="str">
            <v>M070801</v>
          </cell>
          <cell r="B22" t="str">
            <v>高力ボルト</v>
          </cell>
          <cell r="C22" t="str">
            <v>S10T　ﾄﾙｼｱ形</v>
          </cell>
          <cell r="D22" t="str">
            <v>一式</v>
          </cell>
          <cell r="G22">
            <v>96354</v>
          </cell>
          <cell r="I22">
            <v>80372</v>
          </cell>
          <cell r="K22">
            <v>79540</v>
          </cell>
          <cell r="P22">
            <v>96354</v>
          </cell>
          <cell r="Q22">
            <v>0.8</v>
          </cell>
          <cell r="R22">
            <v>77000</v>
          </cell>
        </row>
        <row r="23">
          <cell r="A23" t="str">
            <v>M070811</v>
          </cell>
          <cell r="B23" t="str">
            <v>その他ボルト</v>
          </cell>
          <cell r="D23" t="str">
            <v>一式</v>
          </cell>
          <cell r="G23">
            <v>188720</v>
          </cell>
          <cell r="I23">
            <v>136096</v>
          </cell>
          <cell r="K23">
            <v>188192</v>
          </cell>
          <cell r="P23">
            <v>188720</v>
          </cell>
          <cell r="Q23">
            <v>0.8</v>
          </cell>
          <cell r="R23">
            <v>150900</v>
          </cell>
        </row>
        <row r="24">
          <cell r="A24" t="str">
            <v>M070851</v>
          </cell>
          <cell r="B24" t="str">
            <v>鉄骨ブレース</v>
          </cell>
          <cell r="D24" t="str">
            <v>一式</v>
          </cell>
          <cell r="G24">
            <v>357200</v>
          </cell>
          <cell r="I24">
            <v>214600</v>
          </cell>
          <cell r="K24">
            <v>213000</v>
          </cell>
          <cell r="P24">
            <v>357200</v>
          </cell>
          <cell r="Q24">
            <v>0.8</v>
          </cell>
          <cell r="R24">
            <v>285700</v>
          </cell>
        </row>
        <row r="25">
          <cell r="A25" t="str">
            <v>M071001</v>
          </cell>
          <cell r="B25" t="str">
            <v>工場加工組立費</v>
          </cell>
          <cell r="C25" t="str">
            <v>工場溶接共</v>
          </cell>
          <cell r="D25">
            <v>16.7</v>
          </cell>
          <cell r="E25" t="str">
            <v>ｔ</v>
          </cell>
          <cell r="F25">
            <v>90000</v>
          </cell>
          <cell r="G25">
            <v>1503000</v>
          </cell>
          <cell r="H25">
            <v>80000</v>
          </cell>
          <cell r="I25">
            <v>1336000</v>
          </cell>
          <cell r="J25">
            <v>75000</v>
          </cell>
          <cell r="K25">
            <v>1252500</v>
          </cell>
          <cell r="P25">
            <v>90000</v>
          </cell>
          <cell r="Q25">
            <v>0.8</v>
          </cell>
          <cell r="R25">
            <v>72000</v>
          </cell>
        </row>
        <row r="26">
          <cell r="A26" t="str">
            <v>M071051</v>
          </cell>
          <cell r="B26" t="str">
            <v>工場さび止め塗装</v>
          </cell>
          <cell r="D26">
            <v>735</v>
          </cell>
          <cell r="E26" t="str">
            <v>ｍ2</v>
          </cell>
          <cell r="F26">
            <v>350</v>
          </cell>
          <cell r="G26">
            <v>257250</v>
          </cell>
          <cell r="H26">
            <v>450</v>
          </cell>
          <cell r="I26">
            <v>330750</v>
          </cell>
          <cell r="J26">
            <v>400</v>
          </cell>
          <cell r="K26">
            <v>294000</v>
          </cell>
          <cell r="P26">
            <v>350</v>
          </cell>
          <cell r="Q26">
            <v>0.8</v>
          </cell>
          <cell r="R26">
            <v>280</v>
          </cell>
        </row>
        <row r="27">
          <cell r="A27" t="str">
            <v>M071201</v>
          </cell>
          <cell r="B27" t="str">
            <v>溶融亜鉛めっき</v>
          </cell>
          <cell r="D27">
            <v>6.93</v>
          </cell>
          <cell r="E27" t="str">
            <v>ｔ</v>
          </cell>
          <cell r="F27">
            <v>70000</v>
          </cell>
          <cell r="G27">
            <v>485100</v>
          </cell>
          <cell r="H27">
            <v>100000</v>
          </cell>
          <cell r="I27">
            <v>693000</v>
          </cell>
          <cell r="J27">
            <v>80000</v>
          </cell>
          <cell r="K27">
            <v>554400</v>
          </cell>
          <cell r="P27">
            <v>70000</v>
          </cell>
          <cell r="Q27">
            <v>0.8</v>
          </cell>
          <cell r="R27">
            <v>56000</v>
          </cell>
        </row>
        <row r="28">
          <cell r="A28" t="str">
            <v>M070911</v>
          </cell>
          <cell r="B28" t="str">
            <v>アンカーボルト埋込み</v>
          </cell>
          <cell r="D28" t="str">
            <v>一式</v>
          </cell>
          <cell r="G28">
            <v>147000</v>
          </cell>
          <cell r="I28">
            <v>739200</v>
          </cell>
          <cell r="K28">
            <v>749000</v>
          </cell>
          <cell r="P28">
            <v>147000</v>
          </cell>
          <cell r="Q28">
            <v>0.8</v>
          </cell>
          <cell r="R28">
            <v>117600</v>
          </cell>
        </row>
        <row r="29">
          <cell r="A29" t="str">
            <v>M071301</v>
          </cell>
          <cell r="B29" t="str">
            <v>建　方</v>
          </cell>
          <cell r="D29" t="str">
            <v>一式</v>
          </cell>
          <cell r="G29">
            <v>334000</v>
          </cell>
          <cell r="I29">
            <v>250500</v>
          </cell>
          <cell r="K29">
            <v>250500</v>
          </cell>
          <cell r="P29">
            <v>334000</v>
          </cell>
          <cell r="Q29">
            <v>0.8</v>
          </cell>
          <cell r="R29">
            <v>267200</v>
          </cell>
        </row>
        <row r="30">
          <cell r="A30" t="str">
            <v>M071501</v>
          </cell>
          <cell r="B30" t="str">
            <v>建方機械運転費</v>
          </cell>
          <cell r="D30" t="str">
            <v>一式</v>
          </cell>
          <cell r="G30">
            <v>210000</v>
          </cell>
          <cell r="I30">
            <v>130000</v>
          </cell>
          <cell r="K30">
            <v>130000</v>
          </cell>
          <cell r="P30">
            <v>210000</v>
          </cell>
          <cell r="Q30">
            <v>0.8</v>
          </cell>
          <cell r="R30">
            <v>168000</v>
          </cell>
        </row>
        <row r="31">
          <cell r="A31" t="str">
            <v>M071601</v>
          </cell>
          <cell r="B31" t="str">
            <v>現場本締め</v>
          </cell>
          <cell r="D31" t="str">
            <v>一式</v>
          </cell>
          <cell r="G31">
            <v>257280</v>
          </cell>
          <cell r="I31">
            <v>428800</v>
          </cell>
          <cell r="K31">
            <v>321600</v>
          </cell>
          <cell r="P31">
            <v>257280</v>
          </cell>
          <cell r="Q31">
            <v>0.8</v>
          </cell>
          <cell r="R31">
            <v>205800</v>
          </cell>
        </row>
        <row r="32">
          <cell r="A32" t="str">
            <v>M071701</v>
          </cell>
          <cell r="B32" t="str">
            <v>軽量形鋼加工取付け</v>
          </cell>
          <cell r="D32">
            <v>6.94</v>
          </cell>
          <cell r="E32" t="str">
            <v>ｔ</v>
          </cell>
          <cell r="F32">
            <v>120000</v>
          </cell>
          <cell r="G32">
            <v>832800</v>
          </cell>
          <cell r="H32">
            <v>180000</v>
          </cell>
          <cell r="I32">
            <v>1249200</v>
          </cell>
          <cell r="J32">
            <v>160000</v>
          </cell>
          <cell r="K32">
            <v>1110400</v>
          </cell>
          <cell r="P32">
            <v>120000</v>
          </cell>
          <cell r="Q32">
            <v>0.8</v>
          </cell>
          <cell r="R32">
            <v>96000</v>
          </cell>
        </row>
        <row r="33">
          <cell r="A33" t="str">
            <v>M071801</v>
          </cell>
          <cell r="B33" t="str">
            <v>鉄骨運搬</v>
          </cell>
          <cell r="D33" t="str">
            <v>一式</v>
          </cell>
          <cell r="G33">
            <v>100200</v>
          </cell>
          <cell r="I33">
            <v>100200</v>
          </cell>
          <cell r="K33">
            <v>100200</v>
          </cell>
          <cell r="P33">
            <v>100200</v>
          </cell>
          <cell r="Q33">
            <v>0.8</v>
          </cell>
          <cell r="R33">
            <v>80100</v>
          </cell>
        </row>
        <row r="35">
          <cell r="B35" t="str">
            <v>小　計</v>
          </cell>
          <cell r="G35">
            <v>6368214</v>
          </cell>
          <cell r="I35">
            <v>7517688</v>
          </cell>
          <cell r="K35">
            <v>6992322</v>
          </cell>
        </row>
        <row r="37">
          <cell r="A37" t="str">
            <v>一般鉄骨工事</v>
          </cell>
          <cell r="F37" t="str">
            <v>㈱ヨネモリ</v>
          </cell>
          <cell r="H37" t="str">
            <v>本田鉄工㈱</v>
          </cell>
          <cell r="J37" t="str">
            <v>㈱奥武鉄工</v>
          </cell>
          <cell r="P37" t="str">
            <v>㈱ヨネモリ</v>
          </cell>
        </row>
        <row r="39">
          <cell r="B39" t="str">
            <v>【　レクチャーホール棟　】</v>
          </cell>
        </row>
        <row r="40">
          <cell r="A40" t="str">
            <v>M070300</v>
          </cell>
          <cell r="B40" t="str">
            <v>鋼板</v>
          </cell>
          <cell r="C40" t="str">
            <v>SS400 PL-4.5</v>
          </cell>
          <cell r="D40">
            <v>0.05</v>
          </cell>
          <cell r="E40" t="str">
            <v>ｔ</v>
          </cell>
          <cell r="F40">
            <v>71000</v>
          </cell>
          <cell r="G40">
            <v>3550</v>
          </cell>
          <cell r="H40">
            <v>110000</v>
          </cell>
          <cell r="I40">
            <v>5500</v>
          </cell>
          <cell r="J40">
            <v>112000</v>
          </cell>
          <cell r="K40">
            <v>5600</v>
          </cell>
          <cell r="P40">
            <v>71000</v>
          </cell>
          <cell r="Q40">
            <v>0.8</v>
          </cell>
          <cell r="R40">
            <v>56800</v>
          </cell>
        </row>
        <row r="41">
          <cell r="A41" t="str">
            <v>M070301</v>
          </cell>
          <cell r="B41" t="str">
            <v>鋼板</v>
          </cell>
          <cell r="C41" t="str">
            <v>SS400 PL-6</v>
          </cell>
          <cell r="D41">
            <v>1.17</v>
          </cell>
          <cell r="E41" t="str">
            <v>ｔ</v>
          </cell>
          <cell r="F41">
            <v>70000</v>
          </cell>
          <cell r="G41">
            <v>81900</v>
          </cell>
          <cell r="H41">
            <v>90000</v>
          </cell>
          <cell r="I41">
            <v>105300</v>
          </cell>
          <cell r="J41">
            <v>88000</v>
          </cell>
          <cell r="K41">
            <v>102960</v>
          </cell>
          <cell r="P41">
            <v>70000</v>
          </cell>
          <cell r="Q41">
            <v>0.8</v>
          </cell>
          <cell r="R41">
            <v>56000</v>
          </cell>
        </row>
        <row r="42">
          <cell r="A42" t="str">
            <v>M070302</v>
          </cell>
          <cell r="B42" t="str">
            <v>鋼板</v>
          </cell>
          <cell r="C42" t="str">
            <v>SS400 PL-9</v>
          </cell>
          <cell r="D42">
            <v>1.79</v>
          </cell>
          <cell r="E42" t="str">
            <v>ｔ</v>
          </cell>
          <cell r="F42">
            <v>70000</v>
          </cell>
          <cell r="G42">
            <v>125300</v>
          </cell>
          <cell r="H42">
            <v>90000</v>
          </cell>
          <cell r="I42">
            <v>161100</v>
          </cell>
          <cell r="J42">
            <v>88000</v>
          </cell>
          <cell r="K42">
            <v>157520</v>
          </cell>
          <cell r="P42">
            <v>70000</v>
          </cell>
          <cell r="Q42">
            <v>0.8</v>
          </cell>
          <cell r="R42">
            <v>56000</v>
          </cell>
        </row>
        <row r="43">
          <cell r="A43" t="str">
            <v>M070304</v>
          </cell>
          <cell r="B43" t="str">
            <v>鋼板</v>
          </cell>
          <cell r="C43" t="str">
            <v>SN400B PL-9</v>
          </cell>
          <cell r="D43">
            <v>0.42</v>
          </cell>
          <cell r="E43" t="str">
            <v>ｔ</v>
          </cell>
          <cell r="F43">
            <v>72000</v>
          </cell>
          <cell r="G43">
            <v>30240</v>
          </cell>
          <cell r="H43">
            <v>94000</v>
          </cell>
          <cell r="I43">
            <v>39480</v>
          </cell>
          <cell r="J43">
            <v>92000</v>
          </cell>
          <cell r="K43">
            <v>38640</v>
          </cell>
          <cell r="P43">
            <v>72000</v>
          </cell>
          <cell r="Q43">
            <v>0.8</v>
          </cell>
          <cell r="R43">
            <v>57600</v>
          </cell>
        </row>
        <row r="44">
          <cell r="A44" t="str">
            <v>M070305</v>
          </cell>
          <cell r="B44" t="str">
            <v>鋼板</v>
          </cell>
          <cell r="C44" t="str">
            <v>SN400B PL-12</v>
          </cell>
          <cell r="D44">
            <v>0.55000000000000004</v>
          </cell>
          <cell r="E44" t="str">
            <v>ｔ</v>
          </cell>
          <cell r="F44">
            <v>72000</v>
          </cell>
          <cell r="G44">
            <v>39600</v>
          </cell>
          <cell r="H44">
            <v>94000</v>
          </cell>
          <cell r="I44">
            <v>51700.000000000007</v>
          </cell>
          <cell r="J44">
            <v>92000</v>
          </cell>
          <cell r="K44">
            <v>50600.000000000007</v>
          </cell>
          <cell r="P44">
            <v>72000</v>
          </cell>
          <cell r="Q44">
            <v>0.8</v>
          </cell>
          <cell r="R44">
            <v>57600</v>
          </cell>
        </row>
        <row r="45">
          <cell r="A45" t="str">
            <v>M070309</v>
          </cell>
          <cell r="B45" t="str">
            <v>鋼板</v>
          </cell>
          <cell r="C45" t="str">
            <v>SN400C PL-16</v>
          </cell>
          <cell r="D45">
            <v>0.2</v>
          </cell>
          <cell r="E45" t="str">
            <v>ｔ</v>
          </cell>
          <cell r="F45">
            <v>79000</v>
          </cell>
          <cell r="G45">
            <v>15800</v>
          </cell>
          <cell r="H45">
            <v>110000</v>
          </cell>
          <cell r="I45">
            <v>22000</v>
          </cell>
          <cell r="J45">
            <v>99000</v>
          </cell>
          <cell r="K45">
            <v>19800</v>
          </cell>
          <cell r="P45">
            <v>79000</v>
          </cell>
          <cell r="Q45">
            <v>0.8</v>
          </cell>
          <cell r="R45">
            <v>63200</v>
          </cell>
        </row>
        <row r="46">
          <cell r="A46" t="str">
            <v>M070322</v>
          </cell>
          <cell r="B46" t="str">
            <v>鋼板</v>
          </cell>
          <cell r="C46" t="str">
            <v>SN400C PL-22</v>
          </cell>
          <cell r="D46">
            <v>1.02</v>
          </cell>
          <cell r="E46" t="str">
            <v>ｔ</v>
          </cell>
          <cell r="F46">
            <v>79000</v>
          </cell>
          <cell r="G46">
            <v>80580</v>
          </cell>
          <cell r="H46">
            <v>110000</v>
          </cell>
          <cell r="I46">
            <v>112200</v>
          </cell>
          <cell r="J46">
            <v>99000</v>
          </cell>
          <cell r="K46">
            <v>100980</v>
          </cell>
          <cell r="P46">
            <v>79000</v>
          </cell>
          <cell r="Q46">
            <v>0.8</v>
          </cell>
          <cell r="R46">
            <v>63200</v>
          </cell>
        </row>
        <row r="47">
          <cell r="A47" t="str">
            <v>M070202</v>
          </cell>
          <cell r="B47" t="str">
            <v>Ｈ形鋼</v>
          </cell>
          <cell r="C47" t="str">
            <v>SS400                   H-150*75*5*7</v>
          </cell>
          <cell r="D47">
            <v>0.92</v>
          </cell>
          <cell r="E47" t="str">
            <v>ｔ</v>
          </cell>
          <cell r="F47">
            <v>47000</v>
          </cell>
          <cell r="G47">
            <v>43240</v>
          </cell>
          <cell r="H47">
            <v>51000</v>
          </cell>
          <cell r="I47">
            <v>46920</v>
          </cell>
          <cell r="J47">
            <v>47000</v>
          </cell>
          <cell r="K47">
            <v>43240</v>
          </cell>
          <cell r="P47">
            <v>47000</v>
          </cell>
          <cell r="Q47">
            <v>0.8</v>
          </cell>
          <cell r="R47">
            <v>37600</v>
          </cell>
        </row>
        <row r="48">
          <cell r="A48" t="str">
            <v>M070203</v>
          </cell>
          <cell r="B48" t="str">
            <v>Ｈ形鋼</v>
          </cell>
          <cell r="C48" t="str">
            <v>SS400                   H-150*150*7*10</v>
          </cell>
          <cell r="D48">
            <v>0.17</v>
          </cell>
          <cell r="E48" t="str">
            <v>ｔ</v>
          </cell>
          <cell r="F48">
            <v>45000</v>
          </cell>
          <cell r="G48">
            <v>7650.0000000000009</v>
          </cell>
          <cell r="H48">
            <v>48000</v>
          </cell>
          <cell r="I48">
            <v>8160.0000000000009</v>
          </cell>
          <cell r="J48">
            <v>45000</v>
          </cell>
          <cell r="K48">
            <v>7650.0000000000009</v>
          </cell>
          <cell r="P48">
            <v>45000</v>
          </cell>
          <cell r="Q48">
            <v>0.8</v>
          </cell>
          <cell r="R48">
            <v>36000</v>
          </cell>
        </row>
        <row r="49">
          <cell r="A49" t="str">
            <v>M070204</v>
          </cell>
          <cell r="B49" t="str">
            <v>Ｈ形鋼</v>
          </cell>
          <cell r="C49" t="str">
            <v>SS400                   H-194*150*6*9</v>
          </cell>
          <cell r="D49">
            <v>2.85</v>
          </cell>
          <cell r="E49" t="str">
            <v>ｔ</v>
          </cell>
          <cell r="F49">
            <v>45000</v>
          </cell>
          <cell r="G49">
            <v>128250</v>
          </cell>
          <cell r="H49">
            <v>48000</v>
          </cell>
          <cell r="I49">
            <v>136800</v>
          </cell>
          <cell r="J49">
            <v>45000</v>
          </cell>
          <cell r="K49">
            <v>128250</v>
          </cell>
          <cell r="P49">
            <v>45000</v>
          </cell>
          <cell r="Q49">
            <v>0.8</v>
          </cell>
          <cell r="R49">
            <v>36000</v>
          </cell>
        </row>
        <row r="50">
          <cell r="A50" t="str">
            <v>M070206</v>
          </cell>
          <cell r="B50" t="str">
            <v>Ｈ形鋼</v>
          </cell>
          <cell r="C50" t="str">
            <v>SS400                   H-250*125*6*9</v>
          </cell>
          <cell r="D50">
            <v>1.34</v>
          </cell>
          <cell r="E50" t="str">
            <v>ｔ</v>
          </cell>
          <cell r="F50">
            <v>45000</v>
          </cell>
          <cell r="G50">
            <v>60300</v>
          </cell>
          <cell r="H50">
            <v>48000</v>
          </cell>
          <cell r="I50">
            <v>64320.000000000007</v>
          </cell>
          <cell r="J50">
            <v>45000</v>
          </cell>
          <cell r="K50">
            <v>60300</v>
          </cell>
          <cell r="P50">
            <v>45000</v>
          </cell>
          <cell r="Q50">
            <v>0.8</v>
          </cell>
          <cell r="R50">
            <v>36000</v>
          </cell>
        </row>
        <row r="51">
          <cell r="A51" t="str">
            <v>M070210</v>
          </cell>
          <cell r="B51" t="str">
            <v>Ｈ形鋼</v>
          </cell>
          <cell r="C51" t="str">
            <v>SN400B                   H-148*100*6*9</v>
          </cell>
          <cell r="D51">
            <v>0.1</v>
          </cell>
          <cell r="E51" t="str">
            <v>ｔ</v>
          </cell>
          <cell r="F51">
            <v>50000</v>
          </cell>
          <cell r="G51">
            <v>5000</v>
          </cell>
          <cell r="H51">
            <v>54000</v>
          </cell>
          <cell r="I51">
            <v>5400</v>
          </cell>
          <cell r="J51">
            <v>51000</v>
          </cell>
          <cell r="K51">
            <v>5100</v>
          </cell>
          <cell r="P51">
            <v>50000</v>
          </cell>
          <cell r="Q51">
            <v>0.8</v>
          </cell>
          <cell r="R51">
            <v>40000</v>
          </cell>
        </row>
        <row r="52">
          <cell r="A52" t="str">
            <v>M070211</v>
          </cell>
          <cell r="B52" t="str">
            <v>Ｈ形鋼</v>
          </cell>
          <cell r="C52" t="str">
            <v>SN400B                   H-150*150*7*10</v>
          </cell>
          <cell r="D52">
            <v>0.91</v>
          </cell>
          <cell r="E52" t="str">
            <v>ｔ</v>
          </cell>
          <cell r="F52">
            <v>50000</v>
          </cell>
          <cell r="G52">
            <v>45500</v>
          </cell>
          <cell r="H52">
            <v>54000</v>
          </cell>
          <cell r="I52">
            <v>49140</v>
          </cell>
          <cell r="J52">
            <v>51000</v>
          </cell>
          <cell r="K52">
            <v>46410</v>
          </cell>
          <cell r="P52">
            <v>50000</v>
          </cell>
          <cell r="Q52">
            <v>0.8</v>
          </cell>
          <cell r="R52">
            <v>40000</v>
          </cell>
        </row>
        <row r="53">
          <cell r="A53" t="str">
            <v>M070214</v>
          </cell>
          <cell r="B53" t="str">
            <v>Ｈ形鋼</v>
          </cell>
          <cell r="C53" t="str">
            <v>SN400B                   H-294*200*8*12</v>
          </cell>
          <cell r="D53">
            <v>1.65</v>
          </cell>
          <cell r="E53" t="str">
            <v>ｔ</v>
          </cell>
          <cell r="F53">
            <v>50000</v>
          </cell>
          <cell r="G53">
            <v>82500</v>
          </cell>
          <cell r="H53">
            <v>54000</v>
          </cell>
          <cell r="I53">
            <v>89100</v>
          </cell>
          <cell r="J53">
            <v>51000</v>
          </cell>
          <cell r="K53">
            <v>84150</v>
          </cell>
          <cell r="P53">
            <v>50000</v>
          </cell>
          <cell r="Q53">
            <v>0.8</v>
          </cell>
          <cell r="R53">
            <v>40000</v>
          </cell>
        </row>
        <row r="54">
          <cell r="A54" t="str">
            <v>M070215</v>
          </cell>
          <cell r="B54" t="str">
            <v>Ｈ形鋼</v>
          </cell>
          <cell r="C54" t="str">
            <v>SN400B                   H-488*300*11*18</v>
          </cell>
          <cell r="D54">
            <v>7.27</v>
          </cell>
          <cell r="E54" t="str">
            <v>ｔ</v>
          </cell>
          <cell r="F54">
            <v>52000</v>
          </cell>
          <cell r="G54">
            <v>378040</v>
          </cell>
          <cell r="H54">
            <v>57000</v>
          </cell>
          <cell r="I54">
            <v>414390</v>
          </cell>
          <cell r="J54">
            <v>53000</v>
          </cell>
          <cell r="K54">
            <v>385310</v>
          </cell>
          <cell r="P54">
            <v>52000</v>
          </cell>
          <cell r="Q54">
            <v>0.8</v>
          </cell>
          <cell r="R54">
            <v>41600</v>
          </cell>
        </row>
        <row r="55">
          <cell r="A55" t="str">
            <v>M070511</v>
          </cell>
          <cell r="B55" t="str">
            <v>不等辺山形鋼</v>
          </cell>
          <cell r="C55" t="str">
            <v>SS400 L-125*75*7</v>
          </cell>
          <cell r="D55">
            <v>0.54</v>
          </cell>
          <cell r="E55" t="str">
            <v>ｔ</v>
          </cell>
          <cell r="F55">
            <v>67000</v>
          </cell>
          <cell r="G55">
            <v>36180</v>
          </cell>
          <cell r="H55">
            <v>72000</v>
          </cell>
          <cell r="I55">
            <v>38880</v>
          </cell>
          <cell r="J55">
            <v>66000</v>
          </cell>
          <cell r="K55">
            <v>35640</v>
          </cell>
          <cell r="P55">
            <v>67000</v>
          </cell>
          <cell r="Q55">
            <v>0.8</v>
          </cell>
          <cell r="R55">
            <v>53600</v>
          </cell>
        </row>
        <row r="56">
          <cell r="A56" t="str">
            <v>M070500</v>
          </cell>
          <cell r="B56" t="str">
            <v>山形鋼</v>
          </cell>
          <cell r="C56" t="str">
            <v>SS400 L-50*50*4</v>
          </cell>
          <cell r="D56">
            <v>0.04</v>
          </cell>
          <cell r="E56" t="str">
            <v>ｔ</v>
          </cell>
          <cell r="F56">
            <v>50000</v>
          </cell>
          <cell r="G56">
            <v>2000</v>
          </cell>
          <cell r="H56">
            <v>52000</v>
          </cell>
          <cell r="I56">
            <v>2080</v>
          </cell>
          <cell r="J56">
            <v>49000</v>
          </cell>
          <cell r="K56">
            <v>1960</v>
          </cell>
          <cell r="P56">
            <v>50000</v>
          </cell>
          <cell r="Q56">
            <v>0.8</v>
          </cell>
          <cell r="R56">
            <v>40000</v>
          </cell>
        </row>
        <row r="57">
          <cell r="A57" t="str">
            <v>M070501</v>
          </cell>
          <cell r="B57" t="str">
            <v>山形鋼</v>
          </cell>
          <cell r="C57" t="str">
            <v>SS400 L-50*50*6</v>
          </cell>
          <cell r="D57">
            <v>0.16</v>
          </cell>
          <cell r="E57" t="str">
            <v>ｔ</v>
          </cell>
          <cell r="F57">
            <v>50000</v>
          </cell>
          <cell r="G57">
            <v>8000</v>
          </cell>
          <cell r="H57">
            <v>51000</v>
          </cell>
          <cell r="I57">
            <v>8160</v>
          </cell>
          <cell r="J57">
            <v>48000</v>
          </cell>
          <cell r="K57">
            <v>7680</v>
          </cell>
          <cell r="P57">
            <v>50000</v>
          </cell>
          <cell r="Q57">
            <v>0.8</v>
          </cell>
          <cell r="R57">
            <v>40000</v>
          </cell>
        </row>
        <row r="58">
          <cell r="A58" t="str">
            <v>M070502</v>
          </cell>
          <cell r="B58" t="str">
            <v>山形鋼</v>
          </cell>
          <cell r="C58" t="str">
            <v>SS400                     L-100*100*10</v>
          </cell>
          <cell r="D58">
            <v>0.05</v>
          </cell>
          <cell r="E58" t="str">
            <v>ｔ</v>
          </cell>
          <cell r="F58">
            <v>53000</v>
          </cell>
          <cell r="G58">
            <v>2650</v>
          </cell>
          <cell r="H58">
            <v>56000</v>
          </cell>
          <cell r="I58">
            <v>2800</v>
          </cell>
          <cell r="J58">
            <v>52000</v>
          </cell>
          <cell r="K58">
            <v>2600</v>
          </cell>
          <cell r="P58">
            <v>53000</v>
          </cell>
          <cell r="Q58">
            <v>0.8</v>
          </cell>
          <cell r="R58">
            <v>42400</v>
          </cell>
        </row>
        <row r="59">
          <cell r="A59" t="str">
            <v>M070295</v>
          </cell>
          <cell r="B59" t="str">
            <v>溝形鋼</v>
          </cell>
          <cell r="C59" t="str">
            <v>SS400                     [-180*75*7*10.5</v>
          </cell>
          <cell r="D59">
            <v>0.24</v>
          </cell>
          <cell r="E59" t="str">
            <v>ｔ</v>
          </cell>
          <cell r="F59">
            <v>53000</v>
          </cell>
          <cell r="G59">
            <v>12720</v>
          </cell>
          <cell r="H59">
            <v>56000</v>
          </cell>
          <cell r="I59">
            <v>13440</v>
          </cell>
          <cell r="J59">
            <v>52000</v>
          </cell>
          <cell r="K59">
            <v>12480</v>
          </cell>
          <cell r="P59">
            <v>53000</v>
          </cell>
          <cell r="Q59">
            <v>0.8</v>
          </cell>
          <cell r="R59">
            <v>42400</v>
          </cell>
        </row>
        <row r="60">
          <cell r="A60" t="str">
            <v>M070296</v>
          </cell>
          <cell r="B60" t="str">
            <v>溝形鋼</v>
          </cell>
          <cell r="C60" t="str">
            <v>SS400                     [-200*80*7.5*11</v>
          </cell>
          <cell r="D60">
            <v>0.46</v>
          </cell>
          <cell r="E60" t="str">
            <v>ｔ</v>
          </cell>
          <cell r="F60">
            <v>53000</v>
          </cell>
          <cell r="G60">
            <v>24380</v>
          </cell>
          <cell r="H60">
            <v>56000</v>
          </cell>
          <cell r="I60">
            <v>25760</v>
          </cell>
          <cell r="J60">
            <v>52000</v>
          </cell>
          <cell r="K60">
            <v>23920</v>
          </cell>
          <cell r="P60">
            <v>53000</v>
          </cell>
          <cell r="Q60">
            <v>0.8</v>
          </cell>
          <cell r="R60">
            <v>42400</v>
          </cell>
        </row>
        <row r="61">
          <cell r="A61" t="str">
            <v>M070050</v>
          </cell>
          <cell r="B61" t="str">
            <v>軽量溝形鋼</v>
          </cell>
          <cell r="C61" t="str">
            <v>SSC400               LC-100*50*20*2.3</v>
          </cell>
          <cell r="D61">
            <v>0.16</v>
          </cell>
          <cell r="E61" t="str">
            <v>ｔ</v>
          </cell>
          <cell r="F61">
            <v>57000</v>
          </cell>
          <cell r="G61">
            <v>9120</v>
          </cell>
          <cell r="H61">
            <v>58000</v>
          </cell>
          <cell r="I61">
            <v>9280</v>
          </cell>
          <cell r="J61">
            <v>56000</v>
          </cell>
          <cell r="K61">
            <v>8960</v>
          </cell>
          <cell r="P61">
            <v>57000</v>
          </cell>
          <cell r="Q61">
            <v>0.8</v>
          </cell>
          <cell r="R61">
            <v>45600</v>
          </cell>
        </row>
        <row r="62">
          <cell r="A62" t="str">
            <v>M070051</v>
          </cell>
          <cell r="B62" t="str">
            <v>軽量溝形鋼</v>
          </cell>
          <cell r="C62" t="str">
            <v>SSC400               LC-100*50*20*3.2</v>
          </cell>
          <cell r="D62">
            <v>8.14</v>
          </cell>
          <cell r="E62" t="str">
            <v>ｔ</v>
          </cell>
          <cell r="F62">
            <v>57000</v>
          </cell>
          <cell r="G62">
            <v>463980.00000000006</v>
          </cell>
          <cell r="H62">
            <v>58000</v>
          </cell>
          <cell r="I62">
            <v>472120.00000000006</v>
          </cell>
          <cell r="J62">
            <v>56000</v>
          </cell>
          <cell r="K62">
            <v>455840.00000000006</v>
          </cell>
          <cell r="P62">
            <v>57000</v>
          </cell>
          <cell r="Q62">
            <v>0.8</v>
          </cell>
          <cell r="R62">
            <v>45600</v>
          </cell>
        </row>
        <row r="63">
          <cell r="A63" t="str">
            <v>M070600</v>
          </cell>
          <cell r="B63" t="str">
            <v>構造用鋼管</v>
          </cell>
          <cell r="C63" t="str">
            <v>STK400                    P-139.8*4.5</v>
          </cell>
          <cell r="D63">
            <v>0.32</v>
          </cell>
          <cell r="E63" t="str">
            <v>ｔ</v>
          </cell>
          <cell r="F63">
            <v>105000</v>
          </cell>
          <cell r="G63">
            <v>33600</v>
          </cell>
          <cell r="H63">
            <v>114000</v>
          </cell>
          <cell r="I63">
            <v>36480</v>
          </cell>
          <cell r="J63">
            <v>110000</v>
          </cell>
          <cell r="K63">
            <v>35200</v>
          </cell>
          <cell r="P63">
            <v>105000</v>
          </cell>
          <cell r="Q63">
            <v>0.8</v>
          </cell>
          <cell r="R63">
            <v>84000</v>
          </cell>
        </row>
        <row r="64">
          <cell r="A64" t="str">
            <v>M070603</v>
          </cell>
          <cell r="B64" t="str">
            <v>構造用鋼管</v>
          </cell>
          <cell r="C64" t="str">
            <v>STK400                    P-318.5*10.3</v>
          </cell>
          <cell r="D64">
            <v>5.51</v>
          </cell>
          <cell r="E64" t="str">
            <v>ｔ</v>
          </cell>
          <cell r="F64">
            <v>105000</v>
          </cell>
          <cell r="G64">
            <v>578550</v>
          </cell>
          <cell r="H64">
            <v>120000</v>
          </cell>
          <cell r="I64">
            <v>661200</v>
          </cell>
          <cell r="J64">
            <v>130000</v>
          </cell>
          <cell r="K64">
            <v>716300</v>
          </cell>
          <cell r="P64">
            <v>105000</v>
          </cell>
          <cell r="Q64">
            <v>0.8</v>
          </cell>
          <cell r="R64">
            <v>84000</v>
          </cell>
        </row>
        <row r="65">
          <cell r="A65" t="str">
            <v>M070802</v>
          </cell>
          <cell r="B65" t="str">
            <v>高力ボルト</v>
          </cell>
          <cell r="C65" t="str">
            <v>S10T　ﾄﾙｼｱ形</v>
          </cell>
          <cell r="D65" t="str">
            <v>一式</v>
          </cell>
          <cell r="G65">
            <v>159060</v>
          </cell>
          <cell r="I65">
            <v>118458</v>
          </cell>
          <cell r="K65">
            <v>116811</v>
          </cell>
          <cell r="P65">
            <v>159060</v>
          </cell>
          <cell r="Q65">
            <v>0.8</v>
          </cell>
          <cell r="R65">
            <v>127200</v>
          </cell>
        </row>
        <row r="66">
          <cell r="A66" t="str">
            <v>M070812</v>
          </cell>
          <cell r="B66" t="str">
            <v>その他ボルト</v>
          </cell>
          <cell r="D66" t="str">
            <v>一式</v>
          </cell>
          <cell r="G66">
            <v>85440</v>
          </cell>
          <cell r="I66">
            <v>51504</v>
          </cell>
          <cell r="K66">
            <v>81072</v>
          </cell>
          <cell r="P66">
            <v>85440</v>
          </cell>
          <cell r="Q66">
            <v>0.8</v>
          </cell>
          <cell r="R66">
            <v>68300</v>
          </cell>
        </row>
        <row r="67">
          <cell r="A67" t="str">
            <v>M070852</v>
          </cell>
          <cell r="B67" t="str">
            <v>鉄骨ブレース</v>
          </cell>
          <cell r="D67" t="str">
            <v>一式</v>
          </cell>
          <cell r="G67">
            <v>228400</v>
          </cell>
          <cell r="I67">
            <v>158800</v>
          </cell>
          <cell r="K67">
            <v>153400</v>
          </cell>
          <cell r="P67">
            <v>228400</v>
          </cell>
          <cell r="Q67">
            <v>0.8</v>
          </cell>
          <cell r="R67">
            <v>182700</v>
          </cell>
        </row>
        <row r="68">
          <cell r="A68" t="str">
            <v>M071002</v>
          </cell>
          <cell r="B68" t="str">
            <v>工場加工組立費</v>
          </cell>
          <cell r="C68" t="str">
            <v>工場溶接共</v>
          </cell>
          <cell r="D68">
            <v>24.39</v>
          </cell>
          <cell r="E68" t="str">
            <v>ｔ</v>
          </cell>
          <cell r="F68">
            <v>70000</v>
          </cell>
          <cell r="G68">
            <v>1707300</v>
          </cell>
          <cell r="H68">
            <v>80000</v>
          </cell>
          <cell r="I68">
            <v>1951200</v>
          </cell>
          <cell r="J68">
            <v>75000</v>
          </cell>
          <cell r="K68">
            <v>1829250</v>
          </cell>
          <cell r="P68">
            <v>70000</v>
          </cell>
          <cell r="Q68">
            <v>0.8</v>
          </cell>
          <cell r="R68">
            <v>56000</v>
          </cell>
        </row>
        <row r="69">
          <cell r="A69" t="str">
            <v>M071052</v>
          </cell>
          <cell r="B69" t="str">
            <v>工場さび止め塗装</v>
          </cell>
          <cell r="D69">
            <v>1251</v>
          </cell>
          <cell r="E69" t="str">
            <v>ｍ2</v>
          </cell>
          <cell r="F69">
            <v>350</v>
          </cell>
          <cell r="G69">
            <v>437850</v>
          </cell>
          <cell r="H69">
            <v>450</v>
          </cell>
          <cell r="I69">
            <v>562950</v>
          </cell>
          <cell r="J69">
            <v>400</v>
          </cell>
          <cell r="K69">
            <v>500400</v>
          </cell>
          <cell r="P69">
            <v>350</v>
          </cell>
          <cell r="Q69">
            <v>0.8</v>
          </cell>
          <cell r="R69">
            <v>280</v>
          </cell>
        </row>
        <row r="72">
          <cell r="A72" t="str">
            <v>一般鉄骨工事</v>
          </cell>
          <cell r="F72" t="str">
            <v>㈱ヨネモリ</v>
          </cell>
          <cell r="H72" t="str">
            <v>本田鉄工㈱</v>
          </cell>
          <cell r="J72" t="str">
            <v>㈱奥武鉄工</v>
          </cell>
          <cell r="P72" t="str">
            <v>㈱ヨネモリ</v>
          </cell>
        </row>
        <row r="74">
          <cell r="B74" t="str">
            <v>【　レクチャーホール棟　】</v>
          </cell>
        </row>
        <row r="75">
          <cell r="A75" t="str">
            <v>M071202</v>
          </cell>
          <cell r="B75" t="str">
            <v>溶融亜鉛めっき</v>
          </cell>
          <cell r="D75">
            <v>2.4</v>
          </cell>
          <cell r="E75" t="str">
            <v>ｔ</v>
          </cell>
          <cell r="F75">
            <v>70000</v>
          </cell>
          <cell r="G75">
            <v>168000</v>
          </cell>
          <cell r="H75">
            <v>100000</v>
          </cell>
          <cell r="I75">
            <v>240000</v>
          </cell>
          <cell r="J75">
            <v>80000</v>
          </cell>
          <cell r="K75">
            <v>192000</v>
          </cell>
          <cell r="P75">
            <v>70000</v>
          </cell>
          <cell r="Q75">
            <v>0.8</v>
          </cell>
          <cell r="R75">
            <v>56000</v>
          </cell>
        </row>
        <row r="76">
          <cell r="A76" t="str">
            <v>M070912</v>
          </cell>
          <cell r="B76" t="str">
            <v>アンカーボルト埋込み</v>
          </cell>
          <cell r="D76" t="str">
            <v>一式</v>
          </cell>
          <cell r="G76">
            <v>71400</v>
          </cell>
          <cell r="I76">
            <v>401760</v>
          </cell>
          <cell r="K76">
            <v>419200</v>
          </cell>
          <cell r="P76">
            <v>71400</v>
          </cell>
          <cell r="Q76">
            <v>0.8</v>
          </cell>
          <cell r="R76">
            <v>57100</v>
          </cell>
        </row>
        <row r="77">
          <cell r="A77" t="str">
            <v>M071302</v>
          </cell>
          <cell r="B77" t="str">
            <v>建　方</v>
          </cell>
          <cell r="D77" t="str">
            <v>一式</v>
          </cell>
          <cell r="G77">
            <v>487800</v>
          </cell>
          <cell r="I77">
            <v>365850</v>
          </cell>
          <cell r="K77">
            <v>365850</v>
          </cell>
          <cell r="P77">
            <v>487800</v>
          </cell>
          <cell r="Q77">
            <v>0.8</v>
          </cell>
          <cell r="R77">
            <v>390200</v>
          </cell>
        </row>
        <row r="78">
          <cell r="A78" t="str">
            <v>M071502</v>
          </cell>
          <cell r="B78" t="str">
            <v>建方機械運転費</v>
          </cell>
          <cell r="D78" t="str">
            <v>一式</v>
          </cell>
          <cell r="G78">
            <v>320000</v>
          </cell>
          <cell r="I78">
            <v>130000</v>
          </cell>
          <cell r="K78">
            <v>130000</v>
          </cell>
          <cell r="P78">
            <v>320000</v>
          </cell>
          <cell r="Q78">
            <v>0.8</v>
          </cell>
          <cell r="R78">
            <v>256000</v>
          </cell>
        </row>
        <row r="79">
          <cell r="A79" t="str">
            <v>M071602</v>
          </cell>
          <cell r="B79" t="str">
            <v>現場本締め</v>
          </cell>
          <cell r="D79" t="str">
            <v>一式</v>
          </cell>
          <cell r="G79">
            <v>258120</v>
          </cell>
          <cell r="I79">
            <v>430200</v>
          </cell>
          <cell r="K79">
            <v>322650</v>
          </cell>
          <cell r="P79">
            <v>258120</v>
          </cell>
          <cell r="Q79">
            <v>0.8</v>
          </cell>
          <cell r="R79">
            <v>206400</v>
          </cell>
        </row>
        <row r="80">
          <cell r="A80" t="str">
            <v>M070832</v>
          </cell>
          <cell r="B80" t="str">
            <v>現場溶接</v>
          </cell>
          <cell r="D80">
            <v>21.2</v>
          </cell>
          <cell r="E80" t="str">
            <v>ｍ</v>
          </cell>
          <cell r="F80">
            <v>3000</v>
          </cell>
          <cell r="G80">
            <v>63600</v>
          </cell>
          <cell r="H80">
            <v>2000</v>
          </cell>
          <cell r="I80">
            <v>42400</v>
          </cell>
          <cell r="J80">
            <v>2000</v>
          </cell>
          <cell r="K80">
            <v>42400</v>
          </cell>
          <cell r="P80">
            <v>3000</v>
          </cell>
          <cell r="Q80">
            <v>0.8</v>
          </cell>
          <cell r="R80">
            <v>2400</v>
          </cell>
        </row>
        <row r="81">
          <cell r="A81" t="str">
            <v>M071702</v>
          </cell>
          <cell r="B81" t="str">
            <v>軽量形鋼加工取付け</v>
          </cell>
          <cell r="D81">
            <v>10.039999999999999</v>
          </cell>
          <cell r="E81" t="str">
            <v>ｔ</v>
          </cell>
          <cell r="F81">
            <v>120000</v>
          </cell>
          <cell r="G81">
            <v>1204800</v>
          </cell>
          <cell r="H81">
            <v>180000</v>
          </cell>
          <cell r="I81">
            <v>1807199.9999999998</v>
          </cell>
          <cell r="J81">
            <v>160000</v>
          </cell>
          <cell r="K81">
            <v>1606399.9999999998</v>
          </cell>
          <cell r="P81">
            <v>120000</v>
          </cell>
          <cell r="Q81">
            <v>0.8</v>
          </cell>
          <cell r="R81">
            <v>96000</v>
          </cell>
        </row>
        <row r="82">
          <cell r="A82" t="str">
            <v>M071902</v>
          </cell>
          <cell r="B82" t="str">
            <v>デッキプレート</v>
          </cell>
          <cell r="C82" t="str">
            <v>敷込み共</v>
          </cell>
          <cell r="D82">
            <v>11.8</v>
          </cell>
          <cell r="E82" t="str">
            <v>ｍ2</v>
          </cell>
          <cell r="F82">
            <v>4500</v>
          </cell>
          <cell r="G82">
            <v>53100</v>
          </cell>
          <cell r="H82">
            <v>4500</v>
          </cell>
          <cell r="I82">
            <v>53100</v>
          </cell>
          <cell r="J82">
            <v>4500</v>
          </cell>
          <cell r="K82">
            <v>53100</v>
          </cell>
          <cell r="P82">
            <v>4500</v>
          </cell>
          <cell r="Q82">
            <v>0.8</v>
          </cell>
          <cell r="R82">
            <v>3600</v>
          </cell>
        </row>
        <row r="83">
          <cell r="A83" t="str">
            <v>M071802</v>
          </cell>
          <cell r="B83" t="str">
            <v>鉄骨運搬</v>
          </cell>
          <cell r="D83" t="str">
            <v>一式</v>
          </cell>
          <cell r="G83">
            <v>146340</v>
          </cell>
          <cell r="I83">
            <v>146340</v>
          </cell>
          <cell r="K83">
            <v>146340</v>
          </cell>
          <cell r="P83">
            <v>146340</v>
          </cell>
          <cell r="Q83">
            <v>0.8</v>
          </cell>
          <cell r="R83">
            <v>117000</v>
          </cell>
        </row>
        <row r="85">
          <cell r="B85" t="str">
            <v>小　計</v>
          </cell>
          <cell r="G85">
            <v>7689840</v>
          </cell>
          <cell r="I85">
            <v>9041472</v>
          </cell>
          <cell r="K85">
            <v>8495963</v>
          </cell>
        </row>
        <row r="89">
          <cell r="B89" t="str">
            <v>【　管理棟　】</v>
          </cell>
        </row>
        <row r="90">
          <cell r="A90" t="str">
            <v>M070300</v>
          </cell>
          <cell r="B90" t="str">
            <v>鋼板</v>
          </cell>
          <cell r="C90" t="str">
            <v>SS400 PL-4.5</v>
          </cell>
          <cell r="D90">
            <v>0.06</v>
          </cell>
          <cell r="E90" t="str">
            <v>ｔ</v>
          </cell>
          <cell r="F90">
            <v>71000</v>
          </cell>
          <cell r="G90">
            <v>4260</v>
          </cell>
          <cell r="H90">
            <v>110000</v>
          </cell>
          <cell r="I90">
            <v>6600</v>
          </cell>
          <cell r="J90">
            <v>112000</v>
          </cell>
          <cell r="K90">
            <v>6720</v>
          </cell>
          <cell r="P90">
            <v>71000</v>
          </cell>
          <cell r="Q90">
            <v>0.8</v>
          </cell>
          <cell r="R90">
            <v>56800</v>
          </cell>
        </row>
        <row r="91">
          <cell r="A91" t="str">
            <v>M070301</v>
          </cell>
          <cell r="B91" t="str">
            <v>鋼板</v>
          </cell>
          <cell r="C91" t="str">
            <v>SS400 PL-6</v>
          </cell>
          <cell r="D91">
            <v>0.05</v>
          </cell>
          <cell r="E91" t="str">
            <v>ｔ</v>
          </cell>
          <cell r="F91">
            <v>70000</v>
          </cell>
          <cell r="G91">
            <v>3500</v>
          </cell>
          <cell r="H91">
            <v>90000</v>
          </cell>
          <cell r="I91">
            <v>4500</v>
          </cell>
          <cell r="J91">
            <v>88000</v>
          </cell>
          <cell r="K91">
            <v>4400</v>
          </cell>
          <cell r="P91">
            <v>70000</v>
          </cell>
          <cell r="Q91">
            <v>0.8</v>
          </cell>
          <cell r="R91">
            <v>56000</v>
          </cell>
        </row>
        <row r="92">
          <cell r="A92" t="str">
            <v>M070302</v>
          </cell>
          <cell r="B92" t="str">
            <v>鋼板</v>
          </cell>
          <cell r="C92" t="str">
            <v>SS400 PL-9</v>
          </cell>
          <cell r="D92">
            <v>0.1</v>
          </cell>
          <cell r="E92" t="str">
            <v>ｔ</v>
          </cell>
          <cell r="F92">
            <v>70000</v>
          </cell>
          <cell r="G92">
            <v>7000</v>
          </cell>
          <cell r="H92">
            <v>90000</v>
          </cell>
          <cell r="I92">
            <v>9000</v>
          </cell>
          <cell r="J92">
            <v>88000</v>
          </cell>
          <cell r="K92">
            <v>8800</v>
          </cell>
          <cell r="P92">
            <v>70000</v>
          </cell>
          <cell r="Q92">
            <v>0.8</v>
          </cell>
          <cell r="R92">
            <v>56000</v>
          </cell>
        </row>
        <row r="93">
          <cell r="A93" t="str">
            <v>M070309</v>
          </cell>
          <cell r="B93" t="str">
            <v>鋼板</v>
          </cell>
          <cell r="C93" t="str">
            <v>SN400C PL-16</v>
          </cell>
          <cell r="D93">
            <v>0.22</v>
          </cell>
          <cell r="E93" t="str">
            <v>ｔ</v>
          </cell>
          <cell r="F93">
            <v>79000</v>
          </cell>
          <cell r="G93">
            <v>17380</v>
          </cell>
          <cell r="H93">
            <v>110000</v>
          </cell>
          <cell r="I93">
            <v>24200</v>
          </cell>
          <cell r="J93">
            <v>99000</v>
          </cell>
          <cell r="K93">
            <v>21780</v>
          </cell>
          <cell r="P93">
            <v>79000</v>
          </cell>
          <cell r="Q93">
            <v>0.8</v>
          </cell>
          <cell r="R93">
            <v>63200</v>
          </cell>
        </row>
        <row r="94">
          <cell r="A94" t="str">
            <v>M070202</v>
          </cell>
          <cell r="B94" t="str">
            <v>Ｈ形鋼</v>
          </cell>
          <cell r="C94" t="str">
            <v>SS400                   H-150*75*5*7</v>
          </cell>
          <cell r="D94">
            <v>0.02</v>
          </cell>
          <cell r="E94" t="str">
            <v>ｔ</v>
          </cell>
          <cell r="F94">
            <v>47000</v>
          </cell>
          <cell r="G94">
            <v>940</v>
          </cell>
          <cell r="H94">
            <v>51000</v>
          </cell>
          <cell r="I94">
            <v>1020</v>
          </cell>
          <cell r="J94">
            <v>47000</v>
          </cell>
          <cell r="K94">
            <v>940</v>
          </cell>
          <cell r="P94">
            <v>47000</v>
          </cell>
          <cell r="Q94">
            <v>0.8</v>
          </cell>
          <cell r="R94">
            <v>37600</v>
          </cell>
        </row>
        <row r="95">
          <cell r="A95" t="str">
            <v>M070210</v>
          </cell>
          <cell r="B95" t="str">
            <v>Ｈ形鋼</v>
          </cell>
          <cell r="C95" t="str">
            <v>SN400B                   H-148*100*6*9</v>
          </cell>
          <cell r="D95">
            <v>0.09</v>
          </cell>
          <cell r="E95" t="str">
            <v>ｔ</v>
          </cell>
          <cell r="F95">
            <v>50000</v>
          </cell>
          <cell r="G95">
            <v>4500</v>
          </cell>
          <cell r="H95">
            <v>54000</v>
          </cell>
          <cell r="I95">
            <v>4860</v>
          </cell>
          <cell r="J95">
            <v>51000</v>
          </cell>
          <cell r="K95">
            <v>4590</v>
          </cell>
          <cell r="P95">
            <v>50000</v>
          </cell>
          <cell r="Q95">
            <v>0.8</v>
          </cell>
          <cell r="R95">
            <v>40000</v>
          </cell>
        </row>
        <row r="96">
          <cell r="A96" t="str">
            <v>M070211</v>
          </cell>
          <cell r="B96" t="str">
            <v>Ｈ形鋼</v>
          </cell>
          <cell r="C96" t="str">
            <v>SN400B                   H-150*150*7*10</v>
          </cell>
          <cell r="D96">
            <v>1.01</v>
          </cell>
          <cell r="E96" t="str">
            <v>ｔ</v>
          </cell>
          <cell r="F96">
            <v>50000</v>
          </cell>
          <cell r="G96">
            <v>50500</v>
          </cell>
          <cell r="H96">
            <v>54000</v>
          </cell>
          <cell r="I96">
            <v>54540</v>
          </cell>
          <cell r="J96">
            <v>51000</v>
          </cell>
          <cell r="K96">
            <v>51510</v>
          </cell>
          <cell r="P96">
            <v>50000</v>
          </cell>
          <cell r="Q96">
            <v>0.8</v>
          </cell>
          <cell r="R96">
            <v>40000</v>
          </cell>
        </row>
        <row r="97">
          <cell r="A97" t="str">
            <v>M070502</v>
          </cell>
          <cell r="B97" t="str">
            <v>山形鋼</v>
          </cell>
          <cell r="C97" t="str">
            <v>SS400                     L-100*100*10</v>
          </cell>
          <cell r="D97">
            <v>0.05</v>
          </cell>
          <cell r="E97" t="str">
            <v>ｔ</v>
          </cell>
          <cell r="F97">
            <v>53000</v>
          </cell>
          <cell r="G97">
            <v>2650</v>
          </cell>
          <cell r="H97">
            <v>56000</v>
          </cell>
          <cell r="I97">
            <v>2800</v>
          </cell>
          <cell r="J97">
            <v>52000</v>
          </cell>
          <cell r="K97">
            <v>2600</v>
          </cell>
          <cell r="P97">
            <v>53000</v>
          </cell>
          <cell r="Q97">
            <v>0.8</v>
          </cell>
          <cell r="R97">
            <v>42400</v>
          </cell>
        </row>
        <row r="98">
          <cell r="A98" t="str">
            <v>M070295</v>
          </cell>
          <cell r="B98" t="str">
            <v>溝形鋼</v>
          </cell>
          <cell r="C98" t="str">
            <v>SS400                     [-180*75*7*10.5</v>
          </cell>
          <cell r="D98">
            <v>0.31</v>
          </cell>
          <cell r="E98" t="str">
            <v>ｔ</v>
          </cell>
          <cell r="F98">
            <v>53000</v>
          </cell>
          <cell r="G98">
            <v>16430</v>
          </cell>
          <cell r="H98">
            <v>56000</v>
          </cell>
          <cell r="I98">
            <v>17360</v>
          </cell>
          <cell r="J98">
            <v>52000</v>
          </cell>
          <cell r="K98">
            <v>16120</v>
          </cell>
          <cell r="P98">
            <v>53000</v>
          </cell>
          <cell r="Q98">
            <v>0.8</v>
          </cell>
          <cell r="R98">
            <v>42400</v>
          </cell>
        </row>
        <row r="99">
          <cell r="A99" t="str">
            <v>M070296</v>
          </cell>
          <cell r="B99" t="str">
            <v>溝形鋼</v>
          </cell>
          <cell r="C99" t="str">
            <v>SS400                     [-200*80*7.5*11</v>
          </cell>
          <cell r="D99">
            <v>0.5</v>
          </cell>
          <cell r="E99" t="str">
            <v>ｔ</v>
          </cell>
          <cell r="F99">
            <v>53000</v>
          </cell>
          <cell r="G99">
            <v>26500</v>
          </cell>
          <cell r="H99">
            <v>56000</v>
          </cell>
          <cell r="I99">
            <v>28000</v>
          </cell>
          <cell r="J99">
            <v>52000</v>
          </cell>
          <cell r="K99">
            <v>26000</v>
          </cell>
          <cell r="P99">
            <v>53000</v>
          </cell>
          <cell r="Q99">
            <v>0.8</v>
          </cell>
          <cell r="R99">
            <v>42400</v>
          </cell>
        </row>
        <row r="100">
          <cell r="A100" t="str">
            <v>M070051</v>
          </cell>
          <cell r="B100" t="str">
            <v>軽量溝形鋼</v>
          </cell>
          <cell r="C100" t="str">
            <v>SSC400               LC-100*50*20*2.3</v>
          </cell>
          <cell r="D100">
            <v>0.12</v>
          </cell>
          <cell r="E100" t="str">
            <v>ｔ</v>
          </cell>
          <cell r="F100">
            <v>57000</v>
          </cell>
          <cell r="G100">
            <v>6840</v>
          </cell>
          <cell r="H100">
            <v>58000</v>
          </cell>
          <cell r="I100">
            <v>6960</v>
          </cell>
          <cell r="J100">
            <v>56000</v>
          </cell>
          <cell r="K100">
            <v>6720</v>
          </cell>
          <cell r="P100">
            <v>57000</v>
          </cell>
          <cell r="Q100">
            <v>0.8</v>
          </cell>
          <cell r="R100">
            <v>45600</v>
          </cell>
        </row>
        <row r="101">
          <cell r="A101" t="str">
            <v>M070600</v>
          </cell>
          <cell r="B101" t="str">
            <v>構造用鋼管</v>
          </cell>
          <cell r="C101" t="str">
            <v>STK400                    P-139.8*4.5</v>
          </cell>
          <cell r="D101">
            <v>0.32</v>
          </cell>
          <cell r="E101" t="str">
            <v>ｔ</v>
          </cell>
          <cell r="F101">
            <v>105000</v>
          </cell>
          <cell r="G101">
            <v>33600</v>
          </cell>
          <cell r="H101">
            <v>114000</v>
          </cell>
          <cell r="I101">
            <v>36480</v>
          </cell>
          <cell r="J101">
            <v>110000</v>
          </cell>
          <cell r="K101">
            <v>35200</v>
          </cell>
          <cell r="P101">
            <v>105000</v>
          </cell>
          <cell r="Q101">
            <v>0.8</v>
          </cell>
          <cell r="R101">
            <v>84000</v>
          </cell>
        </row>
        <row r="102">
          <cell r="A102" t="str">
            <v>M070603</v>
          </cell>
          <cell r="B102" t="str">
            <v>構造用鋼管</v>
          </cell>
          <cell r="C102" t="str">
            <v>STK400                    P-318.5*10.3</v>
          </cell>
          <cell r="D102">
            <v>0.13</v>
          </cell>
          <cell r="E102" t="str">
            <v>ｔ</v>
          </cell>
          <cell r="F102">
            <v>105000</v>
          </cell>
          <cell r="G102">
            <v>13650</v>
          </cell>
          <cell r="H102">
            <v>114000</v>
          </cell>
          <cell r="I102">
            <v>14820</v>
          </cell>
          <cell r="J102">
            <v>110000</v>
          </cell>
          <cell r="K102">
            <v>14300</v>
          </cell>
          <cell r="P102">
            <v>105000</v>
          </cell>
          <cell r="Q102">
            <v>0.8</v>
          </cell>
          <cell r="R102">
            <v>84000</v>
          </cell>
        </row>
        <row r="103">
          <cell r="A103" t="str">
            <v>M070803</v>
          </cell>
          <cell r="B103" t="str">
            <v>高力ボルト</v>
          </cell>
          <cell r="C103" t="str">
            <v>S10T　ﾄﾙｼｱ形</v>
          </cell>
          <cell r="D103" t="str">
            <v>一式</v>
          </cell>
          <cell r="G103">
            <v>6447</v>
          </cell>
          <cell r="I103">
            <v>5215</v>
          </cell>
          <cell r="K103">
            <v>5215</v>
          </cell>
          <cell r="P103">
            <v>6447</v>
          </cell>
          <cell r="Q103">
            <v>0.8</v>
          </cell>
          <cell r="R103">
            <v>5100</v>
          </cell>
        </row>
        <row r="104">
          <cell r="A104" t="str">
            <v>M070813</v>
          </cell>
          <cell r="B104" t="str">
            <v>その他ボルト</v>
          </cell>
          <cell r="D104" t="str">
            <v>一式</v>
          </cell>
          <cell r="G104">
            <v>1890</v>
          </cell>
          <cell r="I104">
            <v>702</v>
          </cell>
          <cell r="K104">
            <v>1404</v>
          </cell>
          <cell r="P104">
            <v>1890</v>
          </cell>
          <cell r="Q104">
            <v>0.8</v>
          </cell>
          <cell r="R104">
            <v>1500</v>
          </cell>
        </row>
        <row r="105">
          <cell r="A105" t="str">
            <v>M070853</v>
          </cell>
          <cell r="B105" t="str">
            <v>鉄骨ブレース</v>
          </cell>
          <cell r="D105" t="str">
            <v>一式</v>
          </cell>
          <cell r="G105">
            <v>19200</v>
          </cell>
          <cell r="I105">
            <v>11200</v>
          </cell>
          <cell r="K105">
            <v>10920</v>
          </cell>
          <cell r="P105">
            <v>19200</v>
          </cell>
          <cell r="Q105">
            <v>0.8</v>
          </cell>
          <cell r="R105">
            <v>15300</v>
          </cell>
        </row>
        <row r="107">
          <cell r="A107" t="str">
            <v>一般鉄骨工事</v>
          </cell>
          <cell r="F107" t="str">
            <v>㈱ヨネモリ</v>
          </cell>
          <cell r="H107" t="str">
            <v>本田鉄工㈱</v>
          </cell>
          <cell r="J107" t="str">
            <v>㈱奥武鉄工</v>
          </cell>
          <cell r="P107" t="str">
            <v>㈱ヨネモリ</v>
          </cell>
        </row>
        <row r="109">
          <cell r="B109" t="str">
            <v>【　管理棟　】</v>
          </cell>
        </row>
        <row r="110">
          <cell r="A110" t="str">
            <v>M071003</v>
          </cell>
          <cell r="B110" t="str">
            <v>工場加工組立費</v>
          </cell>
          <cell r="C110" t="str">
            <v>工場溶接共</v>
          </cell>
          <cell r="D110">
            <v>1.81</v>
          </cell>
          <cell r="E110" t="str">
            <v>ｔ</v>
          </cell>
          <cell r="F110">
            <v>250000</v>
          </cell>
          <cell r="G110">
            <v>452500</v>
          </cell>
          <cell r="H110">
            <v>80000</v>
          </cell>
          <cell r="I110">
            <v>144800</v>
          </cell>
          <cell r="J110">
            <v>75000</v>
          </cell>
          <cell r="K110">
            <v>135750</v>
          </cell>
          <cell r="P110">
            <v>250000</v>
          </cell>
          <cell r="Q110">
            <v>0.8</v>
          </cell>
          <cell r="R110">
            <v>200000</v>
          </cell>
        </row>
        <row r="111">
          <cell r="A111" t="str">
            <v>M071053</v>
          </cell>
          <cell r="B111" t="str">
            <v>工場さび止め塗装</v>
          </cell>
          <cell r="D111">
            <v>6</v>
          </cell>
          <cell r="E111" t="str">
            <v>ｍ2</v>
          </cell>
          <cell r="F111">
            <v>1000</v>
          </cell>
          <cell r="G111">
            <v>6000</v>
          </cell>
          <cell r="H111">
            <v>450</v>
          </cell>
          <cell r="I111">
            <v>2700</v>
          </cell>
          <cell r="J111">
            <v>400</v>
          </cell>
          <cell r="K111">
            <v>2400</v>
          </cell>
          <cell r="P111">
            <v>1000</v>
          </cell>
          <cell r="Q111">
            <v>0.8</v>
          </cell>
          <cell r="R111">
            <v>800</v>
          </cell>
        </row>
        <row r="112">
          <cell r="A112" t="str">
            <v>M071203</v>
          </cell>
          <cell r="B112" t="str">
            <v>溶融亜鉛めっき</v>
          </cell>
          <cell r="D112">
            <v>2.73</v>
          </cell>
          <cell r="E112" t="str">
            <v>ｔ</v>
          </cell>
          <cell r="F112">
            <v>70000</v>
          </cell>
          <cell r="G112">
            <v>191100</v>
          </cell>
          <cell r="H112">
            <v>100000</v>
          </cell>
          <cell r="I112">
            <v>273000</v>
          </cell>
          <cell r="J112">
            <v>80000</v>
          </cell>
          <cell r="K112">
            <v>218400</v>
          </cell>
          <cell r="P112">
            <v>70000</v>
          </cell>
          <cell r="Q112">
            <v>0.8</v>
          </cell>
          <cell r="R112">
            <v>56000</v>
          </cell>
        </row>
        <row r="113">
          <cell r="A113" t="str">
            <v>M070913</v>
          </cell>
          <cell r="B113" t="str">
            <v>アンカーボルト埋込み</v>
          </cell>
          <cell r="D113" t="str">
            <v>一式</v>
          </cell>
          <cell r="G113">
            <v>33600</v>
          </cell>
          <cell r="I113">
            <v>168960</v>
          </cell>
          <cell r="K113">
            <v>171200</v>
          </cell>
          <cell r="P113">
            <v>33600</v>
          </cell>
          <cell r="Q113">
            <v>0.8</v>
          </cell>
          <cell r="R113">
            <v>26800</v>
          </cell>
        </row>
        <row r="114">
          <cell r="A114" t="str">
            <v>M071303</v>
          </cell>
          <cell r="B114" t="str">
            <v>建　方</v>
          </cell>
          <cell r="D114" t="str">
            <v>一式</v>
          </cell>
          <cell r="G114">
            <v>181000</v>
          </cell>
          <cell r="I114">
            <v>27150</v>
          </cell>
          <cell r="K114">
            <v>27150</v>
          </cell>
          <cell r="P114">
            <v>181000</v>
          </cell>
          <cell r="Q114">
            <v>0.8</v>
          </cell>
          <cell r="R114">
            <v>144800</v>
          </cell>
        </row>
        <row r="115">
          <cell r="A115" t="str">
            <v>M071503</v>
          </cell>
          <cell r="B115" t="str">
            <v>建方機械運転費</v>
          </cell>
          <cell r="D115" t="str">
            <v>一式</v>
          </cell>
          <cell r="G115">
            <v>70000</v>
          </cell>
          <cell r="I115">
            <v>65000</v>
          </cell>
          <cell r="K115">
            <v>65000</v>
          </cell>
          <cell r="P115">
            <v>70000</v>
          </cell>
          <cell r="Q115">
            <v>0.8</v>
          </cell>
          <cell r="R115">
            <v>56000</v>
          </cell>
        </row>
        <row r="116">
          <cell r="A116" t="str">
            <v>M071603</v>
          </cell>
          <cell r="B116" t="str">
            <v>現場本締め</v>
          </cell>
          <cell r="D116" t="str">
            <v>一式</v>
          </cell>
          <cell r="G116">
            <v>22200</v>
          </cell>
          <cell r="I116">
            <v>29600</v>
          </cell>
          <cell r="K116">
            <v>22200</v>
          </cell>
          <cell r="P116">
            <v>22200</v>
          </cell>
          <cell r="Q116">
            <v>0.8</v>
          </cell>
          <cell r="R116">
            <v>17700</v>
          </cell>
        </row>
        <row r="117">
          <cell r="A117" t="str">
            <v>M070833</v>
          </cell>
          <cell r="B117" t="str">
            <v>現場溶接</v>
          </cell>
          <cell r="D117">
            <v>21.2</v>
          </cell>
          <cell r="E117" t="str">
            <v>ｍ</v>
          </cell>
          <cell r="F117">
            <v>3000</v>
          </cell>
          <cell r="G117">
            <v>63600</v>
          </cell>
          <cell r="H117">
            <v>2000</v>
          </cell>
          <cell r="I117">
            <v>42400</v>
          </cell>
          <cell r="J117">
            <v>2000</v>
          </cell>
          <cell r="K117">
            <v>42400</v>
          </cell>
          <cell r="P117">
            <v>3000</v>
          </cell>
          <cell r="Q117">
            <v>0.8</v>
          </cell>
          <cell r="R117">
            <v>2400</v>
          </cell>
        </row>
        <row r="118">
          <cell r="A118" t="str">
            <v>M071703</v>
          </cell>
          <cell r="B118" t="str">
            <v>軽量形鋼加工取付け</v>
          </cell>
          <cell r="D118">
            <v>1.03</v>
          </cell>
          <cell r="E118" t="str">
            <v>ｔ</v>
          </cell>
          <cell r="F118">
            <v>140000</v>
          </cell>
          <cell r="G118">
            <v>144200</v>
          </cell>
          <cell r="H118">
            <v>180000</v>
          </cell>
          <cell r="I118">
            <v>185400</v>
          </cell>
          <cell r="J118">
            <v>160000</v>
          </cell>
          <cell r="K118">
            <v>164800</v>
          </cell>
          <cell r="P118">
            <v>140000</v>
          </cell>
          <cell r="Q118">
            <v>0.8</v>
          </cell>
          <cell r="R118">
            <v>112000</v>
          </cell>
        </row>
        <row r="119">
          <cell r="A119" t="str">
            <v>M071903</v>
          </cell>
          <cell r="B119" t="str">
            <v>デッキプレート</v>
          </cell>
          <cell r="C119" t="str">
            <v>敷込み共</v>
          </cell>
          <cell r="D119">
            <v>9.9</v>
          </cell>
          <cell r="E119" t="str">
            <v>ｍ2</v>
          </cell>
          <cell r="F119">
            <v>6000</v>
          </cell>
          <cell r="G119">
            <v>59400</v>
          </cell>
          <cell r="H119">
            <v>4500</v>
          </cell>
          <cell r="I119">
            <v>44550</v>
          </cell>
          <cell r="J119">
            <v>4500</v>
          </cell>
          <cell r="K119">
            <v>44550</v>
          </cell>
          <cell r="P119">
            <v>6000</v>
          </cell>
          <cell r="Q119">
            <v>0.8</v>
          </cell>
          <cell r="R119">
            <v>4800</v>
          </cell>
        </row>
        <row r="120">
          <cell r="A120" t="str">
            <v>M071803</v>
          </cell>
          <cell r="B120" t="str">
            <v>鉄骨運搬</v>
          </cell>
          <cell r="D120" t="str">
            <v>一式</v>
          </cell>
          <cell r="G120">
            <v>45250</v>
          </cell>
          <cell r="I120">
            <v>10860</v>
          </cell>
          <cell r="K120">
            <v>10860</v>
          </cell>
          <cell r="P120">
            <v>45250</v>
          </cell>
          <cell r="Q120">
            <v>0.8</v>
          </cell>
          <cell r="R120">
            <v>36200</v>
          </cell>
        </row>
        <row r="122">
          <cell r="B122" t="str">
            <v>小　計</v>
          </cell>
          <cell r="G122">
            <v>1484137</v>
          </cell>
          <cell r="I122">
            <v>1222677</v>
          </cell>
          <cell r="K122">
            <v>1121929</v>
          </cell>
        </row>
        <row r="126">
          <cell r="B126" t="str">
            <v>合　計</v>
          </cell>
          <cell r="G126">
            <v>15542191</v>
          </cell>
          <cell r="I126">
            <v>17781837</v>
          </cell>
          <cell r="K126">
            <v>16610214</v>
          </cell>
          <cell r="M126">
            <v>0</v>
          </cell>
          <cell r="P126">
            <v>15542191</v>
          </cell>
          <cell r="R126">
            <v>12433700</v>
          </cell>
        </row>
        <row r="142">
          <cell r="A142" t="str">
            <v>鉄骨工事試験</v>
          </cell>
          <cell r="F142" t="str">
            <v>㈱北陸溶接検査事務所</v>
          </cell>
          <cell r="H142" t="str">
            <v>非破壊検査㈱</v>
          </cell>
          <cell r="J142" t="str">
            <v>㈱石川検査</v>
          </cell>
          <cell r="P142" t="str">
            <v>㈱石川検査</v>
          </cell>
        </row>
        <row r="144">
          <cell r="B144" t="str">
            <v>【　展示ホール棟　】</v>
          </cell>
        </row>
        <row r="145">
          <cell r="B145" t="str">
            <v>超音波探傷試験</v>
          </cell>
          <cell r="C145" t="str">
            <v>工場溶接部</v>
          </cell>
          <cell r="D145">
            <v>60</v>
          </cell>
          <cell r="E145" t="str">
            <v>箇所</v>
          </cell>
          <cell r="F145">
            <v>1500</v>
          </cell>
          <cell r="G145">
            <v>90000</v>
          </cell>
          <cell r="H145">
            <v>1920</v>
          </cell>
          <cell r="I145">
            <v>115200</v>
          </cell>
          <cell r="K145">
            <v>40000</v>
          </cell>
        </row>
        <row r="147">
          <cell r="A147" t="str">
            <v>M078000</v>
          </cell>
          <cell r="B147" t="str">
            <v>小　計</v>
          </cell>
          <cell r="G147">
            <v>90000</v>
          </cell>
          <cell r="I147">
            <v>115200</v>
          </cell>
          <cell r="K147">
            <v>40000</v>
          </cell>
          <cell r="M147">
            <v>0</v>
          </cell>
          <cell r="P147">
            <v>40000</v>
          </cell>
          <cell r="Q147">
            <v>0.8</v>
          </cell>
          <cell r="R147">
            <v>32000</v>
          </cell>
        </row>
        <row r="149">
          <cell r="B149" t="str">
            <v>【　レクチャーホール棟　】</v>
          </cell>
        </row>
        <row r="150">
          <cell r="B150" t="str">
            <v>超音波探傷試験</v>
          </cell>
          <cell r="C150" t="str">
            <v>工場溶接部</v>
          </cell>
          <cell r="D150">
            <v>40</v>
          </cell>
          <cell r="E150" t="str">
            <v>箇所</v>
          </cell>
          <cell r="F150">
            <v>1500</v>
          </cell>
          <cell r="G150">
            <v>60000</v>
          </cell>
          <cell r="H150">
            <v>2875</v>
          </cell>
          <cell r="I150">
            <v>115000</v>
          </cell>
          <cell r="K150">
            <v>38000</v>
          </cell>
        </row>
        <row r="151">
          <cell r="B151" t="str">
            <v>超音波探傷試験</v>
          </cell>
          <cell r="C151" t="str">
            <v>現場溶接部</v>
          </cell>
          <cell r="D151">
            <v>28</v>
          </cell>
          <cell r="E151" t="str">
            <v>箇所</v>
          </cell>
          <cell r="F151">
            <v>2000</v>
          </cell>
          <cell r="G151">
            <v>56000</v>
          </cell>
          <cell r="H151">
            <v>4110</v>
          </cell>
          <cell r="I151">
            <v>115080</v>
          </cell>
          <cell r="K151">
            <v>40000</v>
          </cell>
        </row>
        <row r="153">
          <cell r="A153" t="str">
            <v>M078001</v>
          </cell>
          <cell r="B153" t="str">
            <v>小　計</v>
          </cell>
          <cell r="G153">
            <v>116000</v>
          </cell>
          <cell r="I153">
            <v>230080</v>
          </cell>
          <cell r="K153">
            <v>78000</v>
          </cell>
          <cell r="M153">
            <v>0</v>
          </cell>
          <cell r="P153">
            <v>78000</v>
          </cell>
          <cell r="Q153">
            <v>0.8</v>
          </cell>
          <cell r="R153">
            <v>62400</v>
          </cell>
        </row>
        <row r="155">
          <cell r="B155" t="str">
            <v>【　管理棟　】</v>
          </cell>
        </row>
        <row r="156">
          <cell r="B156" t="str">
            <v>超音波探傷試験</v>
          </cell>
          <cell r="C156" t="str">
            <v>工場溶接部</v>
          </cell>
          <cell r="D156">
            <v>20</v>
          </cell>
          <cell r="E156" t="str">
            <v>箇所</v>
          </cell>
          <cell r="F156">
            <v>1500</v>
          </cell>
          <cell r="G156">
            <v>30000</v>
          </cell>
          <cell r="H156">
            <v>5750</v>
          </cell>
          <cell r="I156">
            <v>115000</v>
          </cell>
          <cell r="K156">
            <v>36000</v>
          </cell>
        </row>
        <row r="157">
          <cell r="B157" t="str">
            <v>超音波探傷試験</v>
          </cell>
          <cell r="C157" t="str">
            <v>現場溶接部</v>
          </cell>
          <cell r="D157">
            <v>16</v>
          </cell>
          <cell r="E157" t="str">
            <v>箇所</v>
          </cell>
          <cell r="F157">
            <v>2000</v>
          </cell>
          <cell r="G157">
            <v>32000</v>
          </cell>
          <cell r="H157">
            <v>7190</v>
          </cell>
          <cell r="I157">
            <v>115040</v>
          </cell>
          <cell r="K157">
            <v>40000</v>
          </cell>
        </row>
        <row r="159">
          <cell r="A159" t="str">
            <v>M078002</v>
          </cell>
          <cell r="B159" t="str">
            <v>小　計</v>
          </cell>
          <cell r="G159">
            <v>62000</v>
          </cell>
          <cell r="I159">
            <v>230040</v>
          </cell>
          <cell r="K159">
            <v>76000</v>
          </cell>
          <cell r="M159">
            <v>0</v>
          </cell>
          <cell r="P159">
            <v>76000</v>
          </cell>
          <cell r="Q159">
            <v>0.8</v>
          </cell>
          <cell r="R159">
            <v>60800</v>
          </cell>
        </row>
        <row r="162">
          <cell r="B162" t="str">
            <v>合　計</v>
          </cell>
          <cell r="G162">
            <v>268000</v>
          </cell>
          <cell r="I162">
            <v>575320</v>
          </cell>
          <cell r="K162">
            <v>194000</v>
          </cell>
          <cell r="M162">
            <v>0</v>
          </cell>
          <cell r="P162">
            <v>194000</v>
          </cell>
          <cell r="R162">
            <v>155200</v>
          </cell>
        </row>
        <row r="177">
          <cell r="A177" t="str">
            <v>屋根及びとい工事</v>
          </cell>
          <cell r="F177" t="str">
            <v>元旦ビューティ工業㈱</v>
          </cell>
          <cell r="H177" t="str">
            <v>三晃金属工業㈱</v>
          </cell>
          <cell r="J177" t="str">
            <v>㈱石川セキノ興産</v>
          </cell>
          <cell r="P177" t="str">
            <v>三晃金属工業㈱</v>
          </cell>
        </row>
        <row r="179">
          <cell r="B179" t="str">
            <v>【　展示ホール棟　】</v>
          </cell>
        </row>
        <row r="180">
          <cell r="B180" t="str">
            <v>屋根下地</v>
          </cell>
          <cell r="C180">
            <v>0</v>
          </cell>
        </row>
        <row r="181">
          <cell r="A181" t="str">
            <v>M090000</v>
          </cell>
          <cell r="B181" t="str">
            <v>　アスファルトルーフィング葺き</v>
          </cell>
          <cell r="C181">
            <v>0</v>
          </cell>
          <cell r="D181">
            <v>382</v>
          </cell>
          <cell r="E181" t="str">
            <v>ｍ2</v>
          </cell>
          <cell r="F181">
            <v>450</v>
          </cell>
          <cell r="G181">
            <v>171900</v>
          </cell>
          <cell r="H181">
            <v>240</v>
          </cell>
          <cell r="I181">
            <v>91680</v>
          </cell>
          <cell r="J181">
            <v>300</v>
          </cell>
          <cell r="K181">
            <v>114600</v>
          </cell>
          <cell r="P181">
            <v>240</v>
          </cell>
          <cell r="Q181">
            <v>0.8</v>
          </cell>
          <cell r="R181">
            <v>190</v>
          </cell>
        </row>
        <row r="182">
          <cell r="B182" t="str">
            <v>屋根下地</v>
          </cell>
          <cell r="C182">
            <v>0</v>
          </cell>
          <cell r="D182">
            <v>0</v>
          </cell>
          <cell r="E182">
            <v>0</v>
          </cell>
        </row>
        <row r="183">
          <cell r="A183" t="str">
            <v>M090001</v>
          </cell>
          <cell r="B183" t="str">
            <v>　ポリエチレンフォーム敷き</v>
          </cell>
          <cell r="C183" t="str">
            <v>厚4</v>
          </cell>
          <cell r="D183">
            <v>382</v>
          </cell>
          <cell r="E183" t="str">
            <v>ｍ2</v>
          </cell>
          <cell r="F183">
            <v>1000</v>
          </cell>
          <cell r="G183">
            <v>382000</v>
          </cell>
          <cell r="H183">
            <v>600</v>
          </cell>
          <cell r="I183">
            <v>229200</v>
          </cell>
          <cell r="J183">
            <v>600</v>
          </cell>
          <cell r="K183">
            <v>229200</v>
          </cell>
          <cell r="P183">
            <v>600</v>
          </cell>
          <cell r="Q183">
            <v>0.8</v>
          </cell>
          <cell r="R183">
            <v>480</v>
          </cell>
        </row>
        <row r="184">
          <cell r="B184" t="str">
            <v>屋根下地</v>
          </cell>
          <cell r="C184">
            <v>0</v>
          </cell>
          <cell r="D184">
            <v>0</v>
          </cell>
          <cell r="E184">
            <v>0</v>
          </cell>
        </row>
        <row r="185">
          <cell r="A185" t="str">
            <v>M090002</v>
          </cell>
          <cell r="B185" t="str">
            <v>　硬質木片セメント板張り</v>
          </cell>
          <cell r="C185" t="str">
            <v>厚18</v>
          </cell>
          <cell r="D185">
            <v>382</v>
          </cell>
          <cell r="E185" t="str">
            <v>ｍ2</v>
          </cell>
          <cell r="F185">
            <v>4200</v>
          </cell>
          <cell r="G185">
            <v>1604400</v>
          </cell>
          <cell r="H185">
            <v>2800</v>
          </cell>
          <cell r="I185">
            <v>1069600</v>
          </cell>
          <cell r="J185">
            <v>3500</v>
          </cell>
          <cell r="K185">
            <v>1337000</v>
          </cell>
          <cell r="P185">
            <v>2800</v>
          </cell>
          <cell r="Q185">
            <v>0.8</v>
          </cell>
          <cell r="R185">
            <v>2240</v>
          </cell>
        </row>
        <row r="186">
          <cell r="B186" t="str">
            <v>屋根</v>
          </cell>
          <cell r="C186">
            <v>0</v>
          </cell>
          <cell r="D186">
            <v>0</v>
          </cell>
          <cell r="E186">
            <v>0</v>
          </cell>
        </row>
        <row r="187">
          <cell r="A187" t="str">
            <v>M090003</v>
          </cell>
          <cell r="B187" t="str">
            <v>　フッ素樹脂塗装鋼板　立平葺き</v>
          </cell>
          <cell r="C187" t="str">
            <v>厚0.4</v>
          </cell>
          <cell r="D187">
            <v>382</v>
          </cell>
          <cell r="E187" t="str">
            <v>ｍ2</v>
          </cell>
          <cell r="F187">
            <v>14400</v>
          </cell>
          <cell r="G187">
            <v>5500800</v>
          </cell>
          <cell r="H187">
            <v>4200</v>
          </cell>
          <cell r="I187">
            <v>1604400</v>
          </cell>
          <cell r="J187">
            <v>12000</v>
          </cell>
          <cell r="K187">
            <v>4584000</v>
          </cell>
          <cell r="P187">
            <v>4200</v>
          </cell>
          <cell r="Q187">
            <v>0.8</v>
          </cell>
          <cell r="R187">
            <v>3360</v>
          </cell>
        </row>
        <row r="188">
          <cell r="B188" t="str">
            <v>屋根　直面</v>
          </cell>
          <cell r="C188">
            <v>0</v>
          </cell>
          <cell r="D188">
            <v>0</v>
          </cell>
          <cell r="E188">
            <v>0</v>
          </cell>
        </row>
        <row r="189">
          <cell r="A189" t="str">
            <v>M090004</v>
          </cell>
          <cell r="B189" t="str">
            <v>　フッ素樹脂塗装鋼板　唐草</v>
          </cell>
          <cell r="C189" t="str">
            <v>厚0.4</v>
          </cell>
          <cell r="D189">
            <v>16.7</v>
          </cell>
          <cell r="E189" t="str">
            <v>ｍ</v>
          </cell>
          <cell r="F189">
            <v>4200</v>
          </cell>
          <cell r="G189">
            <v>70140</v>
          </cell>
          <cell r="H189">
            <v>2300</v>
          </cell>
          <cell r="I189">
            <v>38410</v>
          </cell>
          <cell r="J189">
            <v>3500</v>
          </cell>
          <cell r="K189">
            <v>58450</v>
          </cell>
          <cell r="P189">
            <v>2300</v>
          </cell>
          <cell r="Q189">
            <v>0.8</v>
          </cell>
          <cell r="R189">
            <v>1840</v>
          </cell>
        </row>
        <row r="190">
          <cell r="B190" t="str">
            <v>屋根　曲面</v>
          </cell>
          <cell r="C190">
            <v>0</v>
          </cell>
          <cell r="D190">
            <v>0</v>
          </cell>
          <cell r="E190">
            <v>0</v>
          </cell>
        </row>
        <row r="191">
          <cell r="A191" t="str">
            <v>M090005</v>
          </cell>
          <cell r="B191" t="str">
            <v>　フッ素樹脂塗装鋼板　唐草</v>
          </cell>
          <cell r="C191" t="str">
            <v>厚0.4</v>
          </cell>
          <cell r="D191">
            <v>91.7</v>
          </cell>
          <cell r="E191" t="str">
            <v>ｍ</v>
          </cell>
          <cell r="F191">
            <v>2160</v>
          </cell>
          <cell r="G191">
            <v>198072</v>
          </cell>
          <cell r="H191">
            <v>2500</v>
          </cell>
          <cell r="I191">
            <v>229250</v>
          </cell>
          <cell r="J191">
            <v>1800</v>
          </cell>
          <cell r="K191">
            <v>165060</v>
          </cell>
          <cell r="P191">
            <v>2500</v>
          </cell>
          <cell r="Q191">
            <v>0.8</v>
          </cell>
          <cell r="R191">
            <v>2000</v>
          </cell>
        </row>
        <row r="192">
          <cell r="B192" t="str">
            <v>屋根　曲面</v>
          </cell>
          <cell r="C192" t="str">
            <v>厚0.4　糸=250</v>
          </cell>
          <cell r="D192">
            <v>0</v>
          </cell>
          <cell r="E192">
            <v>0</v>
          </cell>
        </row>
        <row r="193">
          <cell r="A193" t="str">
            <v>M090006</v>
          </cell>
          <cell r="B193" t="str">
            <v>　フッ素樹脂塗装鋼板　棟包</v>
          </cell>
          <cell r="C193" t="str">
            <v>木下地100×20共</v>
          </cell>
          <cell r="D193">
            <v>50.7</v>
          </cell>
          <cell r="E193" t="str">
            <v>ｍ</v>
          </cell>
          <cell r="F193">
            <v>5160</v>
          </cell>
          <cell r="G193">
            <v>261612.00000000003</v>
          </cell>
          <cell r="H193">
            <v>4200</v>
          </cell>
          <cell r="I193">
            <v>212940</v>
          </cell>
          <cell r="J193">
            <v>4300</v>
          </cell>
          <cell r="K193">
            <v>218010</v>
          </cell>
          <cell r="P193">
            <v>4200</v>
          </cell>
          <cell r="Q193">
            <v>0.8</v>
          </cell>
          <cell r="R193">
            <v>3360</v>
          </cell>
        </row>
        <row r="194">
          <cell r="B194" t="str">
            <v>屋根　曲面</v>
          </cell>
          <cell r="C194" t="str">
            <v>厚0.4　糸=150</v>
          </cell>
          <cell r="D194">
            <v>0</v>
          </cell>
          <cell r="E194">
            <v>0</v>
          </cell>
        </row>
        <row r="195">
          <cell r="A195" t="str">
            <v>M090007</v>
          </cell>
          <cell r="B195" t="str">
            <v>　フッ素樹脂塗装鋼板　棟包</v>
          </cell>
          <cell r="C195" t="str">
            <v>木下地100×20共</v>
          </cell>
          <cell r="D195">
            <v>41.7</v>
          </cell>
          <cell r="E195" t="str">
            <v>ｍ</v>
          </cell>
          <cell r="F195">
            <v>4560</v>
          </cell>
          <cell r="G195">
            <v>190152</v>
          </cell>
          <cell r="H195">
            <v>4200</v>
          </cell>
          <cell r="I195">
            <v>175140</v>
          </cell>
          <cell r="J195">
            <v>3800</v>
          </cell>
          <cell r="K195">
            <v>158460</v>
          </cell>
          <cell r="P195">
            <v>4200</v>
          </cell>
          <cell r="Q195">
            <v>0.8</v>
          </cell>
          <cell r="R195">
            <v>3360</v>
          </cell>
        </row>
        <row r="197">
          <cell r="B197" t="str">
            <v>小　計</v>
          </cell>
          <cell r="G197">
            <v>8379076</v>
          </cell>
          <cell r="I197">
            <v>3650620</v>
          </cell>
          <cell r="K197">
            <v>6864780</v>
          </cell>
        </row>
        <row r="200">
          <cell r="B200" t="str">
            <v>【　レクチャーホール棟　】</v>
          </cell>
        </row>
        <row r="201">
          <cell r="B201" t="str">
            <v>屋根下地</v>
          </cell>
          <cell r="C201">
            <v>0</v>
          </cell>
        </row>
        <row r="202">
          <cell r="A202" t="str">
            <v>M090010</v>
          </cell>
          <cell r="B202" t="str">
            <v>　アスファルトルーフィング葺き</v>
          </cell>
          <cell r="C202">
            <v>0</v>
          </cell>
          <cell r="D202">
            <v>266</v>
          </cell>
          <cell r="E202" t="str">
            <v>ｍ2</v>
          </cell>
          <cell r="F202">
            <v>450</v>
          </cell>
          <cell r="G202">
            <v>119700</v>
          </cell>
          <cell r="H202">
            <v>240</v>
          </cell>
          <cell r="I202">
            <v>63840</v>
          </cell>
          <cell r="J202">
            <v>300</v>
          </cell>
          <cell r="K202">
            <v>79800</v>
          </cell>
          <cell r="P202">
            <v>240</v>
          </cell>
          <cell r="Q202">
            <v>0.8</v>
          </cell>
          <cell r="R202">
            <v>190</v>
          </cell>
        </row>
        <row r="203">
          <cell r="B203" t="str">
            <v>屋根下地</v>
          </cell>
          <cell r="C203">
            <v>0</v>
          </cell>
          <cell r="D203">
            <v>0</v>
          </cell>
          <cell r="E203">
            <v>0</v>
          </cell>
        </row>
        <row r="204">
          <cell r="A204" t="str">
            <v>M090011</v>
          </cell>
          <cell r="B204" t="str">
            <v>　ポリエチレンフォーム敷き</v>
          </cell>
          <cell r="C204" t="str">
            <v>厚4</v>
          </cell>
          <cell r="D204">
            <v>266</v>
          </cell>
          <cell r="E204" t="str">
            <v>ｍ2</v>
          </cell>
          <cell r="F204">
            <v>1000</v>
          </cell>
          <cell r="G204">
            <v>266000</v>
          </cell>
          <cell r="H204">
            <v>600</v>
          </cell>
          <cell r="I204">
            <v>159600</v>
          </cell>
          <cell r="J204">
            <v>600</v>
          </cell>
          <cell r="K204">
            <v>159600</v>
          </cell>
          <cell r="P204">
            <v>600</v>
          </cell>
          <cell r="Q204">
            <v>0.8</v>
          </cell>
          <cell r="R204">
            <v>480</v>
          </cell>
        </row>
        <row r="205">
          <cell r="B205" t="str">
            <v>屋根下地</v>
          </cell>
          <cell r="C205">
            <v>0</v>
          </cell>
          <cell r="D205">
            <v>0</v>
          </cell>
          <cell r="E205">
            <v>0</v>
          </cell>
        </row>
        <row r="206">
          <cell r="A206" t="str">
            <v>M090012</v>
          </cell>
          <cell r="B206" t="str">
            <v>　硬質木片セメント板張り</v>
          </cell>
          <cell r="C206" t="str">
            <v>厚18</v>
          </cell>
          <cell r="D206">
            <v>281</v>
          </cell>
          <cell r="E206" t="str">
            <v>ｍ2</v>
          </cell>
          <cell r="F206">
            <v>3600</v>
          </cell>
          <cell r="G206">
            <v>1011600</v>
          </cell>
          <cell r="H206">
            <v>2800</v>
          </cell>
          <cell r="I206">
            <v>786800</v>
          </cell>
          <cell r="J206">
            <v>3000</v>
          </cell>
          <cell r="K206">
            <v>843000</v>
          </cell>
          <cell r="P206">
            <v>2800</v>
          </cell>
          <cell r="Q206">
            <v>0.8</v>
          </cell>
          <cell r="R206">
            <v>2240</v>
          </cell>
        </row>
        <row r="207">
          <cell r="B207" t="str">
            <v>屋根</v>
          </cell>
          <cell r="C207">
            <v>0</v>
          </cell>
          <cell r="D207">
            <v>0</v>
          </cell>
          <cell r="E207">
            <v>0</v>
          </cell>
        </row>
        <row r="208">
          <cell r="A208" t="str">
            <v>M090013</v>
          </cell>
          <cell r="B208" t="str">
            <v>　フッ素樹脂塗装鋼板　立平葺き</v>
          </cell>
          <cell r="C208" t="str">
            <v>厚0.4</v>
          </cell>
          <cell r="D208">
            <v>266</v>
          </cell>
          <cell r="E208" t="str">
            <v>ｍ2</v>
          </cell>
          <cell r="F208">
            <v>4800</v>
          </cell>
          <cell r="G208">
            <v>1276800</v>
          </cell>
          <cell r="H208">
            <v>4200</v>
          </cell>
          <cell r="I208">
            <v>1117200</v>
          </cell>
          <cell r="J208">
            <v>4000</v>
          </cell>
          <cell r="K208">
            <v>1064000</v>
          </cell>
          <cell r="P208">
            <v>4200</v>
          </cell>
          <cell r="Q208">
            <v>0.8</v>
          </cell>
          <cell r="R208">
            <v>3360</v>
          </cell>
        </row>
        <row r="209">
          <cell r="B209" t="str">
            <v>屋根</v>
          </cell>
          <cell r="C209">
            <v>0</v>
          </cell>
          <cell r="D209">
            <v>0</v>
          </cell>
          <cell r="E209">
            <v>0</v>
          </cell>
        </row>
        <row r="210">
          <cell r="A210" t="str">
            <v>M090014</v>
          </cell>
          <cell r="B210" t="str">
            <v>　フッ素樹脂塗装鋼板　唐草</v>
          </cell>
          <cell r="C210" t="str">
            <v>厚0.4</v>
          </cell>
          <cell r="D210">
            <v>122</v>
          </cell>
          <cell r="E210" t="str">
            <v>ｍ</v>
          </cell>
          <cell r="F210">
            <v>2160</v>
          </cell>
          <cell r="G210">
            <v>263520</v>
          </cell>
          <cell r="H210">
            <v>2300</v>
          </cell>
          <cell r="I210">
            <v>280600</v>
          </cell>
          <cell r="J210">
            <v>1800</v>
          </cell>
          <cell r="K210">
            <v>219600</v>
          </cell>
          <cell r="P210">
            <v>2300</v>
          </cell>
          <cell r="Q210">
            <v>0.8</v>
          </cell>
          <cell r="R210">
            <v>1840</v>
          </cell>
        </row>
        <row r="212">
          <cell r="A212" t="str">
            <v>屋根及びとい工事</v>
          </cell>
          <cell r="F212" t="str">
            <v>元旦ビューティ工業㈱</v>
          </cell>
          <cell r="H212" t="str">
            <v>三晃金属工業㈱</v>
          </cell>
          <cell r="J212" t="str">
            <v>㈱石川セキノ興産</v>
          </cell>
          <cell r="P212" t="str">
            <v>三晃金属工業㈱</v>
          </cell>
        </row>
        <row r="214">
          <cell r="B214" t="str">
            <v>【　レクチャーホール棟　】</v>
          </cell>
        </row>
        <row r="215">
          <cell r="B215" t="str">
            <v>屋根</v>
          </cell>
          <cell r="C215" t="str">
            <v>厚0.4　糸=250</v>
          </cell>
        </row>
        <row r="216">
          <cell r="A216" t="str">
            <v>M090015</v>
          </cell>
          <cell r="B216" t="str">
            <v>　フッ素樹脂塗装鋼板　棟包</v>
          </cell>
          <cell r="C216" t="str">
            <v>木下地100×20共</v>
          </cell>
          <cell r="D216">
            <v>16.100000000000001</v>
          </cell>
          <cell r="E216" t="str">
            <v>ｍ</v>
          </cell>
          <cell r="F216">
            <v>5160</v>
          </cell>
          <cell r="G216">
            <v>83076.000000000015</v>
          </cell>
          <cell r="H216">
            <v>4000</v>
          </cell>
          <cell r="I216">
            <v>64400.000000000007</v>
          </cell>
          <cell r="J216">
            <v>4300</v>
          </cell>
          <cell r="K216">
            <v>69230</v>
          </cell>
          <cell r="P216">
            <v>4000</v>
          </cell>
          <cell r="Q216">
            <v>0.8</v>
          </cell>
          <cell r="R216">
            <v>3200</v>
          </cell>
        </row>
        <row r="217">
          <cell r="B217" t="str">
            <v>屋根</v>
          </cell>
          <cell r="C217" t="str">
            <v>厚0.4　糸=150</v>
          </cell>
          <cell r="D217">
            <v>0</v>
          </cell>
          <cell r="E217">
            <v>0</v>
          </cell>
        </row>
        <row r="218">
          <cell r="A218" t="str">
            <v>M090016</v>
          </cell>
          <cell r="B218" t="str">
            <v>　フッ素樹脂塗装鋼板　壁取合水切</v>
          </cell>
          <cell r="C218" t="str">
            <v>木下地100×20共</v>
          </cell>
          <cell r="D218">
            <v>56.4</v>
          </cell>
          <cell r="E218" t="str">
            <v>ｍ</v>
          </cell>
          <cell r="F218">
            <v>4560</v>
          </cell>
          <cell r="G218">
            <v>257184</v>
          </cell>
          <cell r="H218">
            <v>4000</v>
          </cell>
          <cell r="I218">
            <v>225600</v>
          </cell>
          <cell r="J218">
            <v>3800</v>
          </cell>
          <cell r="K218">
            <v>214320</v>
          </cell>
          <cell r="P218">
            <v>4000</v>
          </cell>
          <cell r="Q218">
            <v>0.8</v>
          </cell>
          <cell r="R218">
            <v>3200</v>
          </cell>
        </row>
        <row r="219">
          <cell r="B219">
            <v>0</v>
          </cell>
          <cell r="C219" t="str">
            <v>ｽﾃﾝﾚｽ製</v>
          </cell>
          <cell r="D219">
            <v>0</v>
          </cell>
          <cell r="E219">
            <v>0</v>
          </cell>
        </row>
        <row r="220">
          <cell r="A220" t="str">
            <v>M090017</v>
          </cell>
          <cell r="B220" t="str">
            <v>屋根　水切</v>
          </cell>
          <cell r="C220" t="str">
            <v>糸≒80</v>
          </cell>
          <cell r="D220">
            <v>17.100000000000001</v>
          </cell>
          <cell r="E220" t="str">
            <v>ｍ</v>
          </cell>
          <cell r="F220">
            <v>3000</v>
          </cell>
          <cell r="G220">
            <v>51300.000000000007</v>
          </cell>
          <cell r="H220">
            <v>3000</v>
          </cell>
          <cell r="I220">
            <v>51300.000000000007</v>
          </cell>
          <cell r="J220">
            <v>2500</v>
          </cell>
          <cell r="K220">
            <v>42750</v>
          </cell>
          <cell r="P220">
            <v>3000</v>
          </cell>
          <cell r="Q220">
            <v>0.8</v>
          </cell>
          <cell r="R220">
            <v>2400</v>
          </cell>
        </row>
        <row r="221">
          <cell r="B221" t="str">
            <v>土台水切</v>
          </cell>
          <cell r="C221">
            <v>0</v>
          </cell>
          <cell r="D221">
            <v>0</v>
          </cell>
          <cell r="E221">
            <v>0</v>
          </cell>
        </row>
        <row r="222">
          <cell r="A222" t="str">
            <v>M090018</v>
          </cell>
          <cell r="B222" t="str">
            <v>　フッ素樹脂塗装鋼板</v>
          </cell>
          <cell r="C222" t="str">
            <v>厚0.4</v>
          </cell>
          <cell r="D222">
            <v>49</v>
          </cell>
          <cell r="E222" t="str">
            <v>ｍ</v>
          </cell>
          <cell r="F222">
            <v>2160</v>
          </cell>
          <cell r="G222">
            <v>105840</v>
          </cell>
          <cell r="H222">
            <v>2300</v>
          </cell>
          <cell r="I222">
            <v>112700</v>
          </cell>
          <cell r="J222">
            <v>1800</v>
          </cell>
          <cell r="K222">
            <v>88200</v>
          </cell>
          <cell r="P222">
            <v>2300</v>
          </cell>
          <cell r="Q222">
            <v>0.8</v>
          </cell>
          <cell r="R222">
            <v>1840</v>
          </cell>
        </row>
        <row r="224">
          <cell r="B224" t="str">
            <v>小　計</v>
          </cell>
          <cell r="G224">
            <v>3435020</v>
          </cell>
          <cell r="I224">
            <v>2862040</v>
          </cell>
          <cell r="K224">
            <v>2780500</v>
          </cell>
        </row>
        <row r="227">
          <cell r="B227" t="str">
            <v>【　管理棟　】</v>
          </cell>
        </row>
        <row r="228">
          <cell r="B228" t="str">
            <v>屋根下地</v>
          </cell>
          <cell r="C228">
            <v>0</v>
          </cell>
          <cell r="R228">
            <v>0</v>
          </cell>
        </row>
        <row r="229">
          <cell r="A229" t="str">
            <v>M090020</v>
          </cell>
          <cell r="B229" t="str">
            <v>　硬質木片セメント板張り</v>
          </cell>
          <cell r="C229" t="str">
            <v>厚18</v>
          </cell>
          <cell r="D229">
            <v>13.5</v>
          </cell>
          <cell r="E229" t="str">
            <v>ｍ2</v>
          </cell>
          <cell r="F229">
            <v>3600</v>
          </cell>
          <cell r="G229">
            <v>48600</v>
          </cell>
          <cell r="H229">
            <v>2800</v>
          </cell>
          <cell r="I229">
            <v>37800</v>
          </cell>
          <cell r="J229">
            <v>3000</v>
          </cell>
          <cell r="K229">
            <v>40500</v>
          </cell>
          <cell r="M229">
            <v>0</v>
          </cell>
          <cell r="P229">
            <v>2800</v>
          </cell>
          <cell r="Q229">
            <v>0.8</v>
          </cell>
          <cell r="R229">
            <v>2240</v>
          </cell>
        </row>
        <row r="230">
          <cell r="B230">
            <v>0</v>
          </cell>
          <cell r="C230" t="str">
            <v>ｽﾃﾝﾚｽ製</v>
          </cell>
          <cell r="D230">
            <v>0</v>
          </cell>
          <cell r="E230">
            <v>0</v>
          </cell>
          <cell r="R230">
            <v>0</v>
          </cell>
        </row>
        <row r="231">
          <cell r="A231" t="str">
            <v>M090021</v>
          </cell>
          <cell r="B231" t="str">
            <v>屋根　水切</v>
          </cell>
          <cell r="C231" t="str">
            <v>糸≒80</v>
          </cell>
          <cell r="D231">
            <v>18.899999999999999</v>
          </cell>
          <cell r="E231" t="str">
            <v>ｍ</v>
          </cell>
          <cell r="F231">
            <v>3000</v>
          </cell>
          <cell r="G231">
            <v>56699.999999999993</v>
          </cell>
          <cell r="H231">
            <v>3000</v>
          </cell>
          <cell r="I231">
            <v>56699.999999999993</v>
          </cell>
          <cell r="J231">
            <v>2500</v>
          </cell>
          <cell r="K231">
            <v>47250</v>
          </cell>
          <cell r="M231">
            <v>0</v>
          </cell>
          <cell r="P231">
            <v>3000</v>
          </cell>
          <cell r="Q231">
            <v>0.8</v>
          </cell>
          <cell r="R231">
            <v>2400</v>
          </cell>
        </row>
        <row r="233">
          <cell r="B233" t="str">
            <v>小　計</v>
          </cell>
          <cell r="G233">
            <v>105300</v>
          </cell>
          <cell r="I233">
            <v>94500</v>
          </cell>
          <cell r="K233">
            <v>87750</v>
          </cell>
        </row>
        <row r="235">
          <cell r="P235">
            <v>0</v>
          </cell>
        </row>
        <row r="236">
          <cell r="B236" t="str">
            <v>合　計</v>
          </cell>
          <cell r="G236">
            <v>11919396</v>
          </cell>
          <cell r="I236">
            <v>6607160</v>
          </cell>
          <cell r="K236">
            <v>9733030</v>
          </cell>
          <cell r="P236">
            <v>6607160</v>
          </cell>
        </row>
        <row r="247">
          <cell r="A247" t="str">
            <v>石工事</v>
          </cell>
          <cell r="F247" t="str">
            <v>戸室物産㈱</v>
          </cell>
          <cell r="H247" t="str">
            <v>立野石材㈱</v>
          </cell>
          <cell r="J247" t="str">
            <v>三国産業㈱</v>
          </cell>
          <cell r="P247" t="str">
            <v>立野石材㈱</v>
          </cell>
        </row>
        <row r="249">
          <cell r="B249" t="str">
            <v>【　通　路　】</v>
          </cell>
        </row>
        <row r="250">
          <cell r="A250" t="str">
            <v>M100001</v>
          </cell>
          <cell r="B250" t="str">
            <v>腰壁天端　戸室石張り</v>
          </cell>
          <cell r="C250" t="str">
            <v>W=230 びしゃん仕上</v>
          </cell>
          <cell r="D250">
            <v>40.9</v>
          </cell>
          <cell r="E250" t="str">
            <v>ｍ</v>
          </cell>
          <cell r="F250">
            <v>57000</v>
          </cell>
          <cell r="G250">
            <v>2331300</v>
          </cell>
          <cell r="H250">
            <v>52800</v>
          </cell>
          <cell r="I250">
            <v>2159520</v>
          </cell>
          <cell r="J250">
            <v>56000</v>
          </cell>
          <cell r="K250">
            <v>2290400</v>
          </cell>
          <cell r="P250">
            <v>52800</v>
          </cell>
          <cell r="Q250">
            <v>0.8</v>
          </cell>
          <cell r="R250">
            <v>42240</v>
          </cell>
        </row>
        <row r="252">
          <cell r="A252" t="str">
            <v>M100002</v>
          </cell>
          <cell r="B252" t="str">
            <v>腰壁天端　戸室石張り</v>
          </cell>
          <cell r="C252" t="str">
            <v>W=390 びしゃん仕上</v>
          </cell>
          <cell r="D252">
            <v>40.9</v>
          </cell>
          <cell r="E252" t="str">
            <v>ｍ</v>
          </cell>
          <cell r="F252">
            <v>38000</v>
          </cell>
          <cell r="G252">
            <v>1554200</v>
          </cell>
          <cell r="H252">
            <v>35300</v>
          </cell>
          <cell r="I252">
            <v>1443770</v>
          </cell>
          <cell r="J252">
            <v>36500</v>
          </cell>
          <cell r="K252">
            <v>1492850</v>
          </cell>
          <cell r="P252">
            <v>35300</v>
          </cell>
          <cell r="Q252">
            <v>0.8</v>
          </cell>
          <cell r="R252">
            <v>28240</v>
          </cell>
        </row>
        <row r="253">
          <cell r="C253" t="str">
            <v>厚120 割肌仕上</v>
          </cell>
        </row>
        <row r="254">
          <cell r="A254" t="str">
            <v>M100003</v>
          </cell>
          <cell r="B254" t="str">
            <v>腰壁　　　戸室石張り</v>
          </cell>
          <cell r="C254" t="str">
            <v>湿式工法</v>
          </cell>
          <cell r="D254">
            <v>40.9</v>
          </cell>
          <cell r="E254" t="str">
            <v>ｍ</v>
          </cell>
          <cell r="F254">
            <v>41800</v>
          </cell>
          <cell r="G254">
            <v>1709620</v>
          </cell>
          <cell r="H254">
            <v>38700</v>
          </cell>
          <cell r="I254">
            <v>1582830</v>
          </cell>
          <cell r="J254">
            <v>43000</v>
          </cell>
          <cell r="K254">
            <v>1758700</v>
          </cell>
          <cell r="P254">
            <v>38700</v>
          </cell>
          <cell r="Q254">
            <v>0.8</v>
          </cell>
          <cell r="R254">
            <v>30960</v>
          </cell>
        </row>
        <row r="255">
          <cell r="C255" t="str">
            <v>H≒0～454</v>
          </cell>
        </row>
        <row r="257">
          <cell r="B257" t="str">
            <v>小　計</v>
          </cell>
          <cell r="G257">
            <v>5595120</v>
          </cell>
          <cell r="I257">
            <v>5186120</v>
          </cell>
          <cell r="K257">
            <v>5541950</v>
          </cell>
        </row>
        <row r="260">
          <cell r="B260" t="str">
            <v>【　地下通路　】</v>
          </cell>
        </row>
        <row r="261">
          <cell r="B261" t="str">
            <v>擁壁　天端</v>
          </cell>
        </row>
        <row r="262">
          <cell r="A262" t="str">
            <v>M100004</v>
          </cell>
          <cell r="B262" t="str">
            <v>戸室石張り</v>
          </cell>
          <cell r="C262" t="str">
            <v>W=550 びしゃん仕上</v>
          </cell>
          <cell r="D262">
            <v>3</v>
          </cell>
          <cell r="E262" t="str">
            <v>ｍ</v>
          </cell>
          <cell r="F262">
            <v>38400</v>
          </cell>
          <cell r="G262">
            <v>115200</v>
          </cell>
          <cell r="H262">
            <v>35000</v>
          </cell>
          <cell r="I262">
            <v>105000</v>
          </cell>
          <cell r="J262">
            <v>38000</v>
          </cell>
          <cell r="K262">
            <v>114000</v>
          </cell>
          <cell r="P262">
            <v>35000</v>
          </cell>
          <cell r="Q262">
            <v>0.8</v>
          </cell>
          <cell r="R262">
            <v>28000</v>
          </cell>
        </row>
        <row r="263">
          <cell r="B263" t="str">
            <v>擁壁　壁</v>
          </cell>
          <cell r="C263" t="str">
            <v>湿式工法</v>
          </cell>
        </row>
        <row r="264">
          <cell r="A264" t="str">
            <v>M100005</v>
          </cell>
          <cell r="B264" t="str">
            <v>戸室石張り</v>
          </cell>
          <cell r="C264" t="str">
            <v>厚100 割肌仕上</v>
          </cell>
          <cell r="D264">
            <v>7.8</v>
          </cell>
          <cell r="E264" t="str">
            <v>ｍ2</v>
          </cell>
          <cell r="F264">
            <v>89800</v>
          </cell>
          <cell r="G264">
            <v>700440</v>
          </cell>
          <cell r="H264">
            <v>51000</v>
          </cell>
          <cell r="I264">
            <v>397800</v>
          </cell>
          <cell r="J264">
            <v>88000</v>
          </cell>
          <cell r="K264">
            <v>686400</v>
          </cell>
          <cell r="P264">
            <v>51000</v>
          </cell>
          <cell r="Q264">
            <v>0.8</v>
          </cell>
          <cell r="R264">
            <v>40800</v>
          </cell>
        </row>
        <row r="267">
          <cell r="B267" t="str">
            <v>小　計</v>
          </cell>
          <cell r="G267">
            <v>815640</v>
          </cell>
          <cell r="I267">
            <v>502800</v>
          </cell>
          <cell r="K267">
            <v>800400</v>
          </cell>
        </row>
        <row r="270">
          <cell r="B270" t="str">
            <v>合　計</v>
          </cell>
          <cell r="G270">
            <v>6410760</v>
          </cell>
          <cell r="I270">
            <v>5688920</v>
          </cell>
          <cell r="K270">
            <v>6342350</v>
          </cell>
          <cell r="P270">
            <v>5688920</v>
          </cell>
        </row>
        <row r="282">
          <cell r="A282" t="str">
            <v>金属工事（アルミ製金物）</v>
          </cell>
          <cell r="F282" t="str">
            <v>㈱エービーシー商会</v>
          </cell>
          <cell r="H282" t="str">
            <v>三協ｱﾙﾐﾆｳﾑ工業㈱</v>
          </cell>
          <cell r="J282" t="str">
            <v>㈱日本アルミ</v>
          </cell>
          <cell r="L282" t="str">
            <v>㈱ツヅキ</v>
          </cell>
          <cell r="P282" t="str">
            <v>㈱エービーシー商会</v>
          </cell>
        </row>
        <row r="284">
          <cell r="B284" t="str">
            <v>【　大屋根　】</v>
          </cell>
        </row>
        <row r="285">
          <cell r="C285" t="str">
            <v>ｱﾙﾐﾊﾟﾈﾙ PL2.0 H=390</v>
          </cell>
          <cell r="P285" t="str">
            <v>㈱ツヅキ</v>
          </cell>
        </row>
        <row r="286">
          <cell r="A286" t="str">
            <v>M140000</v>
          </cell>
          <cell r="B286" t="str">
            <v>幕板　アルミパネル張り</v>
          </cell>
          <cell r="C286" t="str">
            <v>FUE焼付塗装</v>
          </cell>
          <cell r="D286">
            <v>139</v>
          </cell>
          <cell r="E286" t="str">
            <v>ｍ2</v>
          </cell>
          <cell r="G286" t="str">
            <v>-</v>
          </cell>
          <cell r="H286">
            <v>41000</v>
          </cell>
          <cell r="I286">
            <v>5699000</v>
          </cell>
          <cell r="J286">
            <v>28800</v>
          </cell>
          <cell r="K286">
            <v>4003200</v>
          </cell>
          <cell r="L286">
            <v>28800</v>
          </cell>
          <cell r="M286">
            <v>4003200</v>
          </cell>
          <cell r="P286">
            <v>28800</v>
          </cell>
          <cell r="Q286">
            <v>0.8</v>
          </cell>
          <cell r="R286">
            <v>23040</v>
          </cell>
        </row>
        <row r="287">
          <cell r="C287" t="str">
            <v>ｱﾙﾐ 厚2.0及び1.6 押出型材(既製品)</v>
          </cell>
        </row>
        <row r="288">
          <cell r="A288" t="str">
            <v>M140001</v>
          </cell>
          <cell r="B288" t="str">
            <v>アルミニウム製笠木</v>
          </cell>
          <cell r="C288" t="str">
            <v>W365×H123+55 FUE焼付塗装</v>
          </cell>
          <cell r="D288">
            <v>135</v>
          </cell>
          <cell r="E288" t="str">
            <v>ｍ</v>
          </cell>
          <cell r="F288">
            <v>44300</v>
          </cell>
          <cell r="G288">
            <v>5980500</v>
          </cell>
          <cell r="H288">
            <v>83000</v>
          </cell>
          <cell r="I288">
            <v>11205000</v>
          </cell>
          <cell r="J288">
            <v>48000</v>
          </cell>
          <cell r="K288">
            <v>6480000</v>
          </cell>
          <cell r="L288">
            <v>48000</v>
          </cell>
          <cell r="M288">
            <v>6480000</v>
          </cell>
          <cell r="P288">
            <v>44300</v>
          </cell>
          <cell r="Q288">
            <v>0.8</v>
          </cell>
          <cell r="R288">
            <v>35440</v>
          </cell>
        </row>
        <row r="289">
          <cell r="C289" t="str">
            <v>補強材:L-50×50×6 @625</v>
          </cell>
        </row>
        <row r="290">
          <cell r="C290" t="str">
            <v>間柱:□-80×80×4.5 @2,500</v>
          </cell>
        </row>
        <row r="291">
          <cell r="C291" t="str">
            <v>ｺｰﾅｰ間柱:□-100×100×4.5</v>
          </cell>
        </row>
        <row r="292">
          <cell r="C292" t="str">
            <v>継ぎ:2L-75×75×6 GPL-6</v>
          </cell>
        </row>
        <row r="294">
          <cell r="A294" t="str">
            <v>M140002</v>
          </cell>
          <cell r="B294" t="str">
            <v>アルミニウム製笠木　ｺｰﾅｰ加工</v>
          </cell>
          <cell r="D294">
            <v>4</v>
          </cell>
          <cell r="E294" t="str">
            <v>箇所</v>
          </cell>
          <cell r="F294">
            <v>76800</v>
          </cell>
          <cell r="G294">
            <v>307200</v>
          </cell>
          <cell r="H294">
            <v>110000</v>
          </cell>
          <cell r="I294">
            <v>440000</v>
          </cell>
          <cell r="J294">
            <v>44700</v>
          </cell>
          <cell r="K294">
            <v>178800</v>
          </cell>
          <cell r="L294">
            <v>44700</v>
          </cell>
          <cell r="M294">
            <v>178800</v>
          </cell>
          <cell r="P294">
            <v>76800</v>
          </cell>
          <cell r="Q294">
            <v>0.8</v>
          </cell>
          <cell r="R294">
            <v>61440</v>
          </cell>
        </row>
        <row r="295">
          <cell r="C295" t="str">
            <v>ｱﾙﾐﾊﾟﾈﾙ 厚2.0(曲げ)曲線</v>
          </cell>
          <cell r="P295" t="str">
            <v>㈱ツヅキ</v>
          </cell>
        </row>
        <row r="296">
          <cell r="A296" t="str">
            <v>M140003</v>
          </cell>
          <cell r="B296" t="str">
            <v>アルミニウム製笠木</v>
          </cell>
          <cell r="C296" t="str">
            <v>W525×H110+375</v>
          </cell>
          <cell r="D296">
            <v>4.4000000000000004</v>
          </cell>
          <cell r="E296" t="str">
            <v>ｍ</v>
          </cell>
          <cell r="G296" t="str">
            <v>-</v>
          </cell>
          <cell r="H296">
            <v>230000</v>
          </cell>
          <cell r="I296">
            <v>1012000.0000000001</v>
          </cell>
          <cell r="J296">
            <v>75000</v>
          </cell>
          <cell r="K296">
            <v>330000</v>
          </cell>
          <cell r="L296">
            <v>75000</v>
          </cell>
          <cell r="M296">
            <v>330000</v>
          </cell>
          <cell r="P296">
            <v>75000</v>
          </cell>
          <cell r="Q296">
            <v>0.8</v>
          </cell>
          <cell r="R296">
            <v>60000</v>
          </cell>
        </row>
        <row r="297">
          <cell r="C297" t="str">
            <v>FUE焼付塗装</v>
          </cell>
        </row>
        <row r="299">
          <cell r="C299" t="str">
            <v>厚2.0(曲げ）FUE焼付塗装</v>
          </cell>
          <cell r="P299" t="str">
            <v>㈱ツヅキ</v>
          </cell>
        </row>
        <row r="300">
          <cell r="A300" t="str">
            <v>M140004</v>
          </cell>
          <cell r="B300" t="str">
            <v>柱頭カバー　アルミパネル</v>
          </cell>
          <cell r="C300" t="str">
            <v>濡れ色防止</v>
          </cell>
          <cell r="D300">
            <v>5</v>
          </cell>
          <cell r="E300" t="str">
            <v>箇所</v>
          </cell>
          <cell r="G300" t="str">
            <v>-</v>
          </cell>
          <cell r="H300">
            <v>300000</v>
          </cell>
          <cell r="I300">
            <v>1500000</v>
          </cell>
          <cell r="J300">
            <v>420000</v>
          </cell>
          <cell r="K300">
            <v>2100000</v>
          </cell>
          <cell r="L300">
            <v>420000</v>
          </cell>
          <cell r="M300">
            <v>2100000</v>
          </cell>
          <cell r="P300">
            <v>420000</v>
          </cell>
          <cell r="Q300">
            <v>0.8</v>
          </cell>
          <cell r="R300">
            <v>336000</v>
          </cell>
        </row>
        <row r="302">
          <cell r="B302" t="str">
            <v>【　通　路　】</v>
          </cell>
        </row>
        <row r="303">
          <cell r="B303">
            <v>0</v>
          </cell>
          <cell r="C303" t="str">
            <v>既製品</v>
          </cell>
        </row>
        <row r="304">
          <cell r="A304" t="str">
            <v>M140005</v>
          </cell>
          <cell r="B304" t="str">
            <v>アルミニウム製笠木</v>
          </cell>
          <cell r="C304" t="str">
            <v>厚2.0 W=175 電解着色</v>
          </cell>
          <cell r="D304">
            <v>50.7</v>
          </cell>
          <cell r="E304" t="str">
            <v>ｍ</v>
          </cell>
          <cell r="F304">
            <v>11400</v>
          </cell>
          <cell r="G304">
            <v>577980</v>
          </cell>
          <cell r="H304">
            <v>11000</v>
          </cell>
          <cell r="I304">
            <v>557700</v>
          </cell>
          <cell r="J304">
            <v>13800</v>
          </cell>
          <cell r="K304">
            <v>699660</v>
          </cell>
          <cell r="L304">
            <v>13800</v>
          </cell>
          <cell r="M304">
            <v>699660</v>
          </cell>
          <cell r="P304">
            <v>11400</v>
          </cell>
          <cell r="Q304">
            <v>0.8</v>
          </cell>
          <cell r="R304">
            <v>9120</v>
          </cell>
        </row>
        <row r="306">
          <cell r="A306" t="str">
            <v>M140006</v>
          </cell>
          <cell r="B306" t="str">
            <v>アルミニウム製笠木　ｺｰﾅｰ加工</v>
          </cell>
          <cell r="C306" t="str">
            <v>直角</v>
          </cell>
          <cell r="D306">
            <v>1</v>
          </cell>
          <cell r="E306" t="str">
            <v>箇所</v>
          </cell>
          <cell r="F306">
            <v>19700</v>
          </cell>
          <cell r="G306">
            <v>19700</v>
          </cell>
          <cell r="H306">
            <v>21000</v>
          </cell>
          <cell r="I306">
            <v>21000</v>
          </cell>
          <cell r="J306">
            <v>23800</v>
          </cell>
          <cell r="K306">
            <v>23800</v>
          </cell>
          <cell r="L306">
            <v>23800</v>
          </cell>
          <cell r="M306">
            <v>23800</v>
          </cell>
          <cell r="P306">
            <v>19700</v>
          </cell>
          <cell r="Q306">
            <v>0.8</v>
          </cell>
          <cell r="R306">
            <v>15760</v>
          </cell>
        </row>
        <row r="308">
          <cell r="A308" t="str">
            <v>M140007</v>
          </cell>
          <cell r="B308" t="str">
            <v>アルミニウム製笠木　ｺｰﾅｰ加工</v>
          </cell>
          <cell r="C308" t="str">
            <v>鋭角</v>
          </cell>
          <cell r="D308">
            <v>1</v>
          </cell>
          <cell r="E308" t="str">
            <v>箇所</v>
          </cell>
          <cell r="F308">
            <v>23200</v>
          </cell>
          <cell r="G308">
            <v>23200</v>
          </cell>
          <cell r="H308">
            <v>24000</v>
          </cell>
          <cell r="I308">
            <v>24000</v>
          </cell>
          <cell r="J308">
            <v>30900</v>
          </cell>
          <cell r="K308">
            <v>30900</v>
          </cell>
          <cell r="L308">
            <v>30900</v>
          </cell>
          <cell r="M308">
            <v>30900</v>
          </cell>
          <cell r="P308">
            <v>23200</v>
          </cell>
          <cell r="Q308">
            <v>0.8</v>
          </cell>
          <cell r="R308">
            <v>18560</v>
          </cell>
        </row>
        <row r="310">
          <cell r="A310" t="str">
            <v>M140008</v>
          </cell>
          <cell r="B310" t="str">
            <v>アルミニウム製笠木　ｺｰﾅｰ加工</v>
          </cell>
          <cell r="C310" t="str">
            <v>鈍角</v>
          </cell>
          <cell r="D310">
            <v>1</v>
          </cell>
          <cell r="E310" t="str">
            <v>箇所</v>
          </cell>
          <cell r="F310">
            <v>23200</v>
          </cell>
          <cell r="G310">
            <v>23200</v>
          </cell>
          <cell r="H310">
            <v>24000</v>
          </cell>
          <cell r="I310">
            <v>24000</v>
          </cell>
          <cell r="J310">
            <v>26200</v>
          </cell>
          <cell r="K310">
            <v>26200</v>
          </cell>
          <cell r="L310">
            <v>26200</v>
          </cell>
          <cell r="M310">
            <v>26200</v>
          </cell>
          <cell r="P310">
            <v>23200</v>
          </cell>
          <cell r="Q310">
            <v>0.8</v>
          </cell>
          <cell r="R310">
            <v>18560</v>
          </cell>
        </row>
        <row r="312">
          <cell r="A312" t="str">
            <v>M140009</v>
          </cell>
          <cell r="B312" t="str">
            <v>壁アルミスパンドレール張り</v>
          </cell>
          <cell r="C312" t="str">
            <v>働き巾125　電解着色</v>
          </cell>
          <cell r="D312">
            <v>130</v>
          </cell>
          <cell r="E312" t="str">
            <v>ｍ2</v>
          </cell>
          <cell r="F312">
            <v>36900</v>
          </cell>
          <cell r="G312">
            <v>4797000</v>
          </cell>
          <cell r="H312">
            <v>65000</v>
          </cell>
          <cell r="I312">
            <v>8450000</v>
          </cell>
          <cell r="J312">
            <v>38000</v>
          </cell>
          <cell r="K312">
            <v>4940000</v>
          </cell>
          <cell r="L312">
            <v>38000</v>
          </cell>
          <cell r="M312">
            <v>4940000</v>
          </cell>
          <cell r="P312">
            <v>36900</v>
          </cell>
          <cell r="Q312">
            <v>0.8</v>
          </cell>
          <cell r="R312">
            <v>29520</v>
          </cell>
        </row>
        <row r="313">
          <cell r="C313" t="str">
            <v>ｱﾙﾐ押出型材　W=180</v>
          </cell>
        </row>
        <row r="314">
          <cell r="A314" t="str">
            <v>M140010</v>
          </cell>
          <cell r="B314" t="str">
            <v>同上用見切り（横）</v>
          </cell>
          <cell r="C314" t="str">
            <v>取付L-30×30×3共</v>
          </cell>
          <cell r="D314">
            <v>53.2</v>
          </cell>
          <cell r="E314" t="str">
            <v>ｍ</v>
          </cell>
          <cell r="F314">
            <v>21500</v>
          </cell>
          <cell r="G314">
            <v>1143800</v>
          </cell>
          <cell r="H314">
            <v>16000</v>
          </cell>
          <cell r="I314">
            <v>851200</v>
          </cell>
          <cell r="J314">
            <v>15000</v>
          </cell>
          <cell r="K314">
            <v>798000</v>
          </cell>
          <cell r="L314">
            <v>15000</v>
          </cell>
          <cell r="M314">
            <v>798000</v>
          </cell>
          <cell r="P314">
            <v>21500</v>
          </cell>
          <cell r="Q314">
            <v>0.8</v>
          </cell>
          <cell r="R314">
            <v>17200</v>
          </cell>
        </row>
        <row r="316">
          <cell r="A316" t="str">
            <v>M140011</v>
          </cell>
          <cell r="B316" t="str">
            <v>同上用見切り（竪）</v>
          </cell>
          <cell r="C316" t="str">
            <v>同上仕様</v>
          </cell>
          <cell r="D316">
            <v>14.6</v>
          </cell>
          <cell r="E316" t="str">
            <v>ｍ</v>
          </cell>
          <cell r="F316">
            <v>21500</v>
          </cell>
          <cell r="G316">
            <v>313900</v>
          </cell>
          <cell r="H316">
            <v>16000</v>
          </cell>
          <cell r="I316">
            <v>233600</v>
          </cell>
          <cell r="J316">
            <v>15000</v>
          </cell>
          <cell r="K316">
            <v>219000</v>
          </cell>
          <cell r="L316">
            <v>15000</v>
          </cell>
          <cell r="M316">
            <v>219000</v>
          </cell>
          <cell r="P316">
            <v>21500</v>
          </cell>
          <cell r="Q316">
            <v>0.8</v>
          </cell>
          <cell r="R316">
            <v>17200</v>
          </cell>
        </row>
        <row r="317">
          <cell r="A317" t="str">
            <v>金属工事（アルミ製金物）</v>
          </cell>
          <cell r="F317" t="str">
            <v>㈱エービーシー商会</v>
          </cell>
          <cell r="H317" t="str">
            <v>三協ｱﾙﾐﾆｳﾑ工業㈱</v>
          </cell>
          <cell r="J317" t="str">
            <v>㈱日本アルミ</v>
          </cell>
          <cell r="L317" t="str">
            <v>㈱ツヅキ</v>
          </cell>
          <cell r="P317" t="str">
            <v>㈱エービーシー商会</v>
          </cell>
        </row>
        <row r="320">
          <cell r="B320" t="str">
            <v>【　通　路　】</v>
          </cell>
        </row>
        <row r="321">
          <cell r="B321">
            <v>0</v>
          </cell>
          <cell r="P321" t="str">
            <v>㈱ツヅキ</v>
          </cell>
        </row>
        <row r="322">
          <cell r="A322" t="str">
            <v>M140012</v>
          </cell>
          <cell r="B322" t="str">
            <v>同上用壁下地</v>
          </cell>
          <cell r="C322" t="str">
            <v>ﾜﾝﾀｯﾁ-F工法(ﾌﾘｰﾁｬﾝﾈﾙﾀｲﾌﾟ)</v>
          </cell>
          <cell r="D322">
            <v>130</v>
          </cell>
          <cell r="E322" t="str">
            <v>ｍ2</v>
          </cell>
          <cell r="G322" t="str">
            <v>-</v>
          </cell>
          <cell r="H322">
            <v>6500</v>
          </cell>
          <cell r="I322">
            <v>845000</v>
          </cell>
          <cell r="J322">
            <v>5000</v>
          </cell>
          <cell r="K322">
            <v>650000</v>
          </cell>
          <cell r="L322">
            <v>6000</v>
          </cell>
          <cell r="M322">
            <v>780000</v>
          </cell>
          <cell r="P322">
            <v>6000</v>
          </cell>
          <cell r="Q322">
            <v>0.8</v>
          </cell>
          <cell r="R322">
            <v>4800</v>
          </cell>
        </row>
        <row r="323">
          <cell r="C323" t="str">
            <v>厚2.0</v>
          </cell>
        </row>
        <row r="324">
          <cell r="A324" t="str">
            <v>M140013</v>
          </cell>
          <cell r="B324" t="str">
            <v>ｺｰﾅｰ出隅　アルミパネル</v>
          </cell>
          <cell r="C324" t="str">
            <v>W(100+100)×H4320　直角</v>
          </cell>
          <cell r="D324">
            <v>1</v>
          </cell>
          <cell r="E324" t="str">
            <v>箇所</v>
          </cell>
          <cell r="F324">
            <v>62800</v>
          </cell>
          <cell r="G324">
            <v>62800</v>
          </cell>
          <cell r="H324">
            <v>65000</v>
          </cell>
          <cell r="I324">
            <v>65000</v>
          </cell>
          <cell r="J324">
            <v>70200</v>
          </cell>
          <cell r="K324">
            <v>70200</v>
          </cell>
          <cell r="L324">
            <v>70200</v>
          </cell>
          <cell r="M324">
            <v>70200</v>
          </cell>
          <cell r="P324">
            <v>62800</v>
          </cell>
          <cell r="Q324">
            <v>0.8</v>
          </cell>
          <cell r="R324">
            <v>50240</v>
          </cell>
        </row>
        <row r="325">
          <cell r="C325" t="str">
            <v>厚2.0</v>
          </cell>
        </row>
        <row r="326">
          <cell r="A326" t="str">
            <v>M140014</v>
          </cell>
          <cell r="B326" t="str">
            <v>ｺｰﾅｰ出隅　アルミパネル</v>
          </cell>
          <cell r="C326" t="str">
            <v>W(100+100)×H4320　鋭角</v>
          </cell>
          <cell r="D326">
            <v>1</v>
          </cell>
          <cell r="E326" t="str">
            <v>箇所</v>
          </cell>
          <cell r="F326">
            <v>64600</v>
          </cell>
          <cell r="G326">
            <v>64600</v>
          </cell>
          <cell r="H326">
            <v>65000</v>
          </cell>
          <cell r="I326">
            <v>65000</v>
          </cell>
          <cell r="J326">
            <v>71500</v>
          </cell>
          <cell r="K326">
            <v>71500</v>
          </cell>
          <cell r="L326">
            <v>71500</v>
          </cell>
          <cell r="M326">
            <v>71500</v>
          </cell>
          <cell r="P326">
            <v>64600</v>
          </cell>
          <cell r="Q326">
            <v>0.8</v>
          </cell>
          <cell r="R326">
            <v>51680</v>
          </cell>
        </row>
        <row r="327">
          <cell r="C327" t="str">
            <v>W=600</v>
          </cell>
        </row>
        <row r="328">
          <cell r="A328" t="str">
            <v>M140015</v>
          </cell>
          <cell r="B328" t="str">
            <v>屋根－屋根　EXP,J金物</v>
          </cell>
          <cell r="C328" t="str">
            <v>SUS304　HL　既製品</v>
          </cell>
          <cell r="D328">
            <v>5.5</v>
          </cell>
          <cell r="E328" t="str">
            <v>ｍ</v>
          </cell>
          <cell r="F328">
            <v>74250</v>
          </cell>
          <cell r="G328">
            <v>408375</v>
          </cell>
          <cell r="H328">
            <v>68000</v>
          </cell>
          <cell r="I328">
            <v>374000</v>
          </cell>
          <cell r="J328">
            <v>124000</v>
          </cell>
          <cell r="K328">
            <v>682000</v>
          </cell>
          <cell r="L328">
            <v>92200</v>
          </cell>
          <cell r="M328">
            <v>507100</v>
          </cell>
          <cell r="P328">
            <v>74250</v>
          </cell>
          <cell r="Q328">
            <v>0.8</v>
          </cell>
          <cell r="R328">
            <v>59400</v>
          </cell>
        </row>
        <row r="329">
          <cell r="C329" t="str">
            <v>W=310</v>
          </cell>
        </row>
        <row r="330">
          <cell r="A330" t="str">
            <v>M140016</v>
          </cell>
          <cell r="B330" t="str">
            <v>外壁－外壁　EXP,J金物</v>
          </cell>
          <cell r="C330" t="str">
            <v>SUS304　HL　既製品</v>
          </cell>
          <cell r="D330">
            <v>8.1999999999999993</v>
          </cell>
          <cell r="E330" t="str">
            <v>ｍ</v>
          </cell>
          <cell r="F330">
            <v>61400</v>
          </cell>
          <cell r="G330">
            <v>503479.99999999994</v>
          </cell>
          <cell r="H330">
            <v>45000</v>
          </cell>
          <cell r="I330">
            <v>368999.99999999994</v>
          </cell>
          <cell r="J330">
            <v>42400</v>
          </cell>
          <cell r="K330">
            <v>347679.99999999994</v>
          </cell>
          <cell r="L330">
            <v>42400</v>
          </cell>
          <cell r="M330">
            <v>347679.99999999994</v>
          </cell>
          <cell r="P330">
            <v>61400</v>
          </cell>
          <cell r="Q330">
            <v>0.8</v>
          </cell>
          <cell r="R330">
            <v>49120</v>
          </cell>
        </row>
        <row r="331">
          <cell r="C331" t="str">
            <v>W=200</v>
          </cell>
        </row>
        <row r="332">
          <cell r="A332" t="str">
            <v>M140017</v>
          </cell>
          <cell r="B332" t="str">
            <v>床－床　EXP,J金物</v>
          </cell>
          <cell r="C332" t="str">
            <v>SUS304　HL　既製品</v>
          </cell>
          <cell r="D332">
            <v>4.5999999999999996</v>
          </cell>
          <cell r="E332" t="str">
            <v>ｍ</v>
          </cell>
          <cell r="F332">
            <v>50000</v>
          </cell>
          <cell r="G332">
            <v>229999.99999999997</v>
          </cell>
          <cell r="H332">
            <v>39000</v>
          </cell>
          <cell r="I332">
            <v>179400</v>
          </cell>
          <cell r="J332">
            <v>61700</v>
          </cell>
          <cell r="K332">
            <v>283820</v>
          </cell>
          <cell r="L332">
            <v>61700</v>
          </cell>
          <cell r="M332">
            <v>283820</v>
          </cell>
          <cell r="P332">
            <v>50000</v>
          </cell>
          <cell r="Q332">
            <v>0.8</v>
          </cell>
          <cell r="R332">
            <v>40000</v>
          </cell>
        </row>
        <row r="333">
          <cell r="B333" t="str">
            <v>【　階段室・ｺﾛﾈｰﾄﾞ　】</v>
          </cell>
        </row>
        <row r="334">
          <cell r="C334">
            <v>0</v>
          </cell>
        </row>
        <row r="335">
          <cell r="A335" t="str">
            <v>M140018</v>
          </cell>
          <cell r="B335" t="str">
            <v>アルミニウム製笠木</v>
          </cell>
          <cell r="C335" t="str">
            <v>厚2.0 W=225 電解着色</v>
          </cell>
          <cell r="D335">
            <v>17.600000000000001</v>
          </cell>
          <cell r="E335" t="str">
            <v>ｍ</v>
          </cell>
          <cell r="F335">
            <v>13100</v>
          </cell>
          <cell r="G335">
            <v>230560.00000000003</v>
          </cell>
          <cell r="H335">
            <v>16000</v>
          </cell>
          <cell r="I335">
            <v>281600</v>
          </cell>
          <cell r="J335">
            <v>17300</v>
          </cell>
          <cell r="K335">
            <v>304480</v>
          </cell>
          <cell r="L335">
            <v>17300</v>
          </cell>
          <cell r="M335">
            <v>304480</v>
          </cell>
          <cell r="P335">
            <v>13100</v>
          </cell>
          <cell r="Q335">
            <v>0.8</v>
          </cell>
          <cell r="R335">
            <v>10480</v>
          </cell>
        </row>
        <row r="337">
          <cell r="A337" t="str">
            <v>M140019</v>
          </cell>
          <cell r="B337" t="str">
            <v>アルミニウム製笠木　ｺｰﾅｰ加工</v>
          </cell>
          <cell r="C337" t="str">
            <v>直角</v>
          </cell>
          <cell r="D337">
            <v>4</v>
          </cell>
          <cell r="E337" t="str">
            <v>箇所</v>
          </cell>
          <cell r="F337">
            <v>22400</v>
          </cell>
          <cell r="G337">
            <v>89600</v>
          </cell>
          <cell r="H337">
            <v>24000</v>
          </cell>
          <cell r="I337">
            <v>96000</v>
          </cell>
          <cell r="J337">
            <v>28700</v>
          </cell>
          <cell r="K337">
            <v>114800</v>
          </cell>
          <cell r="L337">
            <v>28700</v>
          </cell>
          <cell r="M337">
            <v>114800</v>
          </cell>
          <cell r="P337">
            <v>22400</v>
          </cell>
          <cell r="Q337">
            <v>0.8</v>
          </cell>
          <cell r="R337">
            <v>17920</v>
          </cell>
        </row>
        <row r="339">
          <cell r="A339" t="str">
            <v>M140020</v>
          </cell>
          <cell r="B339" t="str">
            <v>アルミニウム製笠木　ｺｰﾅｰ加工</v>
          </cell>
          <cell r="C339" t="str">
            <v>鋭角</v>
          </cell>
          <cell r="D339">
            <v>4</v>
          </cell>
          <cell r="E339" t="str">
            <v>箇所</v>
          </cell>
          <cell r="F339">
            <v>26400</v>
          </cell>
          <cell r="G339">
            <v>105600</v>
          </cell>
          <cell r="H339">
            <v>24000</v>
          </cell>
          <cell r="I339">
            <v>96000</v>
          </cell>
          <cell r="J339">
            <v>33000</v>
          </cell>
          <cell r="K339">
            <v>132000</v>
          </cell>
          <cell r="L339">
            <v>33000</v>
          </cell>
          <cell r="M339">
            <v>132000</v>
          </cell>
          <cell r="P339">
            <v>26400</v>
          </cell>
          <cell r="Q339">
            <v>0.8</v>
          </cell>
          <cell r="R339">
            <v>21120</v>
          </cell>
        </row>
        <row r="340">
          <cell r="B340" t="str">
            <v>理学部棟庇</v>
          </cell>
        </row>
        <row r="341">
          <cell r="A341" t="str">
            <v>M140021</v>
          </cell>
          <cell r="B341" t="str">
            <v>ケラバ水切</v>
          </cell>
          <cell r="C341" t="str">
            <v>ｱﾙﾐ製 W50×H150 既製品</v>
          </cell>
          <cell r="D341">
            <v>6.6</v>
          </cell>
          <cell r="E341" t="str">
            <v>ｍ</v>
          </cell>
          <cell r="F341">
            <v>29200</v>
          </cell>
          <cell r="G341">
            <v>192720</v>
          </cell>
          <cell r="H341">
            <v>15000</v>
          </cell>
          <cell r="I341">
            <v>99000</v>
          </cell>
          <cell r="J341">
            <v>17300</v>
          </cell>
          <cell r="K341">
            <v>114180</v>
          </cell>
          <cell r="L341">
            <v>17300</v>
          </cell>
          <cell r="M341">
            <v>114180</v>
          </cell>
          <cell r="P341">
            <v>29200</v>
          </cell>
          <cell r="Q341">
            <v>0.8</v>
          </cell>
          <cell r="R341">
            <v>23360</v>
          </cell>
        </row>
        <row r="342">
          <cell r="B342" t="str">
            <v>理学部棟庇</v>
          </cell>
        </row>
        <row r="343">
          <cell r="A343" t="str">
            <v>M140022</v>
          </cell>
          <cell r="B343" t="str">
            <v>立上り水切</v>
          </cell>
          <cell r="C343" t="str">
            <v>ｱﾙﾐ製 既製品 乾式工法</v>
          </cell>
          <cell r="D343">
            <v>5.2</v>
          </cell>
          <cell r="E343" t="str">
            <v>ｍ</v>
          </cell>
          <cell r="F343">
            <v>10700</v>
          </cell>
          <cell r="G343">
            <v>55640</v>
          </cell>
          <cell r="H343">
            <v>24000</v>
          </cell>
          <cell r="I343">
            <v>124800</v>
          </cell>
          <cell r="J343">
            <v>7500</v>
          </cell>
          <cell r="K343">
            <v>39000</v>
          </cell>
          <cell r="L343">
            <v>7500</v>
          </cell>
          <cell r="M343">
            <v>39000</v>
          </cell>
          <cell r="P343">
            <v>10700</v>
          </cell>
          <cell r="Q343">
            <v>0.8</v>
          </cell>
          <cell r="R343">
            <v>8560</v>
          </cell>
        </row>
        <row r="345">
          <cell r="B345" t="str">
            <v>【　大屋根　】</v>
          </cell>
        </row>
        <row r="346">
          <cell r="B346" t="str">
            <v>ﾄｯﾌﾟﾗｲﾄ周囲</v>
          </cell>
          <cell r="C346" t="str">
            <v>ｽﾃﾝﾚｽ厚1.5(曲げ）鏡面仕上</v>
          </cell>
          <cell r="P346" t="str">
            <v>㈱ツヅキ</v>
          </cell>
        </row>
        <row r="347">
          <cell r="A347" t="str">
            <v>M140023</v>
          </cell>
          <cell r="B347" t="str">
            <v>塞ぎカバー</v>
          </cell>
          <cell r="C347" t="str">
            <v>W550×H100　曲線</v>
          </cell>
          <cell r="D347">
            <v>34.700000000000003</v>
          </cell>
          <cell r="E347" t="str">
            <v>ｍ</v>
          </cell>
          <cell r="G347" t="str">
            <v>-</v>
          </cell>
          <cell r="H347">
            <v>130000</v>
          </cell>
          <cell r="I347">
            <v>4511000</v>
          </cell>
          <cell r="J347">
            <v>110300</v>
          </cell>
          <cell r="K347">
            <v>3827410.0000000005</v>
          </cell>
          <cell r="L347">
            <v>105000</v>
          </cell>
          <cell r="M347">
            <v>3643500.0000000005</v>
          </cell>
          <cell r="P347">
            <v>105000</v>
          </cell>
          <cell r="Q347">
            <v>0.8</v>
          </cell>
          <cell r="R347">
            <v>84000</v>
          </cell>
        </row>
        <row r="348">
          <cell r="C348" t="str">
            <v>水返し:L-65×65×6(通し)</v>
          </cell>
        </row>
        <row r="349">
          <cell r="C349" t="str">
            <v>　　　A.BOLT M12 @1,000内外</v>
          </cell>
        </row>
        <row r="350">
          <cell r="C350" t="str">
            <v>補強ﾌﾚｰﾑ:L-50×50×6</v>
          </cell>
        </row>
        <row r="352">
          <cell r="A352" t="str">
            <v>金属工事（アルミ製金物）</v>
          </cell>
          <cell r="F352" t="str">
            <v>㈱エービーシー商会</v>
          </cell>
          <cell r="H352" t="str">
            <v>三協ｱﾙﾐﾆｳﾑ工業㈱</v>
          </cell>
          <cell r="J352" t="str">
            <v>㈱日本アルミ</v>
          </cell>
          <cell r="L352" t="str">
            <v>㈱ツヅキ</v>
          </cell>
          <cell r="P352" t="str">
            <v>㈱エービーシー商会</v>
          </cell>
        </row>
        <row r="354">
          <cell r="B354" t="str">
            <v>【　通　路　】</v>
          </cell>
        </row>
        <row r="355">
          <cell r="C355" t="str">
            <v>既製品</v>
          </cell>
        </row>
        <row r="356">
          <cell r="A356" t="str">
            <v>M140024</v>
          </cell>
          <cell r="B356" t="str">
            <v>屋根－屋根　EXP,J金物</v>
          </cell>
          <cell r="C356" t="str">
            <v>ｱﾙﾐ製　W=600  電解着色</v>
          </cell>
          <cell r="D356">
            <v>5.5</v>
          </cell>
          <cell r="E356" t="str">
            <v>ｍ</v>
          </cell>
          <cell r="F356">
            <v>71800</v>
          </cell>
          <cell r="G356">
            <v>394900</v>
          </cell>
          <cell r="H356">
            <v>77000</v>
          </cell>
          <cell r="I356">
            <v>423500</v>
          </cell>
          <cell r="J356">
            <v>60000</v>
          </cell>
          <cell r="K356">
            <v>330000</v>
          </cell>
          <cell r="L356">
            <v>60000</v>
          </cell>
          <cell r="M356">
            <v>330000</v>
          </cell>
          <cell r="P356">
            <v>71800</v>
          </cell>
          <cell r="Q356">
            <v>0.8</v>
          </cell>
          <cell r="R356">
            <v>57440</v>
          </cell>
        </row>
        <row r="357">
          <cell r="C357" t="str">
            <v>既製品</v>
          </cell>
          <cell r="P357" t="str">
            <v>.</v>
          </cell>
        </row>
        <row r="358">
          <cell r="A358" t="str">
            <v>M140025</v>
          </cell>
          <cell r="B358" t="str">
            <v>外壁－外壁　EXP,J金物</v>
          </cell>
          <cell r="C358" t="str">
            <v>ｱﾙﾐ製　W=310  電解着色</v>
          </cell>
          <cell r="D358">
            <v>8.1999999999999993</v>
          </cell>
          <cell r="E358" t="str">
            <v>ｍ</v>
          </cell>
          <cell r="F358">
            <v>40400</v>
          </cell>
          <cell r="G358">
            <v>331280</v>
          </cell>
          <cell r="H358">
            <v>40000</v>
          </cell>
          <cell r="I358">
            <v>328000</v>
          </cell>
          <cell r="J358">
            <v>45400</v>
          </cell>
          <cell r="K358">
            <v>372279.99999999994</v>
          </cell>
          <cell r="L358">
            <v>45500</v>
          </cell>
          <cell r="M358">
            <v>373099.99999999994</v>
          </cell>
          <cell r="P358">
            <v>40400</v>
          </cell>
          <cell r="Q358">
            <v>0.8</v>
          </cell>
          <cell r="R358">
            <v>32320</v>
          </cell>
        </row>
        <row r="361">
          <cell r="B361" t="str">
            <v>合　計</v>
          </cell>
          <cell r="I361">
            <v>37131800</v>
          </cell>
          <cell r="K361">
            <v>26139230</v>
          </cell>
          <cell r="M361">
            <v>26086140</v>
          </cell>
          <cell r="P361">
            <v>26086140</v>
          </cell>
        </row>
        <row r="363">
          <cell r="B363" t="str">
            <v>（合　計）</v>
          </cell>
          <cell r="C363" t="str">
            <v>４社，比較の出来る金額計</v>
          </cell>
          <cell r="G363">
            <v>-14944180</v>
          </cell>
          <cell r="I363">
            <v>-60696600</v>
          </cell>
          <cell r="K363">
            <v>-41367850</v>
          </cell>
          <cell r="M363">
            <v>-41315580</v>
          </cell>
          <cell r="P363">
            <v>-14944180</v>
          </cell>
        </row>
        <row r="387">
          <cell r="A387" t="str">
            <v>金属工事（製作製金物）</v>
          </cell>
          <cell r="F387" t="str">
            <v>田村金物㈱</v>
          </cell>
          <cell r="H387" t="str">
            <v>㈲宇野製作所</v>
          </cell>
          <cell r="J387" t="str">
            <v>河上金物㈱</v>
          </cell>
          <cell r="P387" t="str">
            <v>㈲宇野製作所</v>
          </cell>
        </row>
        <row r="389">
          <cell r="B389" t="str">
            <v>【　大屋根　】</v>
          </cell>
        </row>
        <row r="390">
          <cell r="B390" t="str">
            <v>ﾄｯﾌﾟﾗｲﾄ周囲</v>
          </cell>
          <cell r="C390" t="str">
            <v>ｽﾃﾝﾚｽ厚1.5(曲げ）鏡面仕上</v>
          </cell>
          <cell r="R390">
            <v>0</v>
          </cell>
        </row>
        <row r="391">
          <cell r="A391" t="str">
            <v>M140100</v>
          </cell>
          <cell r="B391" t="str">
            <v>塞ぎカバー</v>
          </cell>
          <cell r="C391" t="str">
            <v>W550×H100　曲線</v>
          </cell>
          <cell r="D391">
            <v>34.700000000000003</v>
          </cell>
          <cell r="E391" t="str">
            <v>ｍ</v>
          </cell>
          <cell r="F391">
            <v>92000</v>
          </cell>
          <cell r="G391">
            <v>3192400.0000000005</v>
          </cell>
          <cell r="H391">
            <v>215000</v>
          </cell>
          <cell r="I391">
            <v>7460500.0000000009</v>
          </cell>
          <cell r="J391">
            <v>216000</v>
          </cell>
          <cell r="K391">
            <v>7495200.0000000009</v>
          </cell>
          <cell r="P391">
            <v>215000</v>
          </cell>
          <cell r="Q391">
            <v>0.8</v>
          </cell>
          <cell r="R391">
            <v>172000</v>
          </cell>
        </row>
        <row r="392">
          <cell r="C392" t="str">
            <v>水返し:L-65×65×6(通し)</v>
          </cell>
        </row>
        <row r="393">
          <cell r="C393" t="str">
            <v>　　　A.BOLT M12 @1,000内外</v>
          </cell>
        </row>
        <row r="394">
          <cell r="C394" t="str">
            <v>補強ﾌﾚｰﾑ:L-50×50×6</v>
          </cell>
        </row>
        <row r="396">
          <cell r="C396" t="str">
            <v>W300×H50～90</v>
          </cell>
        </row>
        <row r="397">
          <cell r="A397" t="str">
            <v>M140101</v>
          </cell>
          <cell r="B397" t="str">
            <v>排水溝</v>
          </cell>
          <cell r="C397" t="str">
            <v>SUS304 HL</v>
          </cell>
          <cell r="D397">
            <v>13.8</v>
          </cell>
          <cell r="E397" t="str">
            <v>ｍ</v>
          </cell>
          <cell r="F397">
            <v>74000</v>
          </cell>
          <cell r="G397">
            <v>1021200</v>
          </cell>
          <cell r="H397">
            <v>35300</v>
          </cell>
          <cell r="I397">
            <v>487140</v>
          </cell>
          <cell r="J397">
            <v>95500</v>
          </cell>
          <cell r="K397">
            <v>1317900</v>
          </cell>
          <cell r="P397">
            <v>35300</v>
          </cell>
          <cell r="Q397">
            <v>0.8</v>
          </cell>
          <cell r="R397">
            <v>28240</v>
          </cell>
        </row>
        <row r="398">
          <cell r="C398" t="str">
            <v>PL-3（曲げ）</v>
          </cell>
        </row>
        <row r="399">
          <cell r="C399" t="str">
            <v>取付L-40×40×3</v>
          </cell>
        </row>
        <row r="400">
          <cell r="C400" t="str">
            <v>SUS304　□-250×50×3.0</v>
          </cell>
        </row>
        <row r="401">
          <cell r="A401" t="str">
            <v>M140102</v>
          </cell>
          <cell r="B401" t="str">
            <v>排水溝</v>
          </cell>
          <cell r="C401" t="str">
            <v>取付L-40×40×3</v>
          </cell>
          <cell r="D401">
            <v>7</v>
          </cell>
          <cell r="E401" t="str">
            <v>ｍ</v>
          </cell>
          <cell r="F401">
            <v>139800</v>
          </cell>
          <cell r="G401">
            <v>978600</v>
          </cell>
          <cell r="H401">
            <v>35000</v>
          </cell>
          <cell r="I401">
            <v>245000</v>
          </cell>
          <cell r="J401">
            <v>51500</v>
          </cell>
          <cell r="K401">
            <v>360500</v>
          </cell>
          <cell r="P401">
            <v>35000</v>
          </cell>
          <cell r="Q401">
            <v>0.8</v>
          </cell>
          <cell r="R401">
            <v>28000</v>
          </cell>
        </row>
        <row r="402">
          <cell r="B402" t="str">
            <v>理学部屋根</v>
          </cell>
          <cell r="C402" t="str">
            <v>W400×H2,620</v>
          </cell>
        </row>
        <row r="403">
          <cell r="A403" t="str">
            <v>M140103</v>
          </cell>
          <cell r="B403" t="str">
            <v>タラップ</v>
          </cell>
          <cell r="C403" t="str">
            <v>踏子:19φ</v>
          </cell>
          <cell r="D403">
            <v>1</v>
          </cell>
          <cell r="E403" t="str">
            <v>箇所</v>
          </cell>
          <cell r="F403">
            <v>100000</v>
          </cell>
          <cell r="G403">
            <v>100000</v>
          </cell>
          <cell r="H403">
            <v>58000</v>
          </cell>
          <cell r="I403">
            <v>58000</v>
          </cell>
          <cell r="J403">
            <v>92000</v>
          </cell>
          <cell r="K403">
            <v>92000</v>
          </cell>
          <cell r="P403">
            <v>58000</v>
          </cell>
          <cell r="Q403">
            <v>0.8</v>
          </cell>
          <cell r="R403">
            <v>46400</v>
          </cell>
        </row>
        <row r="404">
          <cell r="C404" t="str">
            <v>手摺:L-65×65×6</v>
          </cell>
        </row>
        <row r="406">
          <cell r="B406" t="str">
            <v>理学部屋根</v>
          </cell>
        </row>
        <row r="407">
          <cell r="A407" t="str">
            <v>M140104</v>
          </cell>
          <cell r="B407" t="str">
            <v>タラップ</v>
          </cell>
          <cell r="C407" t="str">
            <v>W400×H1,450　同上仕様</v>
          </cell>
          <cell r="D407">
            <v>1</v>
          </cell>
          <cell r="E407" t="str">
            <v>箇所</v>
          </cell>
          <cell r="F407">
            <v>60000</v>
          </cell>
          <cell r="G407">
            <v>60000</v>
          </cell>
          <cell r="H407">
            <v>43000</v>
          </cell>
          <cell r="I407">
            <v>43000</v>
          </cell>
          <cell r="J407">
            <v>51000</v>
          </cell>
          <cell r="K407">
            <v>51000</v>
          </cell>
          <cell r="P407">
            <v>43000</v>
          </cell>
          <cell r="Q407">
            <v>0.8</v>
          </cell>
          <cell r="R407">
            <v>34400</v>
          </cell>
        </row>
        <row r="408">
          <cell r="B408" t="str">
            <v>理学部屋根</v>
          </cell>
          <cell r="C408" t="str">
            <v>H=1,100</v>
          </cell>
        </row>
        <row r="409">
          <cell r="A409" t="str">
            <v>M140105</v>
          </cell>
          <cell r="B409" t="str">
            <v>手摺り</v>
          </cell>
          <cell r="C409" t="str">
            <v>手摺，横桟，支柱共:34φ×2.3</v>
          </cell>
          <cell r="D409">
            <v>7.7</v>
          </cell>
          <cell r="E409" t="str">
            <v>ｍ</v>
          </cell>
          <cell r="F409">
            <v>20000</v>
          </cell>
          <cell r="G409">
            <v>154000</v>
          </cell>
          <cell r="H409">
            <v>20000</v>
          </cell>
          <cell r="I409">
            <v>154000</v>
          </cell>
          <cell r="J409">
            <v>18000</v>
          </cell>
          <cell r="K409">
            <v>138600</v>
          </cell>
          <cell r="P409">
            <v>20000</v>
          </cell>
          <cell r="Q409">
            <v>0.8</v>
          </cell>
          <cell r="R409">
            <v>16000</v>
          </cell>
        </row>
        <row r="410">
          <cell r="B410" t="str">
            <v>理学部屋根</v>
          </cell>
          <cell r="C410" t="str">
            <v>W3,700×D750</v>
          </cell>
        </row>
        <row r="411">
          <cell r="A411" t="str">
            <v>M140106</v>
          </cell>
          <cell r="B411" t="str">
            <v>鉄骨床</v>
          </cell>
          <cell r="C411" t="str">
            <v>床:EXG21</v>
          </cell>
          <cell r="D411">
            <v>1</v>
          </cell>
          <cell r="E411" t="str">
            <v>箇所</v>
          </cell>
          <cell r="F411">
            <v>260000</v>
          </cell>
          <cell r="G411">
            <v>260000</v>
          </cell>
          <cell r="H411">
            <v>300000</v>
          </cell>
          <cell r="I411">
            <v>300000</v>
          </cell>
          <cell r="J411">
            <v>228000</v>
          </cell>
          <cell r="K411">
            <v>228000</v>
          </cell>
          <cell r="P411">
            <v>300000</v>
          </cell>
          <cell r="Q411">
            <v>0.8</v>
          </cell>
          <cell r="R411">
            <v>240000</v>
          </cell>
        </row>
        <row r="412">
          <cell r="C412" t="str">
            <v>根太:L-65×65×6 @500共</v>
          </cell>
        </row>
        <row r="413">
          <cell r="C413" t="str">
            <v>柱・梁:C-125×65×6×8(溶接構造)</v>
          </cell>
        </row>
        <row r="414">
          <cell r="C414" t="str">
            <v>　　ﾍﾞｰｽPL-12×180×180</v>
          </cell>
        </row>
        <row r="415">
          <cell r="C415" t="str">
            <v>　　A.BOLT 2-M16共</v>
          </cell>
        </row>
        <row r="416">
          <cell r="C416" t="str">
            <v>H=60</v>
          </cell>
        </row>
        <row r="417">
          <cell r="A417" t="str">
            <v>M140107</v>
          </cell>
          <cell r="B417" t="str">
            <v>はと対策用ボルト</v>
          </cell>
          <cell r="C417" t="str">
            <v>中ﾎﾞﾙﾄ（溶融亜鉛メッキ）</v>
          </cell>
          <cell r="D417" t="str">
            <v>一式</v>
          </cell>
          <cell r="G417">
            <v>736000</v>
          </cell>
          <cell r="I417">
            <v>330000</v>
          </cell>
          <cell r="K417">
            <v>760000</v>
          </cell>
          <cell r="P417">
            <v>330000</v>
          </cell>
          <cell r="Q417">
            <v>0.8</v>
          </cell>
          <cell r="R417">
            <v>264000</v>
          </cell>
        </row>
        <row r="418">
          <cell r="C418" t="str">
            <v>下弦材天端取付　188台</v>
          </cell>
        </row>
        <row r="419">
          <cell r="C419" t="str">
            <v>ﾋﾟｱﾉ線　785ｍ</v>
          </cell>
        </row>
        <row r="422">
          <cell r="A422" t="str">
            <v>金属工事（製作製金物）</v>
          </cell>
          <cell r="F422" t="str">
            <v>田村金物㈱</v>
          </cell>
          <cell r="H422" t="str">
            <v>㈲宇野製作所</v>
          </cell>
          <cell r="J422" t="str">
            <v>河上金物㈱</v>
          </cell>
          <cell r="P422" t="str">
            <v>㈲宇野製作所</v>
          </cell>
        </row>
        <row r="424">
          <cell r="B424" t="str">
            <v>【　大屋根　】</v>
          </cell>
        </row>
        <row r="425">
          <cell r="C425" t="str">
            <v>W60×H30,W60×D50×H20</v>
          </cell>
        </row>
        <row r="426">
          <cell r="A426" t="str">
            <v>M140108</v>
          </cell>
          <cell r="B426" t="str">
            <v>はと対策用クリップ</v>
          </cell>
          <cell r="C426" t="str">
            <v>ｽﾁｰﾙ（溶融亜鉛メッキ）</v>
          </cell>
          <cell r="D426" t="str">
            <v>一式</v>
          </cell>
          <cell r="G426">
            <v>2610000</v>
          </cell>
          <cell r="I426">
            <v>650000</v>
          </cell>
          <cell r="K426">
            <v>2170000</v>
          </cell>
          <cell r="P426">
            <v>650000</v>
          </cell>
          <cell r="Q426">
            <v>0.8</v>
          </cell>
          <cell r="R426">
            <v>520000</v>
          </cell>
        </row>
        <row r="427">
          <cell r="C427" t="str">
            <v>下弦材天端取付　760台</v>
          </cell>
        </row>
        <row r="428">
          <cell r="C428" t="str">
            <v>ﾋﾟｱﾉ線　950ｍ</v>
          </cell>
        </row>
        <row r="429">
          <cell r="C429" t="str">
            <v>上:PL-4.5×50</v>
          </cell>
        </row>
        <row r="430">
          <cell r="A430" t="str">
            <v>M140109</v>
          </cell>
          <cell r="B430" t="str">
            <v>トップライト部止水板</v>
          </cell>
          <cell r="C430" t="str">
            <v>下:PL-4.5×32</v>
          </cell>
          <cell r="D430">
            <v>6</v>
          </cell>
          <cell r="E430" t="str">
            <v>ｍ</v>
          </cell>
          <cell r="F430">
            <v>9000</v>
          </cell>
          <cell r="G430">
            <v>54000</v>
          </cell>
          <cell r="H430">
            <v>18000</v>
          </cell>
          <cell r="I430">
            <v>108000</v>
          </cell>
          <cell r="J430">
            <v>7500</v>
          </cell>
          <cell r="K430">
            <v>45000</v>
          </cell>
          <cell r="P430">
            <v>18000</v>
          </cell>
          <cell r="Q430">
            <v>0.8</v>
          </cell>
          <cell r="R430">
            <v>14400</v>
          </cell>
        </row>
        <row r="432">
          <cell r="A432" t="str">
            <v>M140110</v>
          </cell>
          <cell r="B432" t="str">
            <v>屋根ＡＬＣ板端部見切り</v>
          </cell>
          <cell r="C432" t="str">
            <v>L-65×65×6</v>
          </cell>
          <cell r="D432">
            <v>138</v>
          </cell>
          <cell r="E432" t="str">
            <v>ｍ</v>
          </cell>
          <cell r="F432">
            <v>6000</v>
          </cell>
          <cell r="G432">
            <v>828000</v>
          </cell>
          <cell r="H432">
            <v>5000</v>
          </cell>
          <cell r="I432">
            <v>690000</v>
          </cell>
          <cell r="J432">
            <v>5500</v>
          </cell>
          <cell r="K432">
            <v>759000</v>
          </cell>
          <cell r="P432">
            <v>5000</v>
          </cell>
          <cell r="Q432">
            <v>0.8</v>
          </cell>
          <cell r="R432">
            <v>4000</v>
          </cell>
        </row>
        <row r="434">
          <cell r="B434" t="str">
            <v>【　通　路　】</v>
          </cell>
        </row>
        <row r="435">
          <cell r="C435" t="str">
            <v>50×100　粉体塗装</v>
          </cell>
        </row>
        <row r="436">
          <cell r="A436" t="str">
            <v>M140111</v>
          </cell>
          <cell r="B436" t="str">
            <v>壁　　　　ﾒｼｭﾌｪﾝｽ張り</v>
          </cell>
          <cell r="C436" t="str">
            <v>ﾌｪﾝｽ受金物（既製品）共</v>
          </cell>
          <cell r="D436">
            <v>41.6</v>
          </cell>
          <cell r="E436" t="str">
            <v>ｍ2</v>
          </cell>
          <cell r="F436">
            <v>18700</v>
          </cell>
          <cell r="G436">
            <v>777920</v>
          </cell>
          <cell r="H436">
            <v>25000</v>
          </cell>
          <cell r="I436">
            <v>1040000</v>
          </cell>
          <cell r="J436">
            <v>22000</v>
          </cell>
          <cell r="K436">
            <v>915200</v>
          </cell>
          <cell r="P436">
            <v>25000</v>
          </cell>
          <cell r="Q436">
            <v>0.8</v>
          </cell>
          <cell r="R436">
            <v>20000</v>
          </cell>
        </row>
        <row r="437">
          <cell r="C437" t="str">
            <v>取付下地 L-30×30×3共</v>
          </cell>
        </row>
        <row r="440">
          <cell r="A440" t="str">
            <v>M140112</v>
          </cell>
          <cell r="B440" t="str">
            <v>壁－天井　ﾒｼｭﾌｪﾝｽ張り</v>
          </cell>
          <cell r="C440" t="str">
            <v>同上仕様　入隅部曲面加工付</v>
          </cell>
          <cell r="D440">
            <v>13</v>
          </cell>
          <cell r="E440" t="str">
            <v>ｍ2</v>
          </cell>
          <cell r="F440">
            <v>18700</v>
          </cell>
          <cell r="G440">
            <v>243100</v>
          </cell>
          <cell r="H440">
            <v>35000</v>
          </cell>
          <cell r="I440">
            <v>455000</v>
          </cell>
          <cell r="J440">
            <v>75000</v>
          </cell>
          <cell r="K440">
            <v>975000</v>
          </cell>
          <cell r="P440">
            <v>35000</v>
          </cell>
          <cell r="Q440">
            <v>0.8</v>
          </cell>
          <cell r="R440">
            <v>28000</v>
          </cell>
        </row>
        <row r="442">
          <cell r="A442" t="str">
            <v>M140113</v>
          </cell>
          <cell r="B442" t="str">
            <v>天井　　　ﾒｼｭﾌｪﾝｽ張り</v>
          </cell>
          <cell r="C442" t="str">
            <v>同上仕様</v>
          </cell>
          <cell r="D442">
            <v>119</v>
          </cell>
          <cell r="E442" t="str">
            <v>ｍ2</v>
          </cell>
          <cell r="F442">
            <v>18700</v>
          </cell>
          <cell r="G442">
            <v>2225300</v>
          </cell>
          <cell r="H442">
            <v>20000</v>
          </cell>
          <cell r="I442">
            <v>2380000</v>
          </cell>
          <cell r="J442">
            <v>24000</v>
          </cell>
          <cell r="K442">
            <v>2856000</v>
          </cell>
          <cell r="P442">
            <v>20000</v>
          </cell>
          <cell r="Q442">
            <v>0.8</v>
          </cell>
          <cell r="R442">
            <v>16000</v>
          </cell>
        </row>
        <row r="443">
          <cell r="C443" t="str">
            <v>H=1,100</v>
          </cell>
        </row>
        <row r="444">
          <cell r="A444" t="str">
            <v>M140114</v>
          </cell>
          <cell r="B444" t="str">
            <v>手摺り</v>
          </cell>
          <cell r="C444" t="str">
            <v>手摺:76.3φ×2.0</v>
          </cell>
          <cell r="D444">
            <v>3</v>
          </cell>
          <cell r="E444" t="str">
            <v>ｍ</v>
          </cell>
          <cell r="F444">
            <v>56700</v>
          </cell>
          <cell r="G444">
            <v>170100</v>
          </cell>
          <cell r="H444">
            <v>35000</v>
          </cell>
          <cell r="I444">
            <v>105000</v>
          </cell>
          <cell r="J444">
            <v>68000</v>
          </cell>
          <cell r="K444">
            <v>204000</v>
          </cell>
          <cell r="P444">
            <v>35000</v>
          </cell>
          <cell r="Q444">
            <v>0.8</v>
          </cell>
          <cell r="R444">
            <v>28000</v>
          </cell>
        </row>
        <row r="445">
          <cell r="C445" t="str">
            <v>手摺受:FB-50×6（ｽﾊﾟﾝ中央）</v>
          </cell>
        </row>
        <row r="446">
          <cell r="C446" t="str">
            <v>横継ぎCT50×100×6×8</v>
          </cell>
        </row>
        <row r="447">
          <cell r="C447" t="str">
            <v>手摺子FB-50×6 @125</v>
          </cell>
        </row>
        <row r="448">
          <cell r="C448" t="str">
            <v>手摺子ﾂﾅｷﾞ:角鋼15×15</v>
          </cell>
        </row>
        <row r="449">
          <cell r="C449" t="str">
            <v>L-150×90×9</v>
          </cell>
        </row>
        <row r="450">
          <cell r="A450" t="str">
            <v>M140115</v>
          </cell>
          <cell r="B450" t="str">
            <v>床ボーダー金物</v>
          </cell>
          <cell r="C450" t="str">
            <v>A.BOLT M12 @500</v>
          </cell>
          <cell r="D450">
            <v>38.299999999999997</v>
          </cell>
          <cell r="E450" t="str">
            <v>ｍ</v>
          </cell>
          <cell r="F450">
            <v>15000</v>
          </cell>
          <cell r="G450">
            <v>574500</v>
          </cell>
          <cell r="H450">
            <v>6500</v>
          </cell>
          <cell r="I450">
            <v>248949.99999999997</v>
          </cell>
          <cell r="J450">
            <v>14000</v>
          </cell>
          <cell r="K450">
            <v>536200</v>
          </cell>
          <cell r="P450">
            <v>6500</v>
          </cell>
          <cell r="Q450">
            <v>0.8</v>
          </cell>
          <cell r="R450">
            <v>5200</v>
          </cell>
        </row>
        <row r="452">
          <cell r="A452" t="str">
            <v>M140116</v>
          </cell>
          <cell r="B452" t="str">
            <v>床目地棒</v>
          </cell>
          <cell r="C452" t="str">
            <v>SUS304 FB-6×25（ｱﾝｶｰ付）</v>
          </cell>
          <cell r="D452">
            <v>1.7</v>
          </cell>
          <cell r="E452" t="str">
            <v>ｍ</v>
          </cell>
          <cell r="F452">
            <v>10000</v>
          </cell>
          <cell r="G452">
            <v>17000</v>
          </cell>
          <cell r="H452">
            <v>4000</v>
          </cell>
          <cell r="I452">
            <v>6800</v>
          </cell>
          <cell r="J452">
            <v>6500</v>
          </cell>
          <cell r="K452">
            <v>11050</v>
          </cell>
          <cell r="P452">
            <v>4000</v>
          </cell>
          <cell r="Q452">
            <v>0.8</v>
          </cell>
          <cell r="R452">
            <v>3200</v>
          </cell>
        </row>
        <row r="454">
          <cell r="A454" t="str">
            <v>M140117</v>
          </cell>
          <cell r="B454" t="str">
            <v>壁振れ止め</v>
          </cell>
          <cell r="C454" t="str">
            <v>鉄筋13φ L=1,800 TB付</v>
          </cell>
          <cell r="D454">
            <v>4</v>
          </cell>
          <cell r="E454" t="str">
            <v>箇所</v>
          </cell>
          <cell r="F454">
            <v>360000</v>
          </cell>
          <cell r="G454">
            <v>1440000</v>
          </cell>
          <cell r="H454">
            <v>2310</v>
          </cell>
          <cell r="I454">
            <v>9240</v>
          </cell>
          <cell r="J454">
            <v>25000</v>
          </cell>
          <cell r="K454">
            <v>100000</v>
          </cell>
          <cell r="P454">
            <v>2310</v>
          </cell>
          <cell r="Q454">
            <v>0.8</v>
          </cell>
          <cell r="R454">
            <v>1850</v>
          </cell>
        </row>
        <row r="456">
          <cell r="A456" t="str">
            <v>M140118</v>
          </cell>
          <cell r="B456" t="str">
            <v>壁振れ止め</v>
          </cell>
          <cell r="C456" t="str">
            <v>鉄筋13φ L=2,300 TB付</v>
          </cell>
          <cell r="D456">
            <v>4</v>
          </cell>
          <cell r="E456" t="str">
            <v>箇所</v>
          </cell>
          <cell r="F456">
            <v>390000</v>
          </cell>
          <cell r="G456">
            <v>1560000</v>
          </cell>
          <cell r="H456">
            <v>2570</v>
          </cell>
          <cell r="I456">
            <v>10280</v>
          </cell>
          <cell r="J456">
            <v>25000</v>
          </cell>
          <cell r="K456">
            <v>100000</v>
          </cell>
          <cell r="P456">
            <v>2570</v>
          </cell>
          <cell r="Q456">
            <v>0.8</v>
          </cell>
          <cell r="R456">
            <v>2060</v>
          </cell>
        </row>
        <row r="457">
          <cell r="A457" t="str">
            <v>金属工事（製作製金物）</v>
          </cell>
          <cell r="F457" t="str">
            <v>田村金物㈱</v>
          </cell>
          <cell r="H457" t="str">
            <v>㈲宇野製作所</v>
          </cell>
          <cell r="J457" t="str">
            <v>河上金物㈱</v>
          </cell>
          <cell r="P457" t="str">
            <v>㈲宇野製作所</v>
          </cell>
        </row>
        <row r="459">
          <cell r="B459" t="str">
            <v>【　階段室・ｺﾛﾈｰﾄﾞ　】</v>
          </cell>
        </row>
        <row r="460">
          <cell r="B460" t="str">
            <v>渡り廊下（１）床</v>
          </cell>
        </row>
        <row r="461">
          <cell r="A461" t="str">
            <v>M140119</v>
          </cell>
          <cell r="B461" t="str">
            <v>溶接金網</v>
          </cell>
          <cell r="C461" t="str">
            <v>6φ×100×100</v>
          </cell>
          <cell r="D461">
            <v>132</v>
          </cell>
          <cell r="E461" t="str">
            <v>ｍ2</v>
          </cell>
          <cell r="F461">
            <v>630</v>
          </cell>
          <cell r="G461">
            <v>83160</v>
          </cell>
          <cell r="H461">
            <v>650</v>
          </cell>
          <cell r="I461">
            <v>85800</v>
          </cell>
          <cell r="J461">
            <v>500</v>
          </cell>
          <cell r="K461">
            <v>66000</v>
          </cell>
          <cell r="P461">
            <v>650</v>
          </cell>
          <cell r="Q461">
            <v>0.8</v>
          </cell>
          <cell r="R461">
            <v>520</v>
          </cell>
        </row>
        <row r="462">
          <cell r="B462" t="str">
            <v>渡り廊下（１）床立上り</v>
          </cell>
        </row>
        <row r="463">
          <cell r="A463" t="str">
            <v>M140120</v>
          </cell>
          <cell r="B463" t="str">
            <v>溶接金網</v>
          </cell>
          <cell r="C463" t="str">
            <v>6φ×100×100</v>
          </cell>
          <cell r="D463">
            <v>27</v>
          </cell>
          <cell r="E463" t="str">
            <v>ｍ2</v>
          </cell>
          <cell r="F463">
            <v>630</v>
          </cell>
          <cell r="G463">
            <v>17010</v>
          </cell>
          <cell r="H463">
            <v>650</v>
          </cell>
          <cell r="I463">
            <v>17550</v>
          </cell>
          <cell r="J463">
            <v>500</v>
          </cell>
          <cell r="K463">
            <v>13500</v>
          </cell>
          <cell r="P463">
            <v>650</v>
          </cell>
          <cell r="Q463">
            <v>0.8</v>
          </cell>
          <cell r="R463">
            <v>520</v>
          </cell>
        </row>
        <row r="464">
          <cell r="B464" t="str">
            <v>理学部棟庇</v>
          </cell>
          <cell r="C464" t="str">
            <v>L-30×30×3</v>
          </cell>
        </row>
        <row r="465">
          <cell r="A465" t="str">
            <v>M140121</v>
          </cell>
          <cell r="B465" t="str">
            <v>軒先水切</v>
          </cell>
          <cell r="C465" t="str">
            <v>L-50×50×6（通し）</v>
          </cell>
          <cell r="D465">
            <v>5.2</v>
          </cell>
          <cell r="E465" t="str">
            <v>ｍ</v>
          </cell>
          <cell r="F465">
            <v>19300</v>
          </cell>
          <cell r="G465">
            <v>100360</v>
          </cell>
          <cell r="H465">
            <v>13500</v>
          </cell>
          <cell r="I465">
            <v>70200</v>
          </cell>
          <cell r="J465">
            <v>8000</v>
          </cell>
          <cell r="K465">
            <v>41600</v>
          </cell>
          <cell r="P465">
            <v>13500</v>
          </cell>
          <cell r="Q465">
            <v>0.8</v>
          </cell>
          <cell r="R465">
            <v>10800</v>
          </cell>
        </row>
        <row r="466">
          <cell r="C466" t="str">
            <v>FB-50×6 @600</v>
          </cell>
        </row>
        <row r="467">
          <cell r="C467" t="str">
            <v>H=1,340　平部</v>
          </cell>
        </row>
        <row r="468">
          <cell r="A468" t="str">
            <v>M140122</v>
          </cell>
          <cell r="B468" t="str">
            <v>手摺り</v>
          </cell>
          <cell r="C468" t="str">
            <v>手摺:SUS 75φ</v>
          </cell>
          <cell r="D468">
            <v>83.6</v>
          </cell>
          <cell r="E468" t="str">
            <v>ｍ</v>
          </cell>
          <cell r="F468">
            <v>60000</v>
          </cell>
          <cell r="G468">
            <v>5016000</v>
          </cell>
          <cell r="H468">
            <v>45000</v>
          </cell>
          <cell r="I468">
            <v>3761999.9999999995</v>
          </cell>
          <cell r="J468">
            <v>51000</v>
          </cell>
          <cell r="K468">
            <v>4263600</v>
          </cell>
          <cell r="P468">
            <v>45000</v>
          </cell>
          <cell r="Q468">
            <v>0.8</v>
          </cell>
          <cell r="R468">
            <v>36000</v>
          </cell>
        </row>
        <row r="469">
          <cell r="C469" t="str">
            <v>手摺受:FB-50×6 @1,000</v>
          </cell>
        </row>
        <row r="470">
          <cell r="C470" t="str">
            <v>横継ぎ:CT-50×100×6×8（通し）</v>
          </cell>
        </row>
        <row r="471">
          <cell r="C471" t="str">
            <v>手摺子:FB-50×6 @100</v>
          </cell>
        </row>
        <row r="472">
          <cell r="C472" t="str">
            <v>支柱:CT-75×75×5×7 @1,000</v>
          </cell>
        </row>
        <row r="473">
          <cell r="C473" t="str">
            <v>手摺子振れ止め:L-50×50×6</v>
          </cell>
        </row>
        <row r="474">
          <cell r="C474" t="str">
            <v>G.PL-6 2-M12(SUS304)@1,000</v>
          </cell>
        </row>
        <row r="476">
          <cell r="A476" t="str">
            <v>M140123</v>
          </cell>
          <cell r="B476" t="str">
            <v>手摺り</v>
          </cell>
          <cell r="C476" t="str">
            <v>H=1,340 ｽﾛｰﾌﾟ部　同上仕様</v>
          </cell>
          <cell r="D476">
            <v>10.8</v>
          </cell>
          <cell r="E476" t="str">
            <v>ｍ</v>
          </cell>
          <cell r="F476">
            <v>60000</v>
          </cell>
          <cell r="G476">
            <v>648000</v>
          </cell>
          <cell r="H476">
            <v>45000</v>
          </cell>
          <cell r="I476">
            <v>486000.00000000006</v>
          </cell>
          <cell r="J476">
            <v>54000</v>
          </cell>
          <cell r="K476">
            <v>583200</v>
          </cell>
          <cell r="P476">
            <v>45000</v>
          </cell>
          <cell r="Q476">
            <v>0.8</v>
          </cell>
          <cell r="R476">
            <v>36000</v>
          </cell>
        </row>
        <row r="478">
          <cell r="A478" t="str">
            <v>M140124</v>
          </cell>
          <cell r="B478" t="str">
            <v>ＥＸＰ．Ｊカバー</v>
          </cell>
          <cell r="C478" t="str">
            <v>SUS304 PL-1.5(曲げ) W630</v>
          </cell>
          <cell r="D478">
            <v>2.2000000000000002</v>
          </cell>
          <cell r="E478" t="str">
            <v>ｍ</v>
          </cell>
          <cell r="F478">
            <v>38200</v>
          </cell>
          <cell r="G478">
            <v>84040</v>
          </cell>
          <cell r="H478">
            <v>75000</v>
          </cell>
          <cell r="I478">
            <v>165000</v>
          </cell>
          <cell r="J478">
            <v>42400</v>
          </cell>
          <cell r="K478">
            <v>93280.000000000015</v>
          </cell>
          <cell r="P478">
            <v>75000</v>
          </cell>
          <cell r="Q478">
            <v>0.8</v>
          </cell>
          <cell r="R478">
            <v>60000</v>
          </cell>
        </row>
        <row r="480">
          <cell r="A480" t="str">
            <v>M140125</v>
          </cell>
          <cell r="B480" t="str">
            <v>ＥＸＰ．Ｊカバー</v>
          </cell>
          <cell r="C480" t="str">
            <v>SUS304 PL-1.5(曲げ) W600</v>
          </cell>
          <cell r="D480">
            <v>2.2000000000000002</v>
          </cell>
          <cell r="E480" t="str">
            <v>ｍ</v>
          </cell>
          <cell r="F480">
            <v>38200</v>
          </cell>
          <cell r="G480">
            <v>84040</v>
          </cell>
          <cell r="H480">
            <v>73000</v>
          </cell>
          <cell r="I480">
            <v>160600</v>
          </cell>
          <cell r="J480">
            <v>41000</v>
          </cell>
          <cell r="K480">
            <v>90200.000000000015</v>
          </cell>
          <cell r="P480">
            <v>73000</v>
          </cell>
          <cell r="Q480">
            <v>0.8</v>
          </cell>
          <cell r="R480">
            <v>58400</v>
          </cell>
        </row>
        <row r="481">
          <cell r="B481" t="str">
            <v>ＥＸＰ．Ｊ部</v>
          </cell>
        </row>
        <row r="482">
          <cell r="A482" t="str">
            <v>M140126</v>
          </cell>
          <cell r="B482" t="str">
            <v>目地棒</v>
          </cell>
          <cell r="C482" t="str">
            <v>SUS304 FB-6×25(ｱﾝｶｰ付)</v>
          </cell>
          <cell r="D482">
            <v>4.4000000000000004</v>
          </cell>
          <cell r="E482" t="str">
            <v>ｍ</v>
          </cell>
          <cell r="F482">
            <v>10000</v>
          </cell>
          <cell r="G482">
            <v>44000</v>
          </cell>
          <cell r="H482">
            <v>4000</v>
          </cell>
          <cell r="I482">
            <v>17600</v>
          </cell>
          <cell r="J482">
            <v>6500</v>
          </cell>
          <cell r="K482">
            <v>28600.000000000004</v>
          </cell>
          <cell r="P482">
            <v>4000</v>
          </cell>
          <cell r="Q482">
            <v>0.8</v>
          </cell>
          <cell r="R482">
            <v>3200</v>
          </cell>
        </row>
        <row r="483">
          <cell r="C483" t="str">
            <v>ﾀｲﾙ用化粧蓋　W=150</v>
          </cell>
        </row>
        <row r="484">
          <cell r="A484" t="str">
            <v>M140127</v>
          </cell>
          <cell r="B484" t="str">
            <v>排水溝蓋</v>
          </cell>
          <cell r="C484" t="str">
            <v>ｽﾘｯﾄ付ｽﾃﾝﾚｽ枠共</v>
          </cell>
          <cell r="D484">
            <v>6.7</v>
          </cell>
          <cell r="E484" t="str">
            <v>ｍ</v>
          </cell>
          <cell r="F484">
            <v>67000</v>
          </cell>
          <cell r="G484">
            <v>448900</v>
          </cell>
          <cell r="H484">
            <v>60200</v>
          </cell>
          <cell r="I484">
            <v>403340</v>
          </cell>
          <cell r="J484">
            <v>62000</v>
          </cell>
          <cell r="K484">
            <v>415400</v>
          </cell>
          <cell r="P484">
            <v>60200</v>
          </cell>
          <cell r="Q484">
            <v>0.8</v>
          </cell>
          <cell r="R484">
            <v>48160</v>
          </cell>
        </row>
        <row r="486">
          <cell r="A486" t="str">
            <v>M140128</v>
          </cell>
          <cell r="B486" t="str">
            <v>排水溝蓋</v>
          </cell>
          <cell r="C486" t="str">
            <v>W=200　同上仕様</v>
          </cell>
          <cell r="D486">
            <v>4.4000000000000004</v>
          </cell>
          <cell r="E486" t="str">
            <v>ｍ</v>
          </cell>
          <cell r="F486">
            <v>72000</v>
          </cell>
          <cell r="G486">
            <v>316800</v>
          </cell>
          <cell r="H486">
            <v>64000</v>
          </cell>
          <cell r="I486">
            <v>281600</v>
          </cell>
          <cell r="J486">
            <v>65700</v>
          </cell>
          <cell r="K486">
            <v>289080</v>
          </cell>
          <cell r="P486">
            <v>64000</v>
          </cell>
          <cell r="Q486">
            <v>0.8</v>
          </cell>
          <cell r="R486">
            <v>51200</v>
          </cell>
        </row>
        <row r="488">
          <cell r="A488" t="str">
            <v>M140129</v>
          </cell>
          <cell r="B488" t="str">
            <v>排水溝蓋</v>
          </cell>
          <cell r="C488" t="str">
            <v>W=300　同上仕様</v>
          </cell>
          <cell r="D488">
            <v>4.9000000000000004</v>
          </cell>
          <cell r="E488" t="str">
            <v>ｍ</v>
          </cell>
          <cell r="F488">
            <v>81000</v>
          </cell>
          <cell r="G488">
            <v>396900</v>
          </cell>
          <cell r="H488">
            <v>70600</v>
          </cell>
          <cell r="I488">
            <v>345940</v>
          </cell>
          <cell r="J488">
            <v>73500</v>
          </cell>
          <cell r="K488">
            <v>360150</v>
          </cell>
          <cell r="P488">
            <v>70600</v>
          </cell>
          <cell r="Q488">
            <v>0.8</v>
          </cell>
          <cell r="R488">
            <v>56480</v>
          </cell>
        </row>
        <row r="489">
          <cell r="B489" t="str">
            <v>擁壁部</v>
          </cell>
        </row>
        <row r="490">
          <cell r="A490" t="str">
            <v>M140130</v>
          </cell>
          <cell r="B490" t="str">
            <v>水抜きパイプ</v>
          </cell>
          <cell r="C490" t="str">
            <v>SUS 75A L=500</v>
          </cell>
          <cell r="D490">
            <v>54</v>
          </cell>
          <cell r="E490" t="str">
            <v>箇所</v>
          </cell>
          <cell r="F490">
            <v>6600</v>
          </cell>
          <cell r="G490">
            <v>356400</v>
          </cell>
          <cell r="H490">
            <v>6000</v>
          </cell>
          <cell r="I490">
            <v>324000</v>
          </cell>
          <cell r="J490">
            <v>7000</v>
          </cell>
          <cell r="K490">
            <v>378000</v>
          </cell>
          <cell r="P490">
            <v>6000</v>
          </cell>
          <cell r="Q490">
            <v>0.8</v>
          </cell>
          <cell r="R490">
            <v>4800</v>
          </cell>
        </row>
        <row r="492">
          <cell r="A492" t="str">
            <v>金属工事（製作製金物）</v>
          </cell>
          <cell r="C492">
            <v>0</v>
          </cell>
          <cell r="D492">
            <v>0</v>
          </cell>
          <cell r="E492">
            <v>0</v>
          </cell>
          <cell r="F492" t="str">
            <v>田村金物㈱</v>
          </cell>
          <cell r="H492" t="str">
            <v>㈲宇野製作所</v>
          </cell>
          <cell r="J492" t="str">
            <v>河上金物㈱</v>
          </cell>
          <cell r="P492" t="str">
            <v>㈲宇野製作所</v>
          </cell>
        </row>
        <row r="494">
          <cell r="B494" t="str">
            <v>【　階段室・ｺﾛﾈｰﾄﾞ　】</v>
          </cell>
          <cell r="C494">
            <v>0</v>
          </cell>
          <cell r="D494">
            <v>0</v>
          </cell>
          <cell r="E494">
            <v>0</v>
          </cell>
        </row>
        <row r="496">
          <cell r="B496" t="str">
            <v>排水溝部</v>
          </cell>
        </row>
        <row r="497">
          <cell r="A497" t="str">
            <v>M140131</v>
          </cell>
          <cell r="B497" t="str">
            <v>オーバーフロー管</v>
          </cell>
          <cell r="C497" t="str">
            <v>SUS 50A L=400</v>
          </cell>
          <cell r="D497">
            <v>1</v>
          </cell>
          <cell r="E497" t="str">
            <v>箇所</v>
          </cell>
          <cell r="F497">
            <v>4600</v>
          </cell>
          <cell r="G497">
            <v>4600</v>
          </cell>
          <cell r="H497">
            <v>15000</v>
          </cell>
          <cell r="I497">
            <v>15000</v>
          </cell>
          <cell r="J497">
            <v>5000</v>
          </cell>
          <cell r="K497">
            <v>5000</v>
          </cell>
          <cell r="P497">
            <v>15000</v>
          </cell>
          <cell r="Q497">
            <v>0.8</v>
          </cell>
          <cell r="R497">
            <v>12000</v>
          </cell>
        </row>
        <row r="498">
          <cell r="B498" t="str">
            <v>ＥＶﾋﾟｯﾄ</v>
          </cell>
          <cell r="C498" t="str">
            <v>W400×H1,200</v>
          </cell>
        </row>
        <row r="499">
          <cell r="A499" t="str">
            <v>M140132</v>
          </cell>
          <cell r="B499" t="str">
            <v>ステンレス製タラップ</v>
          </cell>
          <cell r="C499" t="str">
            <v>踏子:ｽﾃﾝﾚｽ19φ @350</v>
          </cell>
          <cell r="D499">
            <v>1</v>
          </cell>
          <cell r="E499" t="str">
            <v>箇所</v>
          </cell>
          <cell r="F499">
            <v>96000</v>
          </cell>
          <cell r="G499">
            <v>96000</v>
          </cell>
          <cell r="H499">
            <v>65000</v>
          </cell>
          <cell r="I499">
            <v>65000</v>
          </cell>
          <cell r="J499">
            <v>66000</v>
          </cell>
          <cell r="K499">
            <v>66000</v>
          </cell>
          <cell r="P499">
            <v>65000</v>
          </cell>
          <cell r="Q499">
            <v>0.8</v>
          </cell>
          <cell r="R499">
            <v>52000</v>
          </cell>
        </row>
        <row r="500">
          <cell r="C500" t="str">
            <v>手摺 :ｽﾃﾝﾚｽ34φ×3.2</v>
          </cell>
        </row>
        <row r="502">
          <cell r="C502" t="str">
            <v>H=1,340　平部</v>
          </cell>
        </row>
        <row r="503">
          <cell r="A503" t="str">
            <v>M140133</v>
          </cell>
          <cell r="B503" t="str">
            <v>手摺り</v>
          </cell>
          <cell r="C503" t="str">
            <v>手摺:SUS 75φ</v>
          </cell>
          <cell r="D503">
            <v>1.8</v>
          </cell>
          <cell r="E503" t="str">
            <v>ｍ</v>
          </cell>
          <cell r="F503">
            <v>60000</v>
          </cell>
          <cell r="G503">
            <v>108000</v>
          </cell>
          <cell r="H503">
            <v>45000</v>
          </cell>
          <cell r="I503">
            <v>81000</v>
          </cell>
          <cell r="J503">
            <v>51000</v>
          </cell>
          <cell r="K503">
            <v>91800</v>
          </cell>
          <cell r="P503">
            <v>45000</v>
          </cell>
          <cell r="Q503">
            <v>0.8</v>
          </cell>
          <cell r="R503">
            <v>36000</v>
          </cell>
        </row>
        <row r="504">
          <cell r="C504" t="str">
            <v>手摺受:FB-50×6 @1,000</v>
          </cell>
        </row>
        <row r="505">
          <cell r="C505" t="str">
            <v>横継ぎ:CT-50×100×6×8（通し）</v>
          </cell>
        </row>
        <row r="506">
          <cell r="C506" t="str">
            <v>手摺子:FB-50×6 @100</v>
          </cell>
        </row>
        <row r="507">
          <cell r="C507" t="str">
            <v>支柱:CT-75×75×5×7 @1,000</v>
          </cell>
        </row>
        <row r="508">
          <cell r="C508" t="str">
            <v>手摺子振れ止め:L-50×50×6</v>
          </cell>
        </row>
        <row r="509">
          <cell r="C509" t="str">
            <v>G.PL-6 2-M12(SUS304)@1,000</v>
          </cell>
        </row>
        <row r="510">
          <cell r="C510" t="str">
            <v>手摺:SUS 38φ×2 HL</v>
          </cell>
        </row>
        <row r="511">
          <cell r="A511" t="str">
            <v>M140134</v>
          </cell>
          <cell r="B511" t="str">
            <v>壁付手摺り</v>
          </cell>
          <cell r="C511" t="str">
            <v>ﾌﾞﾗｹｯﾄ:SUS 16φ HL @1,000程度</v>
          </cell>
          <cell r="D511">
            <v>23.9</v>
          </cell>
          <cell r="E511" t="str">
            <v>ｍ</v>
          </cell>
          <cell r="F511">
            <v>25000</v>
          </cell>
          <cell r="G511">
            <v>597500</v>
          </cell>
          <cell r="H511">
            <v>21500</v>
          </cell>
          <cell r="I511">
            <v>513849.99999999994</v>
          </cell>
          <cell r="J511">
            <v>22000</v>
          </cell>
          <cell r="K511">
            <v>525800</v>
          </cell>
          <cell r="P511">
            <v>21500</v>
          </cell>
          <cell r="Q511">
            <v>0.8</v>
          </cell>
          <cell r="R511">
            <v>17200</v>
          </cell>
        </row>
        <row r="512">
          <cell r="C512" t="str">
            <v>座金:SUS 厚2.0 40φ HL</v>
          </cell>
        </row>
        <row r="513">
          <cell r="B513" t="str">
            <v>【　地下通路　】</v>
          </cell>
        </row>
        <row r="514">
          <cell r="A514" t="str">
            <v>M140135</v>
          </cell>
          <cell r="B514" t="str">
            <v>ＥＸＰ．Ｊカバー</v>
          </cell>
          <cell r="C514" t="str">
            <v>SUS304 PL-1.5(曲げ) W630</v>
          </cell>
          <cell r="D514">
            <v>2.1</v>
          </cell>
          <cell r="E514" t="str">
            <v>ｍ</v>
          </cell>
          <cell r="F514">
            <v>38200</v>
          </cell>
          <cell r="G514">
            <v>80220</v>
          </cell>
          <cell r="H514">
            <v>75000</v>
          </cell>
          <cell r="I514">
            <v>157500</v>
          </cell>
          <cell r="J514">
            <v>42400</v>
          </cell>
          <cell r="K514">
            <v>89040</v>
          </cell>
          <cell r="P514">
            <v>75000</v>
          </cell>
          <cell r="Q514">
            <v>0.8</v>
          </cell>
          <cell r="R514">
            <v>60000</v>
          </cell>
        </row>
        <row r="516">
          <cell r="A516" t="str">
            <v>M140136</v>
          </cell>
          <cell r="B516" t="str">
            <v>ＥＸＰ．Ｊカバー</v>
          </cell>
          <cell r="C516" t="str">
            <v>SUS304 PL-1.5(曲げ) W600</v>
          </cell>
          <cell r="D516">
            <v>10.5</v>
          </cell>
          <cell r="E516" t="str">
            <v>ｍ</v>
          </cell>
          <cell r="F516">
            <v>38200</v>
          </cell>
          <cell r="G516">
            <v>401100</v>
          </cell>
          <cell r="H516">
            <v>73000</v>
          </cell>
          <cell r="I516">
            <v>766500</v>
          </cell>
          <cell r="J516">
            <v>41000</v>
          </cell>
          <cell r="K516">
            <v>430500</v>
          </cell>
          <cell r="P516">
            <v>73000</v>
          </cell>
          <cell r="Q516">
            <v>0.8</v>
          </cell>
          <cell r="R516">
            <v>58400</v>
          </cell>
        </row>
        <row r="517">
          <cell r="B517" t="str">
            <v>地下躯体上部床</v>
          </cell>
        </row>
        <row r="518">
          <cell r="A518" t="str">
            <v>M140137</v>
          </cell>
          <cell r="B518" t="str">
            <v>溶接金網</v>
          </cell>
          <cell r="C518" t="str">
            <v>6φ×100×100</v>
          </cell>
          <cell r="D518">
            <v>203</v>
          </cell>
          <cell r="E518" t="str">
            <v>ｍ2</v>
          </cell>
          <cell r="F518">
            <v>630</v>
          </cell>
          <cell r="G518">
            <v>127890</v>
          </cell>
          <cell r="H518">
            <v>650</v>
          </cell>
          <cell r="I518">
            <v>131950</v>
          </cell>
          <cell r="J518">
            <v>500</v>
          </cell>
          <cell r="K518">
            <v>101500</v>
          </cell>
          <cell r="P518">
            <v>650</v>
          </cell>
          <cell r="Q518">
            <v>0.8</v>
          </cell>
          <cell r="R518">
            <v>520</v>
          </cell>
        </row>
        <row r="519">
          <cell r="B519" t="str">
            <v>地下躯体上部床立上り</v>
          </cell>
        </row>
        <row r="520">
          <cell r="A520" t="str">
            <v>M140138</v>
          </cell>
          <cell r="B520" t="str">
            <v>溶接金網</v>
          </cell>
          <cell r="C520" t="str">
            <v>6φ×100×100</v>
          </cell>
          <cell r="D520">
            <v>126</v>
          </cell>
          <cell r="E520" t="str">
            <v>ｍ2</v>
          </cell>
          <cell r="F520">
            <v>630</v>
          </cell>
          <cell r="G520">
            <v>79380</v>
          </cell>
          <cell r="H520">
            <v>650</v>
          </cell>
          <cell r="I520">
            <v>81900</v>
          </cell>
          <cell r="J520">
            <v>500</v>
          </cell>
          <cell r="K520">
            <v>63000</v>
          </cell>
          <cell r="P520">
            <v>650</v>
          </cell>
          <cell r="Q520">
            <v>0.8</v>
          </cell>
          <cell r="R520">
            <v>520</v>
          </cell>
        </row>
        <row r="521">
          <cell r="C521" t="str">
            <v>SUS304</v>
          </cell>
        </row>
        <row r="522">
          <cell r="A522" t="str">
            <v>M140139</v>
          </cell>
          <cell r="B522" t="str">
            <v>目地棒</v>
          </cell>
          <cell r="C522" t="str">
            <v>FB-6×25(ｱﾝｶｰ付)</v>
          </cell>
          <cell r="D522">
            <v>14.4</v>
          </cell>
          <cell r="E522" t="str">
            <v>ｍ</v>
          </cell>
          <cell r="F522">
            <v>10000</v>
          </cell>
          <cell r="G522">
            <v>144000</v>
          </cell>
          <cell r="H522">
            <v>4000</v>
          </cell>
          <cell r="I522">
            <v>57600</v>
          </cell>
          <cell r="J522">
            <v>6500</v>
          </cell>
          <cell r="K522">
            <v>93600</v>
          </cell>
          <cell r="P522">
            <v>4000</v>
          </cell>
          <cell r="Q522">
            <v>0.8</v>
          </cell>
          <cell r="R522">
            <v>3200</v>
          </cell>
        </row>
        <row r="523">
          <cell r="C523" t="str">
            <v>手摺:SUS 38φ×2 HL</v>
          </cell>
        </row>
        <row r="524">
          <cell r="A524" t="str">
            <v>M140140</v>
          </cell>
          <cell r="B524" t="str">
            <v>壁付手摺り</v>
          </cell>
          <cell r="C524" t="str">
            <v>ﾌﾞﾗｹｯﾄ:SUS 16φ HL @1,000程度</v>
          </cell>
          <cell r="D524">
            <v>8.6999999999999993</v>
          </cell>
          <cell r="E524" t="str">
            <v>ｍ</v>
          </cell>
          <cell r="F524">
            <v>25000</v>
          </cell>
          <cell r="G524">
            <v>217499.99999999997</v>
          </cell>
          <cell r="H524">
            <v>21500</v>
          </cell>
          <cell r="I524">
            <v>187049.99999999997</v>
          </cell>
          <cell r="J524">
            <v>22000</v>
          </cell>
          <cell r="K524">
            <v>191399.99999999997</v>
          </cell>
          <cell r="P524">
            <v>21500</v>
          </cell>
          <cell r="Q524">
            <v>0.8</v>
          </cell>
          <cell r="R524">
            <v>17200</v>
          </cell>
        </row>
        <row r="525">
          <cell r="C525" t="str">
            <v>座金:SUS 厚2.0 40φ HL</v>
          </cell>
        </row>
        <row r="527">
          <cell r="A527" t="str">
            <v>金属工事（製作製金物）</v>
          </cell>
          <cell r="F527" t="str">
            <v>田村金物㈱</v>
          </cell>
          <cell r="H527" t="str">
            <v>㈲宇野製作所</v>
          </cell>
          <cell r="J527" t="str">
            <v>河上金物㈱</v>
          </cell>
          <cell r="P527" t="str">
            <v>㈲宇野製作所</v>
          </cell>
        </row>
        <row r="529">
          <cell r="B529" t="str">
            <v>【　地下通路　】</v>
          </cell>
        </row>
        <row r="531">
          <cell r="B531" t="str">
            <v>ＥＶﾋﾟｯﾄ</v>
          </cell>
          <cell r="C531" t="str">
            <v>W400×H1,200</v>
          </cell>
        </row>
        <row r="532">
          <cell r="A532" t="str">
            <v>M140141</v>
          </cell>
          <cell r="B532" t="str">
            <v>ステンレス製タラップ</v>
          </cell>
          <cell r="C532" t="str">
            <v>踏子:ｽﾃﾝﾚｽ19φ @350</v>
          </cell>
          <cell r="D532">
            <v>1</v>
          </cell>
          <cell r="E532" t="str">
            <v>箇所</v>
          </cell>
          <cell r="F532">
            <v>96000</v>
          </cell>
          <cell r="G532">
            <v>96000</v>
          </cell>
          <cell r="H532">
            <v>65000</v>
          </cell>
          <cell r="I532">
            <v>65000</v>
          </cell>
          <cell r="J532">
            <v>66000</v>
          </cell>
          <cell r="K532">
            <v>66000</v>
          </cell>
          <cell r="P532">
            <v>65000</v>
          </cell>
          <cell r="Q532">
            <v>0.8</v>
          </cell>
          <cell r="R532">
            <v>52000</v>
          </cell>
        </row>
        <row r="533">
          <cell r="C533" t="str">
            <v>手摺 :ｽﾃﾝﾚｽ34φ×3.2</v>
          </cell>
        </row>
        <row r="535">
          <cell r="C535" t="str">
            <v>ﾀｲﾙ用化粧蓋　W=150</v>
          </cell>
        </row>
        <row r="536">
          <cell r="A536" t="str">
            <v>M140142</v>
          </cell>
          <cell r="B536" t="str">
            <v>排水溝蓋</v>
          </cell>
          <cell r="C536" t="str">
            <v>ｽﾘｯﾄ付ｽﾃﾝﾚｽ枠共</v>
          </cell>
          <cell r="D536">
            <v>3.8</v>
          </cell>
          <cell r="E536" t="str">
            <v>ｍ</v>
          </cell>
          <cell r="F536">
            <v>67000</v>
          </cell>
          <cell r="G536">
            <v>254600</v>
          </cell>
          <cell r="H536">
            <v>60200</v>
          </cell>
          <cell r="I536">
            <v>228760</v>
          </cell>
          <cell r="J536">
            <v>62000</v>
          </cell>
          <cell r="K536">
            <v>235600</v>
          </cell>
          <cell r="P536">
            <v>60200</v>
          </cell>
          <cell r="Q536">
            <v>0.8</v>
          </cell>
          <cell r="R536">
            <v>48160</v>
          </cell>
        </row>
        <row r="539">
          <cell r="B539" t="str">
            <v>合　計</v>
          </cell>
          <cell r="G539">
            <v>23511760</v>
          </cell>
          <cell r="I539">
            <v>15720950</v>
          </cell>
          <cell r="K539">
            <v>20159700</v>
          </cell>
          <cell r="M539">
            <v>0</v>
          </cell>
          <cell r="P539">
            <v>15720950</v>
          </cell>
        </row>
        <row r="562">
          <cell r="A562" t="str">
            <v>建具工事</v>
          </cell>
          <cell r="F562" t="str">
            <v>新日軽㈱</v>
          </cell>
          <cell r="H562" t="str">
            <v>YKK ap㈱</v>
          </cell>
          <cell r="J562" t="str">
            <v>立山ｱﾙﾐﾆｳﾑ工業㈱</v>
          </cell>
          <cell r="L562" t="str">
            <v>三協ｱﾙﾐﾆｳﾑ工業㈱</v>
          </cell>
          <cell r="P562" t="str">
            <v>YKK ap㈱</v>
          </cell>
        </row>
        <row r="563">
          <cell r="A563" t="str">
            <v>アルミニウム製建具</v>
          </cell>
          <cell r="R563">
            <v>0</v>
          </cell>
        </row>
        <row r="564">
          <cell r="B564" t="str">
            <v>【　階段室・ｺﾛﾈｰﾄﾞ　】</v>
          </cell>
          <cell r="G564" t="str">
            <v/>
          </cell>
          <cell r="I564" t="str">
            <v/>
          </cell>
          <cell r="K564" t="str">
            <v/>
          </cell>
          <cell r="M564" t="str">
            <v/>
          </cell>
          <cell r="P564">
            <v>0</v>
          </cell>
          <cell r="R564">
            <v>0</v>
          </cell>
        </row>
        <row r="565">
          <cell r="A565" t="str">
            <v>M160010</v>
          </cell>
          <cell r="B565" t="str">
            <v>製品代</v>
          </cell>
          <cell r="D565">
            <v>1</v>
          </cell>
          <cell r="E565" t="str">
            <v>式</v>
          </cell>
          <cell r="G565">
            <v>309600</v>
          </cell>
          <cell r="I565">
            <v>271800</v>
          </cell>
          <cell r="K565">
            <v>279000</v>
          </cell>
          <cell r="M565">
            <v>488880</v>
          </cell>
          <cell r="P565">
            <v>271800</v>
          </cell>
          <cell r="Q565">
            <v>0.8</v>
          </cell>
          <cell r="R565">
            <v>217400</v>
          </cell>
        </row>
        <row r="566">
          <cell r="A566" t="str">
            <v>M160011</v>
          </cell>
          <cell r="B566" t="str">
            <v>取付け調整</v>
          </cell>
          <cell r="D566">
            <v>1</v>
          </cell>
          <cell r="E566" t="str">
            <v>式</v>
          </cell>
          <cell r="G566">
            <v>113400</v>
          </cell>
          <cell r="I566">
            <v>137100</v>
          </cell>
          <cell r="K566">
            <v>95620</v>
          </cell>
          <cell r="M566">
            <v>211500</v>
          </cell>
          <cell r="P566">
            <v>137100</v>
          </cell>
          <cell r="Q566">
            <v>0.8</v>
          </cell>
          <cell r="R566">
            <v>109600</v>
          </cell>
        </row>
        <row r="567">
          <cell r="A567" t="str">
            <v>M160012</v>
          </cell>
          <cell r="B567" t="str">
            <v>運搬</v>
          </cell>
          <cell r="D567">
            <v>1</v>
          </cell>
          <cell r="E567" t="str">
            <v>式</v>
          </cell>
          <cell r="G567">
            <v>3600</v>
          </cell>
          <cell r="I567">
            <v>35000</v>
          </cell>
          <cell r="K567">
            <v>6800</v>
          </cell>
          <cell r="M567">
            <v>3900</v>
          </cell>
          <cell r="P567">
            <v>35000</v>
          </cell>
          <cell r="Q567">
            <v>0.8</v>
          </cell>
          <cell r="R567">
            <v>28000</v>
          </cell>
        </row>
        <row r="568">
          <cell r="B568" t="str">
            <v>【　地下通路　】</v>
          </cell>
        </row>
        <row r="569">
          <cell r="A569" t="str">
            <v>M160015</v>
          </cell>
          <cell r="B569" t="str">
            <v>製品代</v>
          </cell>
          <cell r="D569">
            <v>1</v>
          </cell>
          <cell r="E569" t="str">
            <v>式</v>
          </cell>
          <cell r="G569">
            <v>138260</v>
          </cell>
          <cell r="I569">
            <v>92600</v>
          </cell>
          <cell r="K569">
            <v>220860</v>
          </cell>
          <cell r="M569">
            <v>203860</v>
          </cell>
          <cell r="P569">
            <v>92600</v>
          </cell>
          <cell r="Q569">
            <v>0.8</v>
          </cell>
          <cell r="R569">
            <v>74000</v>
          </cell>
        </row>
        <row r="570">
          <cell r="A570" t="str">
            <v>M160016</v>
          </cell>
          <cell r="B570" t="str">
            <v>取付け調整</v>
          </cell>
          <cell r="D570">
            <v>1</v>
          </cell>
          <cell r="E570" t="str">
            <v>式</v>
          </cell>
          <cell r="G570">
            <v>31130</v>
          </cell>
          <cell r="I570">
            <v>29900</v>
          </cell>
          <cell r="K570">
            <v>75690</v>
          </cell>
          <cell r="M570">
            <v>82200</v>
          </cell>
          <cell r="P570">
            <v>29900</v>
          </cell>
          <cell r="Q570">
            <v>0.8</v>
          </cell>
          <cell r="R570">
            <v>23900</v>
          </cell>
        </row>
        <row r="571">
          <cell r="A571" t="str">
            <v>M160017</v>
          </cell>
          <cell r="B571" t="str">
            <v>運搬</v>
          </cell>
          <cell r="D571">
            <v>1</v>
          </cell>
          <cell r="E571" t="str">
            <v>式</v>
          </cell>
          <cell r="G571">
            <v>3800</v>
          </cell>
          <cell r="I571">
            <v>5100</v>
          </cell>
          <cell r="K571">
            <v>5390</v>
          </cell>
          <cell r="M571">
            <v>8000</v>
          </cell>
          <cell r="P571">
            <v>5100</v>
          </cell>
          <cell r="Q571">
            <v>0.8</v>
          </cell>
          <cell r="R571">
            <v>4000</v>
          </cell>
        </row>
        <row r="572">
          <cell r="R572">
            <v>0</v>
          </cell>
        </row>
        <row r="573">
          <cell r="B573" t="str">
            <v>　計</v>
          </cell>
          <cell r="G573">
            <v>599790</v>
          </cell>
          <cell r="I573">
            <v>571500</v>
          </cell>
          <cell r="K573">
            <v>683360</v>
          </cell>
          <cell r="M573">
            <v>998340</v>
          </cell>
        </row>
        <row r="576">
          <cell r="F576" t="str">
            <v>不二サッシ㈱</v>
          </cell>
          <cell r="H576" t="str">
            <v>トステム㈱</v>
          </cell>
        </row>
        <row r="577">
          <cell r="P577">
            <v>0</v>
          </cell>
          <cell r="R577">
            <v>0</v>
          </cell>
        </row>
        <row r="578">
          <cell r="B578" t="str">
            <v>【　階段室・ｺﾛﾈｰﾄﾞ　】</v>
          </cell>
          <cell r="F578">
            <v>0</v>
          </cell>
          <cell r="G578">
            <v>0</v>
          </cell>
          <cell r="I578" t="str">
            <v/>
          </cell>
          <cell r="M578" t="str">
            <v/>
          </cell>
          <cell r="P578">
            <v>0</v>
          </cell>
          <cell r="R578">
            <v>0</v>
          </cell>
        </row>
        <row r="579">
          <cell r="B579" t="str">
            <v>製品代</v>
          </cell>
          <cell r="D579">
            <v>1</v>
          </cell>
          <cell r="E579" t="str">
            <v>式</v>
          </cell>
          <cell r="G579">
            <v>343800</v>
          </cell>
          <cell r="I579">
            <v>338400</v>
          </cell>
          <cell r="R579">
            <v>0</v>
          </cell>
        </row>
        <row r="580">
          <cell r="B580" t="str">
            <v>取付け調整</v>
          </cell>
          <cell r="D580">
            <v>1</v>
          </cell>
          <cell r="E580" t="str">
            <v>式</v>
          </cell>
          <cell r="G580">
            <v>194400</v>
          </cell>
          <cell r="I580">
            <v>325000</v>
          </cell>
          <cell r="R580">
            <v>0</v>
          </cell>
        </row>
        <row r="581">
          <cell r="B581" t="str">
            <v>運搬</v>
          </cell>
          <cell r="D581">
            <v>1</v>
          </cell>
          <cell r="E581" t="str">
            <v>式</v>
          </cell>
          <cell r="G581">
            <v>30600</v>
          </cell>
          <cell r="I581">
            <v>42000</v>
          </cell>
          <cell r="R581">
            <v>0</v>
          </cell>
        </row>
        <row r="582">
          <cell r="B582" t="str">
            <v>【　地下通路　】</v>
          </cell>
        </row>
        <row r="583">
          <cell r="B583" t="str">
            <v>製品代</v>
          </cell>
          <cell r="D583">
            <v>1</v>
          </cell>
          <cell r="E583" t="str">
            <v>式</v>
          </cell>
          <cell r="G583">
            <v>117400</v>
          </cell>
          <cell r="I583">
            <v>151200</v>
          </cell>
          <cell r="R583">
            <v>0</v>
          </cell>
        </row>
        <row r="584">
          <cell r="B584" t="str">
            <v>取付け調整</v>
          </cell>
          <cell r="D584">
            <v>1</v>
          </cell>
          <cell r="E584" t="str">
            <v>式</v>
          </cell>
          <cell r="G584">
            <v>51600</v>
          </cell>
          <cell r="I584">
            <v>224000</v>
          </cell>
          <cell r="R584">
            <v>0</v>
          </cell>
        </row>
        <row r="585">
          <cell r="B585" t="str">
            <v>運搬</v>
          </cell>
          <cell r="D585">
            <v>1</v>
          </cell>
          <cell r="E585" t="str">
            <v>式</v>
          </cell>
          <cell r="G585">
            <v>15000</v>
          </cell>
          <cell r="I585">
            <v>42000</v>
          </cell>
          <cell r="R585">
            <v>0</v>
          </cell>
        </row>
        <row r="586">
          <cell r="R586">
            <v>0</v>
          </cell>
        </row>
        <row r="587">
          <cell r="B587" t="str">
            <v>　計</v>
          </cell>
          <cell r="G587">
            <v>752800</v>
          </cell>
          <cell r="I587">
            <v>1122600</v>
          </cell>
          <cell r="P587">
            <v>571500</v>
          </cell>
        </row>
        <row r="589">
          <cell r="F589">
            <v>0</v>
          </cell>
          <cell r="G589">
            <v>0</v>
          </cell>
          <cell r="I589" t="str">
            <v/>
          </cell>
          <cell r="K589" t="str">
            <v/>
          </cell>
          <cell r="M589" t="str">
            <v/>
          </cell>
          <cell r="P589">
            <v>0</v>
          </cell>
          <cell r="R589">
            <v>0</v>
          </cell>
        </row>
        <row r="590">
          <cell r="P590">
            <v>0</v>
          </cell>
          <cell r="R590">
            <v>0</v>
          </cell>
        </row>
        <row r="591">
          <cell r="F591">
            <v>0</v>
          </cell>
          <cell r="G591">
            <v>0</v>
          </cell>
          <cell r="I591" t="str">
            <v/>
          </cell>
          <cell r="K591" t="str">
            <v/>
          </cell>
          <cell r="M591" t="str">
            <v/>
          </cell>
          <cell r="P591">
            <v>0</v>
          </cell>
          <cell r="R591">
            <v>0</v>
          </cell>
        </row>
        <row r="592">
          <cell r="R592">
            <v>0</v>
          </cell>
        </row>
        <row r="597">
          <cell r="A597" t="str">
            <v>建具工事</v>
          </cell>
          <cell r="F597" t="str">
            <v>文化ｼｬｯﾀｰ㈱</v>
          </cell>
          <cell r="H597" t="str">
            <v>三和ｼｬｯﾀｰ工業㈱</v>
          </cell>
          <cell r="J597" t="str">
            <v>東洋ｼｬｯﾀｰ㈱</v>
          </cell>
          <cell r="L597" t="str">
            <v>トステム㈱</v>
          </cell>
          <cell r="P597" t="str">
            <v>東洋ｼｬｯﾀｰ㈱</v>
          </cell>
        </row>
        <row r="598">
          <cell r="A598" t="str">
            <v>鋼製建具</v>
          </cell>
        </row>
        <row r="599">
          <cell r="B599" t="str">
            <v>【　大屋根　】</v>
          </cell>
          <cell r="G599" t="str">
            <v/>
          </cell>
          <cell r="I599" t="str">
            <v/>
          </cell>
          <cell r="L599">
            <v>0</v>
          </cell>
          <cell r="M599">
            <v>0</v>
          </cell>
          <cell r="P599">
            <v>0</v>
          </cell>
          <cell r="R599">
            <v>0</v>
          </cell>
        </row>
        <row r="600">
          <cell r="A600" t="str">
            <v>M160100</v>
          </cell>
          <cell r="B600" t="str">
            <v>製品代</v>
          </cell>
          <cell r="D600">
            <v>1</v>
          </cell>
          <cell r="E600" t="str">
            <v>式</v>
          </cell>
          <cell r="G600">
            <v>17088000</v>
          </cell>
          <cell r="I600">
            <v>17088000</v>
          </cell>
          <cell r="K600">
            <v>5475200</v>
          </cell>
          <cell r="M600">
            <v>9772800</v>
          </cell>
          <cell r="P600">
            <v>5475200</v>
          </cell>
          <cell r="Q600">
            <v>0.8</v>
          </cell>
          <cell r="R600">
            <v>4380100</v>
          </cell>
        </row>
        <row r="601">
          <cell r="A601" t="str">
            <v>M160101</v>
          </cell>
          <cell r="B601" t="str">
            <v>取付け調整</v>
          </cell>
          <cell r="D601">
            <v>1</v>
          </cell>
          <cell r="E601" t="str">
            <v>式</v>
          </cell>
          <cell r="G601">
            <v>1920000</v>
          </cell>
          <cell r="I601">
            <v>1920000</v>
          </cell>
          <cell r="K601">
            <v>1312000</v>
          </cell>
          <cell r="M601">
            <v>2175000</v>
          </cell>
          <cell r="P601">
            <v>1312000</v>
          </cell>
          <cell r="Q601">
            <v>0.8</v>
          </cell>
          <cell r="R601">
            <v>1049600</v>
          </cell>
        </row>
        <row r="602">
          <cell r="A602" t="str">
            <v>M160102</v>
          </cell>
          <cell r="B602" t="str">
            <v>運搬</v>
          </cell>
          <cell r="D602">
            <v>1</v>
          </cell>
          <cell r="E602" t="str">
            <v>式</v>
          </cell>
          <cell r="G602">
            <v>480000</v>
          </cell>
          <cell r="I602">
            <v>480000</v>
          </cell>
          <cell r="K602">
            <v>384000</v>
          </cell>
          <cell r="M602">
            <v>711000</v>
          </cell>
          <cell r="P602">
            <v>384000</v>
          </cell>
          <cell r="Q602">
            <v>0.8</v>
          </cell>
          <cell r="R602">
            <v>307200</v>
          </cell>
        </row>
        <row r="603">
          <cell r="B603" t="str">
            <v>【　階段室・ｺﾛﾈｰﾄﾞ　】</v>
          </cell>
          <cell r="G603" t="str">
            <v/>
          </cell>
          <cell r="I603" t="str">
            <v/>
          </cell>
          <cell r="K603" t="str">
            <v/>
          </cell>
          <cell r="M603" t="str">
            <v/>
          </cell>
          <cell r="P603">
            <v>0</v>
          </cell>
          <cell r="R603">
            <v>0</v>
          </cell>
        </row>
        <row r="604">
          <cell r="A604" t="str">
            <v>M160110</v>
          </cell>
          <cell r="B604" t="str">
            <v>製品代</v>
          </cell>
          <cell r="D604">
            <v>1</v>
          </cell>
          <cell r="E604" t="str">
            <v>式</v>
          </cell>
          <cell r="G604">
            <v>94500</v>
          </cell>
          <cell r="I604">
            <v>72400</v>
          </cell>
          <cell r="K604">
            <v>106000</v>
          </cell>
          <cell r="M604">
            <v>83200</v>
          </cell>
          <cell r="P604">
            <v>106000</v>
          </cell>
          <cell r="Q604">
            <v>0.8</v>
          </cell>
          <cell r="R604">
            <v>84800</v>
          </cell>
        </row>
        <row r="605">
          <cell r="A605" t="str">
            <v>M160111</v>
          </cell>
          <cell r="B605" t="str">
            <v>取付け調整</v>
          </cell>
          <cell r="D605">
            <v>1</v>
          </cell>
          <cell r="E605" t="str">
            <v>式</v>
          </cell>
          <cell r="G605">
            <v>20600</v>
          </cell>
          <cell r="I605">
            <v>17100</v>
          </cell>
          <cell r="K605">
            <v>85400</v>
          </cell>
          <cell r="M605">
            <v>29200</v>
          </cell>
          <cell r="P605">
            <v>85400</v>
          </cell>
          <cell r="Q605">
            <v>0.8</v>
          </cell>
          <cell r="R605">
            <v>68300</v>
          </cell>
        </row>
        <row r="606">
          <cell r="A606" t="str">
            <v>M160112</v>
          </cell>
          <cell r="B606" t="str">
            <v>運搬</v>
          </cell>
          <cell r="D606">
            <v>1</v>
          </cell>
          <cell r="E606" t="str">
            <v>式</v>
          </cell>
          <cell r="G606">
            <v>3900</v>
          </cell>
          <cell r="I606">
            <v>9100</v>
          </cell>
          <cell r="K606">
            <v>31500</v>
          </cell>
          <cell r="M606">
            <v>6560</v>
          </cell>
          <cell r="P606">
            <v>31500</v>
          </cell>
          <cell r="Q606">
            <v>0.8</v>
          </cell>
          <cell r="R606">
            <v>25200</v>
          </cell>
        </row>
        <row r="607">
          <cell r="B607" t="str">
            <v>【　地下通路　】</v>
          </cell>
        </row>
        <row r="608">
          <cell r="A608" t="str">
            <v>M160120</v>
          </cell>
          <cell r="B608" t="str">
            <v>製品代</v>
          </cell>
          <cell r="D608">
            <v>1</v>
          </cell>
          <cell r="E608" t="str">
            <v>式</v>
          </cell>
          <cell r="G608">
            <v>840400</v>
          </cell>
          <cell r="I608">
            <v>615300</v>
          </cell>
          <cell r="K608">
            <v>831500</v>
          </cell>
          <cell r="M608">
            <v>449490</v>
          </cell>
          <cell r="P608">
            <v>831500</v>
          </cell>
          <cell r="Q608">
            <v>0.8</v>
          </cell>
          <cell r="R608">
            <v>665200</v>
          </cell>
        </row>
        <row r="609">
          <cell r="A609" t="str">
            <v>M160121</v>
          </cell>
          <cell r="B609" t="str">
            <v>取付け調整</v>
          </cell>
          <cell r="D609">
            <v>1</v>
          </cell>
          <cell r="E609" t="str">
            <v>式</v>
          </cell>
          <cell r="G609">
            <v>179100</v>
          </cell>
          <cell r="I609">
            <v>128400</v>
          </cell>
          <cell r="K609">
            <v>248500</v>
          </cell>
          <cell r="M609">
            <v>157800</v>
          </cell>
          <cell r="P609">
            <v>248500</v>
          </cell>
          <cell r="Q609">
            <v>0.8</v>
          </cell>
          <cell r="R609">
            <v>198800</v>
          </cell>
        </row>
        <row r="610">
          <cell r="A610" t="str">
            <v>M160122</v>
          </cell>
          <cell r="B610" t="str">
            <v>運搬</v>
          </cell>
          <cell r="D610">
            <v>1</v>
          </cell>
          <cell r="E610" t="str">
            <v>式</v>
          </cell>
          <cell r="G610">
            <v>32300</v>
          </cell>
          <cell r="I610">
            <v>58400</v>
          </cell>
          <cell r="K610">
            <v>82900</v>
          </cell>
          <cell r="M610">
            <v>35440</v>
          </cell>
          <cell r="P610">
            <v>82900</v>
          </cell>
          <cell r="Q610">
            <v>0.8</v>
          </cell>
          <cell r="R610">
            <v>66300</v>
          </cell>
        </row>
        <row r="612">
          <cell r="R612">
            <v>0</v>
          </cell>
        </row>
        <row r="613">
          <cell r="B613" t="str">
            <v>　計</v>
          </cell>
          <cell r="G613">
            <v>20658800</v>
          </cell>
          <cell r="I613">
            <v>20388700</v>
          </cell>
          <cell r="K613">
            <v>8557000</v>
          </cell>
          <cell r="M613">
            <v>13420490</v>
          </cell>
          <cell r="P613">
            <v>8557000</v>
          </cell>
        </row>
        <row r="631">
          <cell r="P631">
            <v>0</v>
          </cell>
          <cell r="R631">
            <v>0</v>
          </cell>
        </row>
        <row r="632">
          <cell r="A632" t="str">
            <v>ガラス工事</v>
          </cell>
          <cell r="F632" t="str">
            <v>旭硝子アメニティック㈱</v>
          </cell>
          <cell r="H632" t="str">
            <v>日本板硝子㈱</v>
          </cell>
          <cell r="J632" t="str">
            <v>セントラル硝子㈱</v>
          </cell>
          <cell r="P632" t="str">
            <v>旭硝子アメニティック㈱</v>
          </cell>
        </row>
        <row r="633">
          <cell r="A633" t="str">
            <v>合せガラス</v>
          </cell>
          <cell r="P633">
            <v>0</v>
          </cell>
        </row>
        <row r="634">
          <cell r="B634" t="str">
            <v>【　大屋根　】</v>
          </cell>
        </row>
        <row r="635">
          <cell r="C635" t="str">
            <v>強化8+網入透明6.8</v>
          </cell>
        </row>
        <row r="636">
          <cell r="A636" t="str">
            <v>M161000</v>
          </cell>
          <cell r="B636" t="str">
            <v>合せガラス</v>
          </cell>
          <cell r="C636" t="str">
            <v>W182～692.37×D882</v>
          </cell>
          <cell r="D636">
            <v>16</v>
          </cell>
          <cell r="E636" t="str">
            <v>枚</v>
          </cell>
          <cell r="F636">
            <v>95777</v>
          </cell>
          <cell r="G636">
            <v>1532432</v>
          </cell>
          <cell r="H636">
            <v>556050</v>
          </cell>
          <cell r="I636">
            <v>8896800</v>
          </cell>
          <cell r="J636">
            <v>346970</v>
          </cell>
          <cell r="K636">
            <v>5551520</v>
          </cell>
          <cell r="P636">
            <v>99811</v>
          </cell>
          <cell r="Q636">
            <v>0.8</v>
          </cell>
          <cell r="R636">
            <v>79850</v>
          </cell>
        </row>
        <row r="637">
          <cell r="C637" t="str">
            <v>中間：乳白色ﾌｲﾙﾑ</v>
          </cell>
        </row>
        <row r="638">
          <cell r="C638" t="str">
            <v>運搬費等</v>
          </cell>
          <cell r="D638">
            <v>1</v>
          </cell>
          <cell r="E638" t="str">
            <v>式</v>
          </cell>
          <cell r="G638">
            <v>64537</v>
          </cell>
          <cell r="K638">
            <v>277576</v>
          </cell>
        </row>
        <row r="639">
          <cell r="C639" t="str">
            <v>小　計</v>
          </cell>
          <cell r="D639">
            <v>16</v>
          </cell>
          <cell r="E639" t="str">
            <v>枚</v>
          </cell>
          <cell r="F639">
            <v>99811</v>
          </cell>
          <cell r="G639">
            <v>1596969</v>
          </cell>
          <cell r="H639">
            <v>556050</v>
          </cell>
          <cell r="I639">
            <v>8896800</v>
          </cell>
          <cell r="J639">
            <v>364319</v>
          </cell>
          <cell r="K639">
            <v>5829096</v>
          </cell>
        </row>
        <row r="641">
          <cell r="C641" t="str">
            <v>強化8+網入透明6.8</v>
          </cell>
          <cell r="D641">
            <v>0</v>
          </cell>
          <cell r="E641">
            <v>0</v>
          </cell>
        </row>
        <row r="642">
          <cell r="A642" t="str">
            <v>M161001</v>
          </cell>
          <cell r="B642" t="str">
            <v>合せガラス</v>
          </cell>
          <cell r="C642" t="str">
            <v>W182～854.08×D1088</v>
          </cell>
          <cell r="D642">
            <v>8</v>
          </cell>
          <cell r="E642" t="str">
            <v>枚</v>
          </cell>
          <cell r="F642">
            <v>146021</v>
          </cell>
          <cell r="G642">
            <v>1168168</v>
          </cell>
          <cell r="H642">
            <v>394770</v>
          </cell>
          <cell r="I642">
            <v>3158160</v>
          </cell>
          <cell r="J642">
            <v>235350</v>
          </cell>
          <cell r="K642">
            <v>1882800</v>
          </cell>
          <cell r="P642">
            <v>152171</v>
          </cell>
          <cell r="Q642">
            <v>0.8</v>
          </cell>
          <cell r="R642">
            <v>121740</v>
          </cell>
        </row>
        <row r="643">
          <cell r="C643" t="str">
            <v>中間：乳白色ﾌｲﾙﾑ</v>
          </cell>
        </row>
        <row r="644">
          <cell r="C644" t="str">
            <v>運搬費等</v>
          </cell>
          <cell r="D644">
            <v>1</v>
          </cell>
          <cell r="E644" t="str">
            <v>式</v>
          </cell>
          <cell r="G644">
            <v>49196</v>
          </cell>
          <cell r="K644">
            <v>94140</v>
          </cell>
        </row>
        <row r="645">
          <cell r="C645" t="str">
            <v>小　計</v>
          </cell>
          <cell r="D645">
            <v>8</v>
          </cell>
          <cell r="E645" t="str">
            <v>枚</v>
          </cell>
          <cell r="F645">
            <v>152171</v>
          </cell>
          <cell r="G645">
            <v>1217364</v>
          </cell>
          <cell r="H645">
            <v>394770</v>
          </cell>
          <cell r="I645">
            <v>3158160</v>
          </cell>
          <cell r="J645">
            <v>247118</v>
          </cell>
          <cell r="K645">
            <v>1976940</v>
          </cell>
        </row>
        <row r="647">
          <cell r="C647" t="str">
            <v>強化8+網入透明6.8</v>
          </cell>
          <cell r="D647">
            <v>0</v>
          </cell>
          <cell r="E647">
            <v>0</v>
          </cell>
        </row>
        <row r="648">
          <cell r="A648" t="str">
            <v>M161002</v>
          </cell>
          <cell r="B648" t="str">
            <v>合せガラス</v>
          </cell>
          <cell r="C648" t="str">
            <v>W182～1015.79×D1294</v>
          </cell>
          <cell r="D648">
            <v>16</v>
          </cell>
          <cell r="E648" t="str">
            <v>枚</v>
          </cell>
          <cell r="F648">
            <v>205686</v>
          </cell>
          <cell r="G648">
            <v>3290976</v>
          </cell>
          <cell r="H648">
            <v>260790</v>
          </cell>
          <cell r="I648">
            <v>4172640</v>
          </cell>
          <cell r="J648">
            <v>144830</v>
          </cell>
          <cell r="K648">
            <v>2317280</v>
          </cell>
          <cell r="P648">
            <v>214348</v>
          </cell>
          <cell r="Q648">
            <v>0.8</v>
          </cell>
          <cell r="R648">
            <v>171480</v>
          </cell>
        </row>
        <row r="649">
          <cell r="C649" t="str">
            <v>中間：乳白色ﾌｲﾙﾑ</v>
          </cell>
        </row>
        <row r="650">
          <cell r="C650" t="str">
            <v>運搬費等</v>
          </cell>
          <cell r="D650">
            <v>1</v>
          </cell>
          <cell r="E650" t="str">
            <v>式</v>
          </cell>
          <cell r="G650">
            <v>138597</v>
          </cell>
          <cell r="K650">
            <v>115864</v>
          </cell>
        </row>
        <row r="651">
          <cell r="C651" t="str">
            <v>小　計</v>
          </cell>
          <cell r="D651">
            <v>16</v>
          </cell>
          <cell r="E651" t="str">
            <v>枚</v>
          </cell>
          <cell r="F651">
            <v>214348</v>
          </cell>
          <cell r="G651">
            <v>3429573</v>
          </cell>
          <cell r="H651">
            <v>260790</v>
          </cell>
          <cell r="I651">
            <v>4172640</v>
          </cell>
          <cell r="J651">
            <v>152072</v>
          </cell>
          <cell r="K651">
            <v>2433144</v>
          </cell>
        </row>
        <row r="655">
          <cell r="B655" t="str">
            <v>　計</v>
          </cell>
          <cell r="G655">
            <v>6243906</v>
          </cell>
          <cell r="I655">
            <v>16227600</v>
          </cell>
          <cell r="K655">
            <v>10239180</v>
          </cell>
          <cell r="M655">
            <v>0</v>
          </cell>
          <cell r="P655">
            <v>6243906</v>
          </cell>
        </row>
        <row r="667">
          <cell r="A667" t="str">
            <v>ガラス工事</v>
          </cell>
          <cell r="F667" t="str">
            <v>旭硝子ﾋﾞﾙ建材　　　　　    ｴﾝｼﾞﾆｱﾘﾝｸﾞ㈱</v>
          </cell>
          <cell r="H667" t="str">
            <v>日本板硝子　　　　　　　　D&amp;Gｼｽﾃﾑ㈱</v>
          </cell>
          <cell r="J667" t="str">
            <v>セントラル硝子㈱</v>
          </cell>
          <cell r="P667" t="str">
            <v>旭硝子ﾋﾞﾙ建材　　　　　    ｴﾝｼﾞﾆｱﾘﾝｸﾞ㈱</v>
          </cell>
        </row>
        <row r="668">
          <cell r="A668" t="str">
            <v>合せガラス（ＤＰＧ工法）</v>
          </cell>
        </row>
        <row r="669">
          <cell r="B669" t="str">
            <v>【　通　路　】</v>
          </cell>
        </row>
        <row r="670">
          <cell r="B670" t="str">
            <v>ＤＰＧ－１</v>
          </cell>
          <cell r="C670" t="str">
            <v>強化12+強化8 W2,485×H2,311～2,435</v>
          </cell>
        </row>
        <row r="671">
          <cell r="A671" t="str">
            <v>M162000</v>
          </cell>
          <cell r="B671" t="str">
            <v>合せガラス</v>
          </cell>
          <cell r="C671" t="str">
            <v>DPG工法</v>
          </cell>
          <cell r="D671">
            <v>8</v>
          </cell>
          <cell r="E671" t="str">
            <v>枚</v>
          </cell>
          <cell r="F671">
            <v>1498000</v>
          </cell>
          <cell r="G671">
            <v>11984000</v>
          </cell>
          <cell r="H671">
            <v>1753170</v>
          </cell>
          <cell r="I671">
            <v>14025360</v>
          </cell>
          <cell r="J671">
            <v>1107250</v>
          </cell>
          <cell r="K671">
            <v>8858000</v>
          </cell>
          <cell r="P671">
            <v>1107250</v>
          </cell>
          <cell r="Q671">
            <v>0.8</v>
          </cell>
          <cell r="R671">
            <v>885800</v>
          </cell>
        </row>
        <row r="672">
          <cell r="C672" t="str">
            <v>強化ｶﾞﾗｽ点支持ｽｸﾘｰﾝｼｽﾃﾑ一式</v>
          </cell>
        </row>
        <row r="674">
          <cell r="B674" t="str">
            <v>ＤＰＧ－２</v>
          </cell>
          <cell r="C674" t="str">
            <v>強化12+強化8 W2,109×H2,363～2,394</v>
          </cell>
        </row>
        <row r="675">
          <cell r="A675" t="str">
            <v>M162001</v>
          </cell>
          <cell r="B675" t="str">
            <v>合せガラス</v>
          </cell>
          <cell r="C675" t="str">
            <v>DPG工法</v>
          </cell>
          <cell r="D675">
            <v>5</v>
          </cell>
          <cell r="E675" t="str">
            <v>枚</v>
          </cell>
          <cell r="F675">
            <v>1296000</v>
          </cell>
          <cell r="G675">
            <v>6480000</v>
          </cell>
          <cell r="H675">
            <v>1556244</v>
          </cell>
          <cell r="I675">
            <v>7781220</v>
          </cell>
          <cell r="J675">
            <v>894200</v>
          </cell>
          <cell r="K675">
            <v>4471000</v>
          </cell>
          <cell r="P675">
            <v>894200</v>
          </cell>
          <cell r="Q675">
            <v>0.8</v>
          </cell>
          <cell r="R675">
            <v>715360</v>
          </cell>
        </row>
        <row r="676">
          <cell r="C676" t="str">
            <v>強化ｶﾞﾗｽ点支持ｽｸﾘｰﾝｼｽﾃﾑ一式</v>
          </cell>
        </row>
        <row r="678">
          <cell r="B678" t="str">
            <v>ｶﾞﾗｽ突合せ用</v>
          </cell>
        </row>
        <row r="679">
          <cell r="A679" t="str">
            <v>M161200</v>
          </cell>
          <cell r="B679" t="str">
            <v>ｼﾘｺｰﾝｼｰﾗﾝﾄ</v>
          </cell>
          <cell r="C679" t="str">
            <v>二成分形低ﾓｼﾞｭﾗｽﾀｲﾌﾟ　15×21.5</v>
          </cell>
          <cell r="D679">
            <v>26.1</v>
          </cell>
          <cell r="E679" t="str">
            <v>ｍ</v>
          </cell>
          <cell r="F679">
            <v>5600</v>
          </cell>
          <cell r="G679">
            <v>146160</v>
          </cell>
          <cell r="H679">
            <v>6000</v>
          </cell>
          <cell r="I679">
            <v>156600</v>
          </cell>
          <cell r="J679">
            <v>2800</v>
          </cell>
          <cell r="K679">
            <v>73080</v>
          </cell>
          <cell r="P679">
            <v>2800</v>
          </cell>
          <cell r="Q679">
            <v>0.8</v>
          </cell>
          <cell r="R679">
            <v>2240</v>
          </cell>
        </row>
        <row r="682">
          <cell r="B682" t="str">
            <v>　計</v>
          </cell>
          <cell r="G682">
            <v>18610160</v>
          </cell>
          <cell r="I682">
            <v>21963180</v>
          </cell>
          <cell r="K682">
            <v>13402080</v>
          </cell>
          <cell r="M682">
            <v>0</v>
          </cell>
          <cell r="P682">
            <v>13402080</v>
          </cell>
        </row>
        <row r="702">
          <cell r="A702" t="str">
            <v>ガラス工事</v>
          </cell>
          <cell r="F702" t="str">
            <v>日本電気硝子㈱</v>
          </cell>
          <cell r="P702" t="str">
            <v>日本電気硝子㈱</v>
          </cell>
        </row>
        <row r="703">
          <cell r="A703" t="str">
            <v>ガラスブロック及びトップライト</v>
          </cell>
          <cell r="P703">
            <v>0</v>
          </cell>
        </row>
        <row r="705">
          <cell r="B705" t="str">
            <v>【　階段室・ｺﾛﾈｰﾄﾞ　】</v>
          </cell>
        </row>
        <row r="706">
          <cell r="A706" t="str">
            <v>M163000</v>
          </cell>
          <cell r="B706" t="str">
            <v>ガラスブロック</v>
          </cell>
          <cell r="C706" t="str">
            <v>190×190×95</v>
          </cell>
          <cell r="D706">
            <v>3</v>
          </cell>
          <cell r="E706" t="str">
            <v>ｍ2</v>
          </cell>
          <cell r="F706">
            <v>65500</v>
          </cell>
          <cell r="G706">
            <v>196500</v>
          </cell>
          <cell r="P706">
            <v>65500</v>
          </cell>
          <cell r="Q706">
            <v>0.8</v>
          </cell>
          <cell r="R706">
            <v>52400</v>
          </cell>
        </row>
        <row r="708">
          <cell r="B708" t="str">
            <v>【　地下通路　】</v>
          </cell>
        </row>
        <row r="709">
          <cell r="B709" t="str">
            <v>トップライト</v>
          </cell>
          <cell r="C709" t="str">
            <v>W780×H780 鋳鉄枠共</v>
          </cell>
        </row>
        <row r="710">
          <cell r="A710" t="str">
            <v>M163001</v>
          </cell>
          <cell r="B710" t="str">
            <v>ガラスブロック</v>
          </cell>
          <cell r="C710" t="str">
            <v>120×120×40　ﾌﾟﾘｽﾞﾑｶﾞﾗｽ　ﾉﾝｽﾘｯﾌﾟ</v>
          </cell>
          <cell r="D710">
            <v>25</v>
          </cell>
          <cell r="E710" t="str">
            <v>箇所</v>
          </cell>
          <cell r="F710">
            <v>223300</v>
          </cell>
          <cell r="G710">
            <v>5582500</v>
          </cell>
          <cell r="P710">
            <v>223300</v>
          </cell>
          <cell r="Q710">
            <v>0.8</v>
          </cell>
          <cell r="R710">
            <v>178640</v>
          </cell>
        </row>
        <row r="713">
          <cell r="B713" t="str">
            <v>　計</v>
          </cell>
          <cell r="G713">
            <v>5779000</v>
          </cell>
          <cell r="I713">
            <v>0</v>
          </cell>
          <cell r="K713">
            <v>0</v>
          </cell>
          <cell r="M713">
            <v>0</v>
          </cell>
          <cell r="P713">
            <v>5779000</v>
          </cell>
        </row>
        <row r="737">
          <cell r="A737" t="str">
            <v>ユニット及びその他工事</v>
          </cell>
          <cell r="F737" t="str">
            <v>美和ロック㈱</v>
          </cell>
          <cell r="H737" t="str">
            <v>㈱メイバン</v>
          </cell>
          <cell r="J737" t="str">
            <v>エイシダ宣伝㈱</v>
          </cell>
          <cell r="P737" t="str">
            <v>美和ロック㈱</v>
          </cell>
        </row>
        <row r="738">
          <cell r="A738" t="str">
            <v>サイン</v>
          </cell>
          <cell r="P738">
            <v>0</v>
          </cell>
        </row>
        <row r="739">
          <cell r="B739" t="str">
            <v>【　通　路　】</v>
          </cell>
        </row>
        <row r="740">
          <cell r="C740" t="str">
            <v>W300×H300＋60(3枚)</v>
          </cell>
        </row>
        <row r="741">
          <cell r="A741" t="str">
            <v>M200002</v>
          </cell>
          <cell r="B741" t="str">
            <v>誘導サインＡ</v>
          </cell>
          <cell r="C741" t="str">
            <v>ﾌﾟﾚｰﾄ脱着式</v>
          </cell>
          <cell r="D741">
            <v>1</v>
          </cell>
          <cell r="E741" t="str">
            <v>箇所</v>
          </cell>
          <cell r="F741">
            <v>60000</v>
          </cell>
          <cell r="G741">
            <v>60000</v>
          </cell>
          <cell r="H741">
            <v>61000</v>
          </cell>
          <cell r="I741">
            <v>61000</v>
          </cell>
          <cell r="J741">
            <v>61000</v>
          </cell>
          <cell r="K741">
            <v>61000</v>
          </cell>
          <cell r="P741">
            <v>60000</v>
          </cell>
          <cell r="Q741">
            <v>0.8</v>
          </cell>
          <cell r="R741">
            <v>48000</v>
          </cell>
        </row>
        <row r="742">
          <cell r="C742" t="str">
            <v>ｱﾙﾐ焼付塗装</v>
          </cell>
        </row>
        <row r="743">
          <cell r="B743" t="str">
            <v>小　　計</v>
          </cell>
          <cell r="G743">
            <v>60000</v>
          </cell>
          <cell r="I743">
            <v>61000</v>
          </cell>
          <cell r="K743">
            <v>61000</v>
          </cell>
        </row>
        <row r="746">
          <cell r="B746" t="str">
            <v>【　階段室・ｺﾛﾈｰﾄﾞ　】</v>
          </cell>
        </row>
        <row r="747">
          <cell r="C747" t="str">
            <v>W500×H900 壁付</v>
          </cell>
        </row>
        <row r="748">
          <cell r="A748" t="str">
            <v>M200000</v>
          </cell>
          <cell r="B748" t="str">
            <v>フロア案内板</v>
          </cell>
          <cell r="C748" t="str">
            <v>ｱｸﾘﾙ板ｼﾙｸ印刷</v>
          </cell>
          <cell r="D748">
            <v>2</v>
          </cell>
          <cell r="E748" t="str">
            <v>箇所</v>
          </cell>
          <cell r="F748">
            <v>220000</v>
          </cell>
          <cell r="G748">
            <v>440000</v>
          </cell>
          <cell r="H748">
            <v>250000</v>
          </cell>
          <cell r="I748">
            <v>500000</v>
          </cell>
          <cell r="J748">
            <v>450000</v>
          </cell>
          <cell r="K748">
            <v>900000</v>
          </cell>
          <cell r="P748">
            <v>220000</v>
          </cell>
          <cell r="Q748">
            <v>0.8</v>
          </cell>
          <cell r="R748">
            <v>176000</v>
          </cell>
        </row>
        <row r="749">
          <cell r="C749" t="str">
            <v>ｱﾙﾐ焼付塗装</v>
          </cell>
        </row>
        <row r="751">
          <cell r="C751" t="str">
            <v>W300×H300＋60(3枚)</v>
          </cell>
        </row>
        <row r="752">
          <cell r="A752" t="str">
            <v>M200002</v>
          </cell>
          <cell r="B752" t="str">
            <v>誘導サインＡ</v>
          </cell>
          <cell r="C752" t="str">
            <v>ﾌﾟﾚｰﾄ脱着式</v>
          </cell>
          <cell r="D752">
            <v>1</v>
          </cell>
          <cell r="E752" t="str">
            <v>箇所</v>
          </cell>
          <cell r="F752">
            <v>60000</v>
          </cell>
          <cell r="G752">
            <v>60000</v>
          </cell>
          <cell r="H752">
            <v>61000</v>
          </cell>
          <cell r="I752">
            <v>61000</v>
          </cell>
          <cell r="J752">
            <v>61000</v>
          </cell>
          <cell r="K752">
            <v>61000</v>
          </cell>
          <cell r="P752">
            <v>60000</v>
          </cell>
          <cell r="Q752">
            <v>0.8</v>
          </cell>
          <cell r="R752">
            <v>48000</v>
          </cell>
        </row>
        <row r="753">
          <cell r="C753" t="str">
            <v>ｱﾙﾐ焼付塗装</v>
          </cell>
        </row>
        <row r="755">
          <cell r="C755" t="str">
            <v>W250×H50</v>
          </cell>
        </row>
        <row r="756">
          <cell r="A756" t="str">
            <v>M200003</v>
          </cell>
          <cell r="B756" t="str">
            <v>室名表示</v>
          </cell>
          <cell r="C756" t="str">
            <v>ﾌﾟﾚｰﾄ脱着式</v>
          </cell>
          <cell r="D756">
            <v>1</v>
          </cell>
          <cell r="E756" t="str">
            <v>箇所</v>
          </cell>
          <cell r="F756">
            <v>37200</v>
          </cell>
          <cell r="G756">
            <v>37200</v>
          </cell>
          <cell r="H756">
            <v>15000</v>
          </cell>
          <cell r="I756">
            <v>15000</v>
          </cell>
          <cell r="J756">
            <v>11000</v>
          </cell>
          <cell r="K756">
            <v>11000</v>
          </cell>
          <cell r="P756">
            <v>37200</v>
          </cell>
          <cell r="Q756">
            <v>0.8</v>
          </cell>
          <cell r="R756">
            <v>29760</v>
          </cell>
        </row>
        <row r="757">
          <cell r="C757" t="str">
            <v>ｱﾙﾐ焼付塗装</v>
          </cell>
        </row>
        <row r="759">
          <cell r="B759" t="str">
            <v>小　　計</v>
          </cell>
          <cell r="G759">
            <v>537200</v>
          </cell>
          <cell r="I759">
            <v>576000</v>
          </cell>
          <cell r="K759">
            <v>972000</v>
          </cell>
        </row>
        <row r="772">
          <cell r="A772" t="str">
            <v>ユニット及びその他工事</v>
          </cell>
          <cell r="F772" t="str">
            <v>美和ロック㈱</v>
          </cell>
          <cell r="H772" t="str">
            <v>㈱メイバン</v>
          </cell>
          <cell r="J772" t="str">
            <v>エイシダ宣伝㈱</v>
          </cell>
          <cell r="P772" t="str">
            <v>美和ロック㈱</v>
          </cell>
        </row>
        <row r="773">
          <cell r="A773" t="str">
            <v>サイン</v>
          </cell>
          <cell r="P773">
            <v>0</v>
          </cell>
        </row>
        <row r="774">
          <cell r="B774" t="str">
            <v>【　地下通路　】</v>
          </cell>
        </row>
        <row r="775">
          <cell r="C775" t="str">
            <v>W500×H900 壁付</v>
          </cell>
        </row>
        <row r="776">
          <cell r="A776" t="str">
            <v>M200000</v>
          </cell>
          <cell r="B776" t="str">
            <v>フロア案内板</v>
          </cell>
          <cell r="C776" t="str">
            <v>ｱｸﾘﾙ板ｼﾙｸ印刷</v>
          </cell>
          <cell r="D776">
            <v>1</v>
          </cell>
          <cell r="E776" t="str">
            <v>箇所</v>
          </cell>
          <cell r="F776">
            <v>220000</v>
          </cell>
          <cell r="G776">
            <v>220000</v>
          </cell>
          <cell r="H776">
            <v>250000</v>
          </cell>
          <cell r="I776">
            <v>250000</v>
          </cell>
          <cell r="J776">
            <v>450000</v>
          </cell>
          <cell r="K776">
            <v>450000</v>
          </cell>
          <cell r="P776">
            <v>220000</v>
          </cell>
          <cell r="Q776">
            <v>0.8</v>
          </cell>
          <cell r="R776">
            <v>176000</v>
          </cell>
        </row>
        <row r="777">
          <cell r="C777" t="str">
            <v>ｱﾙﾐ焼付塗装</v>
          </cell>
        </row>
        <row r="779">
          <cell r="C779" t="str">
            <v>W300×H300＋60(2枚)</v>
          </cell>
        </row>
        <row r="780">
          <cell r="A780" t="str">
            <v>M200001</v>
          </cell>
          <cell r="B780" t="str">
            <v>誘導サインＢ</v>
          </cell>
          <cell r="C780" t="str">
            <v>ﾌﾟﾚｰﾄ脱着式</v>
          </cell>
          <cell r="D780">
            <v>1</v>
          </cell>
          <cell r="E780" t="str">
            <v>箇所</v>
          </cell>
          <cell r="F780">
            <v>37200</v>
          </cell>
          <cell r="G780">
            <v>37200</v>
          </cell>
          <cell r="H780">
            <v>39000</v>
          </cell>
          <cell r="I780">
            <v>39000</v>
          </cell>
          <cell r="J780">
            <v>53000</v>
          </cell>
          <cell r="K780">
            <v>53000</v>
          </cell>
          <cell r="P780">
            <v>37200</v>
          </cell>
          <cell r="Q780">
            <v>0.8</v>
          </cell>
          <cell r="R780">
            <v>29760</v>
          </cell>
        </row>
        <row r="781">
          <cell r="C781" t="str">
            <v>ｱﾙﾐ焼付塗装</v>
          </cell>
        </row>
        <row r="783">
          <cell r="C783" t="str">
            <v>W250×H50</v>
          </cell>
        </row>
        <row r="784">
          <cell r="A784" t="str">
            <v>M200003</v>
          </cell>
          <cell r="B784" t="str">
            <v>室名表示</v>
          </cell>
          <cell r="C784" t="str">
            <v>ﾌﾟﾚｰﾄ脱着式</v>
          </cell>
          <cell r="D784">
            <v>3</v>
          </cell>
          <cell r="E784" t="str">
            <v>箇所</v>
          </cell>
          <cell r="F784">
            <v>37200</v>
          </cell>
          <cell r="G784">
            <v>111600</v>
          </cell>
          <cell r="H784">
            <v>15000</v>
          </cell>
          <cell r="I784">
            <v>45000</v>
          </cell>
          <cell r="J784">
            <v>11000</v>
          </cell>
          <cell r="K784">
            <v>33000</v>
          </cell>
          <cell r="P784">
            <v>37200</v>
          </cell>
          <cell r="Q784">
            <v>0.8</v>
          </cell>
          <cell r="R784">
            <v>29760</v>
          </cell>
        </row>
        <row r="785">
          <cell r="C785" t="str">
            <v>ｱﾙﾐ焼付塗装</v>
          </cell>
        </row>
        <row r="787">
          <cell r="B787" t="str">
            <v>小　　計</v>
          </cell>
          <cell r="G787">
            <v>368800</v>
          </cell>
          <cell r="I787">
            <v>334000</v>
          </cell>
          <cell r="K787">
            <v>536000</v>
          </cell>
        </row>
        <row r="790">
          <cell r="B790" t="str">
            <v>合　　計</v>
          </cell>
          <cell r="G790">
            <v>966000</v>
          </cell>
          <cell r="I790">
            <v>971000</v>
          </cell>
          <cell r="K790">
            <v>1569000</v>
          </cell>
          <cell r="P790">
            <v>966000</v>
          </cell>
        </row>
        <row r="807">
          <cell r="A807" t="str">
            <v>ユニット及びその他工事</v>
          </cell>
          <cell r="F807" t="str">
            <v>㈱コトブキ</v>
          </cell>
          <cell r="H807" t="str">
            <v>㈱サカエ</v>
          </cell>
          <cell r="J807" t="str">
            <v>内田工業㈱</v>
          </cell>
          <cell r="P807" t="str">
            <v>㈱コトブキ</v>
          </cell>
        </row>
        <row r="808">
          <cell r="A808" t="str">
            <v>サークルベンチ</v>
          </cell>
          <cell r="P808">
            <v>0</v>
          </cell>
        </row>
        <row r="809">
          <cell r="B809" t="str">
            <v>【　大屋根　】</v>
          </cell>
        </row>
        <row r="810">
          <cell r="C810" t="str">
            <v>桧 W450 7,000φ 既製品</v>
          </cell>
        </row>
        <row r="811">
          <cell r="A811" t="str">
            <v>M200100</v>
          </cell>
          <cell r="B811" t="str">
            <v>サークルベンチ</v>
          </cell>
          <cell r="C811" t="str">
            <v>保護着色塗料塗布共</v>
          </cell>
          <cell r="D811">
            <v>2</v>
          </cell>
          <cell r="E811" t="str">
            <v>箇所</v>
          </cell>
          <cell r="F811">
            <v>1464000</v>
          </cell>
          <cell r="G811">
            <v>2928000</v>
          </cell>
          <cell r="H811">
            <v>1508000</v>
          </cell>
          <cell r="I811">
            <v>3016000</v>
          </cell>
          <cell r="J811">
            <v>1537000</v>
          </cell>
          <cell r="K811">
            <v>3074000</v>
          </cell>
          <cell r="P811">
            <v>1464000</v>
          </cell>
          <cell r="Q811">
            <v>0.8</v>
          </cell>
          <cell r="R811">
            <v>1171200</v>
          </cell>
        </row>
        <row r="812">
          <cell r="C812" t="str">
            <v>下地:L-50×50×6</v>
          </cell>
        </row>
        <row r="813">
          <cell r="C813" t="str">
            <v>補強:FB-50×6 ＠１００</v>
          </cell>
        </row>
        <row r="815">
          <cell r="A815" t="str">
            <v>M200101</v>
          </cell>
          <cell r="B815" t="str">
            <v>サークルベンチ</v>
          </cell>
          <cell r="C815" t="str">
            <v>W450 7,400φ 同上仕様</v>
          </cell>
          <cell r="D815">
            <v>1</v>
          </cell>
          <cell r="E815" t="str">
            <v>箇所</v>
          </cell>
          <cell r="F815">
            <v>1545000</v>
          </cell>
          <cell r="G815">
            <v>1545000</v>
          </cell>
          <cell r="H815">
            <v>1592000</v>
          </cell>
          <cell r="I815">
            <v>1592000</v>
          </cell>
          <cell r="J815">
            <v>1603000</v>
          </cell>
          <cell r="K815">
            <v>1603000</v>
          </cell>
          <cell r="P815">
            <v>1545000</v>
          </cell>
          <cell r="Q815">
            <v>0.8</v>
          </cell>
          <cell r="R815">
            <v>1236000</v>
          </cell>
        </row>
        <row r="817">
          <cell r="A817" t="str">
            <v>M200103</v>
          </cell>
          <cell r="B817" t="str">
            <v>サークルベンチ</v>
          </cell>
          <cell r="C817" t="str">
            <v>W450 7,800φ 同上仕様</v>
          </cell>
          <cell r="D817">
            <v>2</v>
          </cell>
          <cell r="E817" t="str">
            <v>箇所</v>
          </cell>
          <cell r="F817">
            <v>1620000</v>
          </cell>
          <cell r="G817">
            <v>3240000</v>
          </cell>
          <cell r="H817">
            <v>1669000</v>
          </cell>
          <cell r="I817">
            <v>3338000</v>
          </cell>
          <cell r="J817">
            <v>1679000</v>
          </cell>
          <cell r="K817">
            <v>3358000</v>
          </cell>
          <cell r="P817">
            <v>1620000</v>
          </cell>
          <cell r="Q817">
            <v>0.8</v>
          </cell>
          <cell r="R817">
            <v>1296000</v>
          </cell>
        </row>
        <row r="819">
          <cell r="G819">
            <v>0</v>
          </cell>
          <cell r="I819">
            <v>0</v>
          </cell>
          <cell r="K819">
            <v>0</v>
          </cell>
        </row>
        <row r="821">
          <cell r="B821" t="str">
            <v>　計</v>
          </cell>
          <cell r="G821">
            <v>7713000</v>
          </cell>
          <cell r="I821">
            <v>7946000</v>
          </cell>
          <cell r="K821">
            <v>8035000</v>
          </cell>
          <cell r="M821">
            <v>0</v>
          </cell>
          <cell r="P821">
            <v>7713000</v>
          </cell>
        </row>
        <row r="842">
          <cell r="A842" t="str">
            <v>とりこわし</v>
          </cell>
          <cell r="F842" t="str">
            <v>建伸工業㈱</v>
          </cell>
          <cell r="H842" t="str">
            <v>㈱清和産業</v>
          </cell>
          <cell r="J842" t="str">
            <v>金沢研解体業</v>
          </cell>
          <cell r="P842" t="e">
            <v>#REF!</v>
          </cell>
        </row>
        <row r="843">
          <cell r="R843">
            <v>0</v>
          </cell>
        </row>
        <row r="844">
          <cell r="B844" t="str">
            <v>【　階段室・ｺﾛﾈｰﾄﾞ　】</v>
          </cell>
          <cell r="H844" t="e">
            <v>#REF!</v>
          </cell>
          <cell r="J844" t="e">
            <v>#REF!</v>
          </cell>
          <cell r="K844" t="e">
            <v>#REF!</v>
          </cell>
          <cell r="M844" t="str">
            <v/>
          </cell>
        </row>
        <row r="845">
          <cell r="B845" t="str">
            <v>（撤去）</v>
          </cell>
        </row>
        <row r="846">
          <cell r="A846" t="str">
            <v>M220001</v>
          </cell>
          <cell r="B846" t="str">
            <v>擁壁撤去費</v>
          </cell>
          <cell r="C846" t="str">
            <v>ＲＣ造</v>
          </cell>
          <cell r="D846">
            <v>110</v>
          </cell>
          <cell r="E846" t="str">
            <v>ｍ3</v>
          </cell>
          <cell r="F846">
            <v>10000</v>
          </cell>
          <cell r="G846">
            <v>1100000</v>
          </cell>
          <cell r="H846">
            <v>9600</v>
          </cell>
          <cell r="I846">
            <v>1056000</v>
          </cell>
          <cell r="J846">
            <v>16000</v>
          </cell>
          <cell r="K846">
            <v>1760000</v>
          </cell>
          <cell r="M846" t="str">
            <v/>
          </cell>
          <cell r="P846" t="e">
            <v>#REF!</v>
          </cell>
          <cell r="Q846">
            <v>0.8</v>
          </cell>
          <cell r="R846" t="e">
            <v>#REF!</v>
          </cell>
        </row>
        <row r="847">
          <cell r="A847" t="str">
            <v>M220002</v>
          </cell>
          <cell r="B847" t="str">
            <v>渡り廊下屋根及び梁撤去費</v>
          </cell>
          <cell r="C847" t="str">
            <v>鉄骨造</v>
          </cell>
          <cell r="D847">
            <v>175.5</v>
          </cell>
          <cell r="E847" t="str">
            <v>ｍ2</v>
          </cell>
          <cell r="F847">
            <v>3500</v>
          </cell>
          <cell r="G847">
            <v>614250</v>
          </cell>
          <cell r="H847">
            <v>3200</v>
          </cell>
          <cell r="I847">
            <v>561600</v>
          </cell>
          <cell r="J847">
            <v>3000</v>
          </cell>
          <cell r="K847">
            <v>526500</v>
          </cell>
          <cell r="P847">
            <v>3500</v>
          </cell>
          <cell r="Q847">
            <v>0.8</v>
          </cell>
          <cell r="R847">
            <v>2800</v>
          </cell>
        </row>
        <row r="848">
          <cell r="A848" t="str">
            <v>M220003</v>
          </cell>
          <cell r="B848" t="str">
            <v>渡り廊下基礎撤去費</v>
          </cell>
          <cell r="C848" t="str">
            <v>ＲＣ造</v>
          </cell>
          <cell r="D848">
            <v>48.3</v>
          </cell>
          <cell r="E848" t="str">
            <v>ｍ3</v>
          </cell>
          <cell r="F848">
            <v>9000</v>
          </cell>
          <cell r="G848">
            <v>434700</v>
          </cell>
          <cell r="H848">
            <v>8200</v>
          </cell>
          <cell r="I848">
            <v>396060</v>
          </cell>
          <cell r="J848">
            <v>20000</v>
          </cell>
          <cell r="K848">
            <v>966000</v>
          </cell>
          <cell r="P848" t="e">
            <v>#REF!</v>
          </cell>
          <cell r="Q848">
            <v>0.8</v>
          </cell>
          <cell r="R848" t="e">
            <v>#REF!</v>
          </cell>
        </row>
        <row r="849">
          <cell r="A849" t="str">
            <v>M220004</v>
          </cell>
          <cell r="B849" t="str">
            <v>渡り廊下土間撤去費</v>
          </cell>
          <cell r="C849" t="str">
            <v>ＲＣ造</v>
          </cell>
          <cell r="D849">
            <v>15.4</v>
          </cell>
          <cell r="E849" t="str">
            <v>ｍ3</v>
          </cell>
          <cell r="F849">
            <v>3600</v>
          </cell>
          <cell r="G849">
            <v>55440</v>
          </cell>
          <cell r="H849">
            <v>3500</v>
          </cell>
          <cell r="I849">
            <v>53900</v>
          </cell>
          <cell r="J849">
            <v>2000</v>
          </cell>
          <cell r="K849">
            <v>30800</v>
          </cell>
          <cell r="P849" t="e">
            <v>#REF!</v>
          </cell>
          <cell r="Q849">
            <v>0.8</v>
          </cell>
          <cell r="R849" t="e">
            <v>#REF!</v>
          </cell>
        </row>
        <row r="850">
          <cell r="A850" t="str">
            <v>M220005</v>
          </cell>
          <cell r="B850" t="str">
            <v>渡り廊下柱撤去費</v>
          </cell>
          <cell r="C850" t="str">
            <v>ＲＣ造</v>
          </cell>
          <cell r="D850">
            <v>17.600000000000001</v>
          </cell>
          <cell r="E850" t="str">
            <v>ｍ3</v>
          </cell>
          <cell r="F850">
            <v>5500</v>
          </cell>
          <cell r="G850">
            <v>96800.000000000015</v>
          </cell>
          <cell r="H850">
            <v>6200</v>
          </cell>
          <cell r="I850">
            <v>109120.00000000001</v>
          </cell>
          <cell r="J850">
            <v>15000</v>
          </cell>
          <cell r="K850">
            <v>264000</v>
          </cell>
          <cell r="P850" t="e">
            <v>#REF!</v>
          </cell>
          <cell r="Q850">
            <v>0.8</v>
          </cell>
          <cell r="R850" t="e">
            <v>#REF!</v>
          </cell>
        </row>
        <row r="851">
          <cell r="A851" t="str">
            <v>M220006</v>
          </cell>
          <cell r="B851" t="str">
            <v>渡り廊下竪樋撤去費</v>
          </cell>
          <cell r="D851">
            <v>13.5</v>
          </cell>
          <cell r="E851" t="str">
            <v>ｍ</v>
          </cell>
          <cell r="F851">
            <v>2500</v>
          </cell>
          <cell r="G851">
            <v>33750</v>
          </cell>
          <cell r="H851">
            <v>2000</v>
          </cell>
          <cell r="I851">
            <v>27000</v>
          </cell>
          <cell r="J851">
            <v>1000</v>
          </cell>
          <cell r="K851">
            <v>13500</v>
          </cell>
          <cell r="P851" t="e">
            <v>#REF!</v>
          </cell>
          <cell r="Q851">
            <v>0.8</v>
          </cell>
          <cell r="R851" t="e">
            <v>#REF!</v>
          </cell>
        </row>
        <row r="852">
          <cell r="A852" t="str">
            <v>M220007</v>
          </cell>
          <cell r="B852" t="str">
            <v>床磁器質ﾀｲﾙ撤去費</v>
          </cell>
          <cell r="D852">
            <v>11.2</v>
          </cell>
          <cell r="E852" t="str">
            <v>ｍ2</v>
          </cell>
          <cell r="F852">
            <v>3000</v>
          </cell>
          <cell r="G852">
            <v>33600</v>
          </cell>
          <cell r="H852">
            <v>2500</v>
          </cell>
          <cell r="I852">
            <v>28000</v>
          </cell>
          <cell r="J852">
            <v>5000</v>
          </cell>
          <cell r="K852">
            <v>56000</v>
          </cell>
          <cell r="P852" t="e">
            <v>#REF!</v>
          </cell>
          <cell r="Q852">
            <v>0.8</v>
          </cell>
          <cell r="R852" t="e">
            <v>#REF!</v>
          </cell>
        </row>
        <row r="853">
          <cell r="B853" t="str">
            <v>　小計</v>
          </cell>
          <cell r="G853">
            <v>2368540</v>
          </cell>
          <cell r="I853">
            <v>2231680</v>
          </cell>
          <cell r="K853" t="e">
            <v>#REF!</v>
          </cell>
          <cell r="M853">
            <v>0</v>
          </cell>
          <cell r="O853">
            <v>0</v>
          </cell>
        </row>
        <row r="854">
          <cell r="B854" t="str">
            <v>【　ｺﾛﾈｰﾄﾞ改修　】</v>
          </cell>
          <cell r="P854">
            <v>0</v>
          </cell>
          <cell r="R854">
            <v>0</v>
          </cell>
        </row>
        <row r="855">
          <cell r="B855" t="str">
            <v>（撤去）</v>
          </cell>
        </row>
        <row r="856">
          <cell r="A856" t="str">
            <v>M220011</v>
          </cell>
          <cell r="B856" t="str">
            <v>土間はつり</v>
          </cell>
          <cell r="C856" t="str">
            <v>厚150</v>
          </cell>
          <cell r="D856">
            <v>5.2</v>
          </cell>
          <cell r="E856" t="str">
            <v>ｍ2</v>
          </cell>
          <cell r="F856">
            <v>2800</v>
          </cell>
          <cell r="G856">
            <v>14560</v>
          </cell>
          <cell r="H856">
            <v>3000</v>
          </cell>
          <cell r="I856">
            <v>15600</v>
          </cell>
          <cell r="J856">
            <v>15000</v>
          </cell>
          <cell r="K856">
            <v>78000</v>
          </cell>
          <cell r="P856" t="e">
            <v>#REF!</v>
          </cell>
          <cell r="Q856">
            <v>0.8</v>
          </cell>
          <cell r="R856" t="e">
            <v>#REF!</v>
          </cell>
        </row>
        <row r="857">
          <cell r="A857" t="str">
            <v>M220012</v>
          </cell>
          <cell r="B857" t="str">
            <v>土間はつり</v>
          </cell>
          <cell r="C857" t="str">
            <v>厚0～73</v>
          </cell>
          <cell r="D857">
            <v>17.3</v>
          </cell>
          <cell r="E857" t="str">
            <v>ｍ2</v>
          </cell>
          <cell r="F857">
            <v>2200</v>
          </cell>
          <cell r="G857">
            <v>38060</v>
          </cell>
          <cell r="H857">
            <v>2000</v>
          </cell>
          <cell r="I857">
            <v>34600</v>
          </cell>
          <cell r="J857">
            <v>20000</v>
          </cell>
          <cell r="K857">
            <v>346000</v>
          </cell>
          <cell r="P857" t="e">
            <v>#REF!</v>
          </cell>
          <cell r="Q857">
            <v>0.8</v>
          </cell>
          <cell r="R857" t="e">
            <v>#REF!</v>
          </cell>
        </row>
        <row r="858">
          <cell r="A858" t="str">
            <v>M220013</v>
          </cell>
          <cell r="B858" t="str">
            <v>土間はつり</v>
          </cell>
          <cell r="C858" t="str">
            <v>厚0～190</v>
          </cell>
          <cell r="D858">
            <v>18.399999999999999</v>
          </cell>
          <cell r="E858" t="str">
            <v>ｍ2</v>
          </cell>
          <cell r="F858">
            <v>2600</v>
          </cell>
          <cell r="G858">
            <v>47839.999999999993</v>
          </cell>
          <cell r="H858">
            <v>2800</v>
          </cell>
          <cell r="I858">
            <v>51519.999999999993</v>
          </cell>
          <cell r="J858">
            <v>20000</v>
          </cell>
          <cell r="K858">
            <v>368000</v>
          </cell>
          <cell r="P858" t="e">
            <v>#REF!</v>
          </cell>
          <cell r="Q858">
            <v>0.8</v>
          </cell>
          <cell r="R858" t="e">
            <v>#REF!</v>
          </cell>
        </row>
        <row r="859">
          <cell r="A859" t="str">
            <v>M220014</v>
          </cell>
          <cell r="B859" t="str">
            <v>同上用カッター</v>
          </cell>
          <cell r="C859" t="str">
            <v>厚150</v>
          </cell>
          <cell r="D859">
            <v>5.2</v>
          </cell>
          <cell r="E859" t="str">
            <v>ｍ</v>
          </cell>
          <cell r="F859">
            <v>1000</v>
          </cell>
          <cell r="G859">
            <v>5200</v>
          </cell>
          <cell r="H859">
            <v>1200</v>
          </cell>
          <cell r="I859">
            <v>6240</v>
          </cell>
          <cell r="J859">
            <v>1700</v>
          </cell>
          <cell r="K859">
            <v>8840</v>
          </cell>
          <cell r="P859" t="e">
            <v>#REF!</v>
          </cell>
          <cell r="Q859">
            <v>0.8</v>
          </cell>
          <cell r="R859" t="e">
            <v>#REF!</v>
          </cell>
        </row>
        <row r="860">
          <cell r="A860" t="str">
            <v>M220015</v>
          </cell>
          <cell r="B860" t="str">
            <v>床磁器質ﾀｲﾙ撤去費</v>
          </cell>
          <cell r="D860">
            <v>90.8</v>
          </cell>
          <cell r="E860" t="str">
            <v>ｍ2</v>
          </cell>
          <cell r="F860">
            <v>3000</v>
          </cell>
          <cell r="G860">
            <v>272400</v>
          </cell>
          <cell r="H860">
            <v>2500</v>
          </cell>
          <cell r="I860">
            <v>227000</v>
          </cell>
          <cell r="J860">
            <v>4000</v>
          </cell>
          <cell r="K860">
            <v>363200</v>
          </cell>
          <cell r="P860" t="e">
            <v>#REF!</v>
          </cell>
          <cell r="Q860">
            <v>0.8</v>
          </cell>
          <cell r="R860" t="e">
            <v>#REF!</v>
          </cell>
        </row>
        <row r="861">
          <cell r="A861" t="str">
            <v>M220016</v>
          </cell>
          <cell r="B861" t="str">
            <v>壁撤去費</v>
          </cell>
          <cell r="C861" t="str">
            <v>ＲＣ造</v>
          </cell>
          <cell r="D861">
            <v>0.2</v>
          </cell>
          <cell r="E861" t="str">
            <v>ｍ3</v>
          </cell>
          <cell r="F861">
            <v>6800</v>
          </cell>
          <cell r="G861">
            <v>1360</v>
          </cell>
          <cell r="H861">
            <v>6000</v>
          </cell>
          <cell r="I861">
            <v>1200</v>
          </cell>
          <cell r="J861">
            <v>20000</v>
          </cell>
          <cell r="K861">
            <v>4000</v>
          </cell>
          <cell r="M861" t="str">
            <v/>
          </cell>
          <cell r="P861" t="e">
            <v>#REF!</v>
          </cell>
          <cell r="Q861">
            <v>0.8</v>
          </cell>
          <cell r="R861" t="e">
            <v>#REF!</v>
          </cell>
        </row>
        <row r="862">
          <cell r="B862" t="str">
            <v>　小計</v>
          </cell>
          <cell r="G862">
            <v>379420</v>
          </cell>
          <cell r="I862">
            <v>336160</v>
          </cell>
          <cell r="K862">
            <v>1168040</v>
          </cell>
          <cell r="M862">
            <v>0</v>
          </cell>
          <cell r="O862">
            <v>0</v>
          </cell>
        </row>
        <row r="863">
          <cell r="B863" t="str">
            <v>【　地下通路　】</v>
          </cell>
        </row>
        <row r="864">
          <cell r="B864" t="str">
            <v>（撤去）</v>
          </cell>
        </row>
        <row r="865">
          <cell r="A865" t="str">
            <v>M220021</v>
          </cell>
          <cell r="B865" t="str">
            <v>建物上部とりこわし</v>
          </cell>
          <cell r="C865" t="str">
            <v>ＲＣ造</v>
          </cell>
          <cell r="D865">
            <v>35.6</v>
          </cell>
          <cell r="E865" t="str">
            <v>ｍ3</v>
          </cell>
          <cell r="F865">
            <v>8500</v>
          </cell>
          <cell r="G865">
            <v>302600</v>
          </cell>
          <cell r="H865">
            <v>7800</v>
          </cell>
          <cell r="I865">
            <v>277680</v>
          </cell>
          <cell r="J865">
            <v>15000</v>
          </cell>
          <cell r="K865">
            <v>534000</v>
          </cell>
          <cell r="M865" t="str">
            <v/>
          </cell>
          <cell r="P865" t="e">
            <v>#REF!</v>
          </cell>
          <cell r="Q865">
            <v>0.8</v>
          </cell>
          <cell r="R865" t="e">
            <v>#REF!</v>
          </cell>
        </row>
        <row r="866">
          <cell r="A866" t="str">
            <v>M220022</v>
          </cell>
          <cell r="B866" t="str">
            <v>同上　切り離し</v>
          </cell>
          <cell r="D866">
            <v>24.8</v>
          </cell>
          <cell r="E866" t="str">
            <v>ｍ</v>
          </cell>
          <cell r="F866">
            <v>1200</v>
          </cell>
          <cell r="G866">
            <v>29760</v>
          </cell>
          <cell r="H866">
            <v>1000</v>
          </cell>
          <cell r="I866">
            <v>24800</v>
          </cell>
          <cell r="J866">
            <v>10000</v>
          </cell>
          <cell r="K866">
            <v>248000</v>
          </cell>
          <cell r="P866" t="e">
            <v>#REF!</v>
          </cell>
          <cell r="Q866">
            <v>0.8</v>
          </cell>
          <cell r="R866" t="e">
            <v>#REF!</v>
          </cell>
        </row>
        <row r="867">
          <cell r="A867" t="str">
            <v>M220023</v>
          </cell>
          <cell r="B867" t="str">
            <v>鉄骨階段撤去費</v>
          </cell>
          <cell r="D867">
            <v>1</v>
          </cell>
          <cell r="E867" t="str">
            <v>箇所</v>
          </cell>
          <cell r="F867">
            <v>100000</v>
          </cell>
          <cell r="G867">
            <v>100000</v>
          </cell>
          <cell r="H867">
            <v>80000</v>
          </cell>
          <cell r="I867">
            <v>80000</v>
          </cell>
          <cell r="J867">
            <v>50000</v>
          </cell>
          <cell r="K867">
            <v>50000</v>
          </cell>
          <cell r="P867" t="e">
            <v>#REF!</v>
          </cell>
          <cell r="Q867">
            <v>0.8</v>
          </cell>
          <cell r="R867" t="e">
            <v>#REF!</v>
          </cell>
        </row>
        <row r="868">
          <cell r="A868" t="str">
            <v>M220024</v>
          </cell>
          <cell r="B868" t="str">
            <v>機械運搬</v>
          </cell>
          <cell r="D868">
            <v>1</v>
          </cell>
          <cell r="E868" t="str">
            <v>式</v>
          </cell>
          <cell r="G868">
            <v>120000</v>
          </cell>
          <cell r="I868">
            <v>90000</v>
          </cell>
          <cell r="K868">
            <v>40000</v>
          </cell>
          <cell r="P868" t="e">
            <v>#REF!</v>
          </cell>
          <cell r="Q868">
            <v>0.8</v>
          </cell>
          <cell r="R868" t="e">
            <v>#REF!</v>
          </cell>
        </row>
        <row r="869">
          <cell r="B869" t="str">
            <v>　小計</v>
          </cell>
          <cell r="G869">
            <v>552360</v>
          </cell>
          <cell r="I869">
            <v>472480</v>
          </cell>
          <cell r="K869">
            <v>872000</v>
          </cell>
          <cell r="M869">
            <v>0</v>
          </cell>
          <cell r="O869">
            <v>0</v>
          </cell>
        </row>
        <row r="872">
          <cell r="B872" t="str">
            <v>合計</v>
          </cell>
          <cell r="G872">
            <v>3300320</v>
          </cell>
          <cell r="I872">
            <v>3040320</v>
          </cell>
          <cell r="K872" t="e">
            <v>#REF!</v>
          </cell>
          <cell r="P872" t="e">
            <v>#REF!</v>
          </cell>
        </row>
        <row r="877">
          <cell r="A877" t="str">
            <v>再生材受入費及び投棄料</v>
          </cell>
          <cell r="F877" t="str">
            <v>北川物産㈱</v>
          </cell>
          <cell r="H877" t="str">
            <v>㈱中部資源開発</v>
          </cell>
          <cell r="J877" t="str">
            <v>クリーンライフ㈱</v>
          </cell>
          <cell r="P877" t="str">
            <v>北川物産㈱</v>
          </cell>
        </row>
        <row r="878">
          <cell r="R878">
            <v>0</v>
          </cell>
        </row>
        <row r="879">
          <cell r="B879" t="str">
            <v>（中間処理場）</v>
          </cell>
        </row>
        <row r="880">
          <cell r="B880" t="str">
            <v>＜　Ⅰ類　＞</v>
          </cell>
        </row>
        <row r="881">
          <cell r="A881" t="str">
            <v>M220100</v>
          </cell>
          <cell r="B881" t="str">
            <v>ｺﾝｸﾘｰﾄｶﾞﾗ(有筋)</v>
          </cell>
          <cell r="C881" t="str">
            <v>受入費</v>
          </cell>
          <cell r="D881">
            <v>1</v>
          </cell>
          <cell r="E881" t="str">
            <v>ｔ</v>
          </cell>
          <cell r="F881">
            <v>1500</v>
          </cell>
          <cell r="G881">
            <v>1500</v>
          </cell>
          <cell r="H881">
            <v>2000</v>
          </cell>
          <cell r="I881">
            <v>2000</v>
          </cell>
          <cell r="J881">
            <v>2000</v>
          </cell>
          <cell r="K881">
            <v>2000</v>
          </cell>
          <cell r="P881">
            <v>1500</v>
          </cell>
          <cell r="Q881">
            <v>0.8</v>
          </cell>
          <cell r="R881">
            <v>1200</v>
          </cell>
        </row>
        <row r="882">
          <cell r="A882" t="str">
            <v>M220101</v>
          </cell>
          <cell r="B882" t="str">
            <v>ｺﾝｸﾘｰﾄｶﾞﾗ(無筋)</v>
          </cell>
          <cell r="C882" t="str">
            <v>受入費</v>
          </cell>
          <cell r="D882">
            <v>1</v>
          </cell>
          <cell r="E882" t="str">
            <v>ｔ</v>
          </cell>
          <cell r="F882">
            <v>1000</v>
          </cell>
          <cell r="G882">
            <v>1000</v>
          </cell>
          <cell r="H882">
            <v>1500</v>
          </cell>
          <cell r="I882">
            <v>1500</v>
          </cell>
          <cell r="J882">
            <v>1500</v>
          </cell>
          <cell r="K882">
            <v>1500</v>
          </cell>
          <cell r="P882">
            <v>1000</v>
          </cell>
          <cell r="Q882">
            <v>0.8</v>
          </cell>
          <cell r="R882">
            <v>800</v>
          </cell>
        </row>
        <row r="883">
          <cell r="A883" t="str">
            <v>M220102</v>
          </cell>
          <cell r="B883" t="str">
            <v>ｱｽﾌｧﾙﾄ類</v>
          </cell>
          <cell r="C883" t="str">
            <v>受入費</v>
          </cell>
          <cell r="D883">
            <v>1</v>
          </cell>
          <cell r="E883" t="str">
            <v>ｔ</v>
          </cell>
          <cell r="F883">
            <v>1000</v>
          </cell>
          <cell r="G883">
            <v>1000</v>
          </cell>
          <cell r="H883">
            <v>1500</v>
          </cell>
          <cell r="I883">
            <v>1500</v>
          </cell>
          <cell r="J883">
            <v>1000</v>
          </cell>
          <cell r="K883">
            <v>1000</v>
          </cell>
          <cell r="P883">
            <v>1000</v>
          </cell>
          <cell r="Q883">
            <v>0.8</v>
          </cell>
          <cell r="R883">
            <v>800</v>
          </cell>
        </row>
        <row r="884">
          <cell r="A884" t="str">
            <v>M220103</v>
          </cell>
          <cell r="B884" t="str">
            <v>ｶﾞﾗｽ・ﾀｲﾙ等</v>
          </cell>
          <cell r="C884" t="str">
            <v>受入費</v>
          </cell>
          <cell r="D884">
            <v>1</v>
          </cell>
          <cell r="E884" t="str">
            <v>ｔ</v>
          </cell>
          <cell r="F884">
            <v>2000</v>
          </cell>
          <cell r="G884">
            <v>2000</v>
          </cell>
          <cell r="H884">
            <v>2000</v>
          </cell>
          <cell r="I884">
            <v>2000</v>
          </cell>
          <cell r="K884">
            <v>0</v>
          </cell>
          <cell r="P884">
            <v>2000</v>
          </cell>
          <cell r="Q884">
            <v>0.8</v>
          </cell>
          <cell r="R884">
            <v>1600</v>
          </cell>
        </row>
        <row r="885">
          <cell r="A885" t="str">
            <v>M220104</v>
          </cell>
          <cell r="B885" t="str">
            <v>石類</v>
          </cell>
          <cell r="C885" t="str">
            <v>受入費</v>
          </cell>
          <cell r="D885">
            <v>1</v>
          </cell>
          <cell r="E885" t="str">
            <v>ｔ</v>
          </cell>
          <cell r="F885">
            <v>2000</v>
          </cell>
          <cell r="G885">
            <v>2000</v>
          </cell>
          <cell r="H885">
            <v>2000</v>
          </cell>
          <cell r="I885">
            <v>2000</v>
          </cell>
          <cell r="K885">
            <v>0</v>
          </cell>
          <cell r="P885">
            <v>2000</v>
          </cell>
          <cell r="Q885">
            <v>0.8</v>
          </cell>
          <cell r="R885">
            <v>1600</v>
          </cell>
        </row>
        <row r="887">
          <cell r="C887" t="str">
            <v>（換算　→</v>
          </cell>
          <cell r="D887">
            <v>2.2000000000000002</v>
          </cell>
          <cell r="E887" t="str">
            <v>ｔ/ｍ3</v>
          </cell>
          <cell r="F887" t="str">
            <v>）</v>
          </cell>
          <cell r="M887">
            <v>0</v>
          </cell>
          <cell r="O887">
            <v>0</v>
          </cell>
        </row>
        <row r="888">
          <cell r="A888" t="str">
            <v>M220110</v>
          </cell>
          <cell r="B888" t="str">
            <v>ｺﾝｸﾘｰﾄｶﾞﾗ(有筋)</v>
          </cell>
          <cell r="C888" t="str">
            <v>受入費</v>
          </cell>
          <cell r="D888">
            <v>1</v>
          </cell>
          <cell r="E888" t="str">
            <v>ｍ3</v>
          </cell>
          <cell r="F888">
            <v>1500</v>
          </cell>
          <cell r="G888">
            <v>3300.0000000000005</v>
          </cell>
          <cell r="H888">
            <v>2000</v>
          </cell>
          <cell r="I888">
            <v>4400</v>
          </cell>
          <cell r="J888">
            <v>2000</v>
          </cell>
          <cell r="K888">
            <v>4400</v>
          </cell>
          <cell r="P888">
            <v>3300.0000000000005</v>
          </cell>
          <cell r="Q888">
            <v>0.8</v>
          </cell>
          <cell r="R888">
            <v>2640</v>
          </cell>
        </row>
        <row r="889">
          <cell r="A889" t="str">
            <v>M220111</v>
          </cell>
          <cell r="B889" t="str">
            <v>ｺﾝｸﾘｰﾄｶﾞﾗ(鉄筋)</v>
          </cell>
          <cell r="C889" t="str">
            <v>受入費</v>
          </cell>
          <cell r="D889">
            <v>1</v>
          </cell>
          <cell r="E889" t="str">
            <v>ｍ3</v>
          </cell>
          <cell r="F889">
            <v>1000</v>
          </cell>
          <cell r="G889">
            <v>2200</v>
          </cell>
          <cell r="H889">
            <v>1500</v>
          </cell>
          <cell r="I889">
            <v>3300.0000000000005</v>
          </cell>
          <cell r="J889">
            <v>1500</v>
          </cell>
          <cell r="K889">
            <v>3300.0000000000005</v>
          </cell>
          <cell r="P889">
            <v>2200</v>
          </cell>
          <cell r="Q889">
            <v>0.8</v>
          </cell>
          <cell r="R889">
            <v>1760</v>
          </cell>
        </row>
        <row r="890">
          <cell r="A890" t="str">
            <v>M220102</v>
          </cell>
          <cell r="B890" t="str">
            <v>ｱｽﾌｧﾙﾄ類</v>
          </cell>
          <cell r="C890" t="str">
            <v>受入費</v>
          </cell>
          <cell r="D890">
            <v>1</v>
          </cell>
          <cell r="E890" t="str">
            <v>ｍ3</v>
          </cell>
          <cell r="F890">
            <v>1000</v>
          </cell>
          <cell r="G890">
            <v>2200</v>
          </cell>
          <cell r="H890">
            <v>1500</v>
          </cell>
          <cell r="I890">
            <v>3300.0000000000005</v>
          </cell>
          <cell r="J890">
            <v>1000</v>
          </cell>
          <cell r="K890">
            <v>2200</v>
          </cell>
          <cell r="P890">
            <v>2200</v>
          </cell>
          <cell r="Q890">
            <v>0.8</v>
          </cell>
          <cell r="R890">
            <v>1760</v>
          </cell>
        </row>
        <row r="891">
          <cell r="A891" t="str">
            <v>M220113</v>
          </cell>
          <cell r="B891" t="str">
            <v>ｶﾞﾗｽ・ﾀｲﾙ等</v>
          </cell>
          <cell r="C891" t="str">
            <v>受入費</v>
          </cell>
          <cell r="D891">
            <v>1</v>
          </cell>
          <cell r="E891" t="str">
            <v>ｍ3</v>
          </cell>
          <cell r="F891">
            <v>2000</v>
          </cell>
          <cell r="G891">
            <v>4400</v>
          </cell>
          <cell r="H891">
            <v>2000</v>
          </cell>
          <cell r="I891">
            <v>4400</v>
          </cell>
          <cell r="J891">
            <v>0</v>
          </cell>
          <cell r="K891">
            <v>0</v>
          </cell>
          <cell r="P891">
            <v>4400</v>
          </cell>
          <cell r="Q891">
            <v>0.8</v>
          </cell>
          <cell r="R891">
            <v>3520</v>
          </cell>
        </row>
        <row r="892">
          <cell r="A892" t="str">
            <v>M220114</v>
          </cell>
          <cell r="B892" t="str">
            <v>石類</v>
          </cell>
          <cell r="C892" t="str">
            <v>受入費</v>
          </cell>
          <cell r="D892">
            <v>1</v>
          </cell>
          <cell r="E892" t="str">
            <v>ｍ3</v>
          </cell>
          <cell r="F892">
            <v>2000</v>
          </cell>
          <cell r="G892">
            <v>2000</v>
          </cell>
          <cell r="H892">
            <v>2000</v>
          </cell>
          <cell r="I892">
            <v>4400</v>
          </cell>
          <cell r="J892">
            <v>0</v>
          </cell>
          <cell r="K892">
            <v>0</v>
          </cell>
          <cell r="P892">
            <v>2000</v>
          </cell>
          <cell r="Q892">
            <v>0.8</v>
          </cell>
          <cell r="R892">
            <v>1600</v>
          </cell>
        </row>
        <row r="910">
          <cell r="F910" t="str">
            <v>前田道路㈱</v>
          </cell>
          <cell r="H910" t="str">
            <v>㈱竹中道路</v>
          </cell>
        </row>
        <row r="912">
          <cell r="B912" t="str">
            <v>透水性ｱｽﾌｧﾙﾄ</v>
          </cell>
          <cell r="C912" t="str">
            <v>運搬4ｔ車</v>
          </cell>
          <cell r="D912">
            <v>1</v>
          </cell>
          <cell r="E912" t="str">
            <v>ｔ</v>
          </cell>
          <cell r="F912">
            <v>8000</v>
          </cell>
          <cell r="G912">
            <v>8000</v>
          </cell>
          <cell r="H912">
            <v>8200</v>
          </cell>
          <cell r="P912">
            <v>8000</v>
          </cell>
          <cell r="Q912">
            <v>0.8</v>
          </cell>
          <cell r="R912">
            <v>6400</v>
          </cell>
        </row>
        <row r="913">
          <cell r="B913" t="str">
            <v>混合物</v>
          </cell>
          <cell r="C913" t="str">
            <v>∵128*0.03=3.84㎥</v>
          </cell>
        </row>
        <row r="914">
          <cell r="B914" t="str">
            <v>　　計</v>
          </cell>
          <cell r="G914">
            <v>8000</v>
          </cell>
          <cell r="K914">
            <v>0</v>
          </cell>
          <cell r="P914">
            <v>0</v>
          </cell>
        </row>
        <row r="941">
          <cell r="F941" t="str">
            <v>横浜ﾋﾞﾙ建材㈱</v>
          </cell>
          <cell r="H941" t="str">
            <v>㈱ｼｽﾃﾑﾜｰｸ</v>
          </cell>
          <cell r="J941" t="str">
            <v>芳野工業㈱</v>
          </cell>
        </row>
        <row r="942">
          <cell r="P942">
            <v>0</v>
          </cell>
          <cell r="R942">
            <v>0</v>
          </cell>
        </row>
        <row r="943">
          <cell r="B943" t="str">
            <v>囲障手すり</v>
          </cell>
          <cell r="C943" t="str">
            <v>ｈ1400</v>
          </cell>
          <cell r="D943">
            <v>40.299999999999997</v>
          </cell>
          <cell r="E943" t="str">
            <v>ｍ</v>
          </cell>
          <cell r="F943">
            <v>27000</v>
          </cell>
          <cell r="G943">
            <v>1088100</v>
          </cell>
          <cell r="H943">
            <v>75000</v>
          </cell>
          <cell r="I943">
            <v>3022500</v>
          </cell>
          <cell r="J943">
            <v>44000</v>
          </cell>
          <cell r="K943">
            <v>1773200</v>
          </cell>
          <cell r="M943" t="str">
            <v/>
          </cell>
          <cell r="P943">
            <v>27000</v>
          </cell>
          <cell r="Q943">
            <v>0.8</v>
          </cell>
          <cell r="R943">
            <v>21600</v>
          </cell>
        </row>
        <row r="944">
          <cell r="F944">
            <v>30000</v>
          </cell>
          <cell r="P944">
            <v>0</v>
          </cell>
          <cell r="R944">
            <v>0</v>
          </cell>
        </row>
        <row r="945">
          <cell r="B945" t="str">
            <v>よう壁3舗装止</v>
          </cell>
          <cell r="D945">
            <v>1</v>
          </cell>
          <cell r="E945" t="str">
            <v>ｍ</v>
          </cell>
          <cell r="F945">
            <v>7200</v>
          </cell>
          <cell r="G945">
            <v>7200</v>
          </cell>
          <cell r="H945">
            <v>6000</v>
          </cell>
          <cell r="I945">
            <v>6000</v>
          </cell>
          <cell r="K945" t="str">
            <v/>
          </cell>
          <cell r="M945" t="str">
            <v/>
          </cell>
          <cell r="P945">
            <v>6000</v>
          </cell>
          <cell r="Q945">
            <v>0.8</v>
          </cell>
          <cell r="R945">
            <v>4800</v>
          </cell>
        </row>
        <row r="946">
          <cell r="F946">
            <v>8000</v>
          </cell>
          <cell r="P946">
            <v>0</v>
          </cell>
          <cell r="R946">
            <v>0</v>
          </cell>
        </row>
        <row r="947">
          <cell r="B947" t="str">
            <v>集水桝Aふた</v>
          </cell>
          <cell r="C947" t="str">
            <v>SUSｸﾞﾚ450角</v>
          </cell>
          <cell r="D947">
            <v>1</v>
          </cell>
          <cell r="E947" t="str">
            <v>か所</v>
          </cell>
          <cell r="F947">
            <v>54900</v>
          </cell>
          <cell r="G947">
            <v>54900</v>
          </cell>
          <cell r="H947">
            <v>56000</v>
          </cell>
          <cell r="I947">
            <v>56000</v>
          </cell>
          <cell r="K947" t="str">
            <v/>
          </cell>
          <cell r="M947" t="str">
            <v/>
          </cell>
          <cell r="P947">
            <v>54900</v>
          </cell>
          <cell r="Q947">
            <v>0.8</v>
          </cell>
          <cell r="R947">
            <v>43920</v>
          </cell>
        </row>
        <row r="948">
          <cell r="F948">
            <v>61000</v>
          </cell>
          <cell r="P948">
            <v>0</v>
          </cell>
          <cell r="R948">
            <v>0</v>
          </cell>
        </row>
        <row r="949">
          <cell r="B949" t="str">
            <v>浸透桝Bふた</v>
          </cell>
          <cell r="C949" t="str">
            <v>SUSｸﾞﾚ450角</v>
          </cell>
          <cell r="D949">
            <v>1</v>
          </cell>
          <cell r="E949" t="str">
            <v>か所</v>
          </cell>
          <cell r="F949">
            <v>54900</v>
          </cell>
          <cell r="G949">
            <v>54900</v>
          </cell>
          <cell r="H949">
            <v>56000</v>
          </cell>
          <cell r="I949">
            <v>56000</v>
          </cell>
          <cell r="K949" t="str">
            <v/>
          </cell>
          <cell r="M949" t="str">
            <v/>
          </cell>
          <cell r="P949">
            <v>54900</v>
          </cell>
          <cell r="Q949">
            <v>0.8</v>
          </cell>
          <cell r="R949">
            <v>43920</v>
          </cell>
        </row>
        <row r="950">
          <cell r="F950">
            <v>61000</v>
          </cell>
          <cell r="R950">
            <v>0</v>
          </cell>
        </row>
        <row r="951">
          <cell r="B951" t="str">
            <v>側溝ふた</v>
          </cell>
          <cell r="C951" t="str">
            <v>SUSｸﾞﾚ ｗ250</v>
          </cell>
          <cell r="D951">
            <v>1</v>
          </cell>
          <cell r="E951" t="str">
            <v>ｍ</v>
          </cell>
          <cell r="F951">
            <v>62100</v>
          </cell>
          <cell r="G951">
            <v>62100</v>
          </cell>
          <cell r="H951">
            <v>62000</v>
          </cell>
          <cell r="I951">
            <v>62000</v>
          </cell>
          <cell r="K951" t="str">
            <v/>
          </cell>
          <cell r="M951" t="str">
            <v/>
          </cell>
          <cell r="P951">
            <v>62000</v>
          </cell>
          <cell r="Q951">
            <v>0.8</v>
          </cell>
          <cell r="R951">
            <v>49600</v>
          </cell>
        </row>
        <row r="952">
          <cell r="F952">
            <v>69000</v>
          </cell>
        </row>
        <row r="953">
          <cell r="B953" t="str">
            <v>側溝Tふた</v>
          </cell>
          <cell r="C953" t="str">
            <v>SUSｸﾞﾚ ｗ250 T-20</v>
          </cell>
          <cell r="D953">
            <v>1</v>
          </cell>
          <cell r="E953" t="str">
            <v>ｍ</v>
          </cell>
          <cell r="F953">
            <v>78300</v>
          </cell>
          <cell r="G953">
            <v>78300</v>
          </cell>
          <cell r="H953">
            <v>82000</v>
          </cell>
          <cell r="I953">
            <v>82000</v>
          </cell>
          <cell r="K953" t="str">
            <v/>
          </cell>
          <cell r="M953" t="str">
            <v/>
          </cell>
          <cell r="P953">
            <v>78300</v>
          </cell>
          <cell r="Q953">
            <v>0.8</v>
          </cell>
          <cell r="R953">
            <v>62640</v>
          </cell>
        </row>
        <row r="954">
          <cell r="F954">
            <v>87000</v>
          </cell>
          <cell r="P954">
            <v>0</v>
          </cell>
          <cell r="R954">
            <v>0</v>
          </cell>
        </row>
        <row r="955">
          <cell r="B955" t="str">
            <v>階段2手すり</v>
          </cell>
          <cell r="C955" t="str">
            <v>ｈ150</v>
          </cell>
          <cell r="D955">
            <v>14.8</v>
          </cell>
          <cell r="E955" t="str">
            <v>ｍ</v>
          </cell>
          <cell r="F955">
            <v>9000</v>
          </cell>
          <cell r="G955">
            <v>133200</v>
          </cell>
          <cell r="H955">
            <v>30000</v>
          </cell>
          <cell r="I955">
            <v>444000</v>
          </cell>
          <cell r="J955">
            <v>15000</v>
          </cell>
          <cell r="K955">
            <v>222000</v>
          </cell>
          <cell r="M955" t="str">
            <v/>
          </cell>
          <cell r="P955">
            <v>9000</v>
          </cell>
          <cell r="Q955">
            <v>0.8</v>
          </cell>
          <cell r="R955">
            <v>7200</v>
          </cell>
        </row>
        <row r="956">
          <cell r="F956">
            <v>10000</v>
          </cell>
          <cell r="R956">
            <v>0</v>
          </cell>
        </row>
        <row r="957">
          <cell r="B957" t="str">
            <v>ｽﾛｰﾌﾟ手すり</v>
          </cell>
          <cell r="C957" t="str">
            <v>ｈ750</v>
          </cell>
          <cell r="D957">
            <v>79.5</v>
          </cell>
          <cell r="E957" t="str">
            <v>ｍ</v>
          </cell>
          <cell r="F957">
            <v>10800</v>
          </cell>
          <cell r="G957">
            <v>858600</v>
          </cell>
          <cell r="H957">
            <v>38000</v>
          </cell>
          <cell r="I957">
            <v>3021000</v>
          </cell>
          <cell r="J957">
            <v>31000</v>
          </cell>
          <cell r="K957">
            <v>2464500</v>
          </cell>
          <cell r="M957" t="str">
            <v/>
          </cell>
          <cell r="P957">
            <v>10800</v>
          </cell>
          <cell r="Q957">
            <v>0.8</v>
          </cell>
          <cell r="R957">
            <v>8640</v>
          </cell>
        </row>
        <row r="958">
          <cell r="F958">
            <v>12000</v>
          </cell>
        </row>
        <row r="959">
          <cell r="F959">
            <v>0</v>
          </cell>
          <cell r="G959">
            <v>0</v>
          </cell>
          <cell r="I959" t="str">
            <v/>
          </cell>
          <cell r="K959" t="str">
            <v/>
          </cell>
          <cell r="M959" t="str">
            <v/>
          </cell>
          <cell r="P959">
            <v>0</v>
          </cell>
          <cell r="R959">
            <v>0</v>
          </cell>
        </row>
        <row r="960">
          <cell r="P960">
            <v>0</v>
          </cell>
          <cell r="R960">
            <v>0</v>
          </cell>
        </row>
        <row r="961">
          <cell r="F961">
            <v>0</v>
          </cell>
          <cell r="G961">
            <v>0</v>
          </cell>
          <cell r="I961" t="str">
            <v/>
          </cell>
          <cell r="K961" t="str">
            <v/>
          </cell>
          <cell r="M961" t="str">
            <v/>
          </cell>
          <cell r="P961">
            <v>0</v>
          </cell>
          <cell r="R961">
            <v>0</v>
          </cell>
        </row>
        <row r="962">
          <cell r="R962">
            <v>0</v>
          </cell>
        </row>
        <row r="963">
          <cell r="F963">
            <v>0</v>
          </cell>
          <cell r="G963">
            <v>0</v>
          </cell>
          <cell r="I963" t="str">
            <v/>
          </cell>
          <cell r="K963" t="str">
            <v/>
          </cell>
          <cell r="M963" t="str">
            <v/>
          </cell>
          <cell r="P963">
            <v>0</v>
          </cell>
          <cell r="R963">
            <v>0</v>
          </cell>
        </row>
        <row r="965">
          <cell r="F965">
            <v>0</v>
          </cell>
          <cell r="G965">
            <v>0</v>
          </cell>
          <cell r="I965" t="str">
            <v/>
          </cell>
          <cell r="K965" t="str">
            <v/>
          </cell>
          <cell r="M965" t="str">
            <v/>
          </cell>
          <cell r="P965">
            <v>0</v>
          </cell>
          <cell r="R965">
            <v>0</v>
          </cell>
        </row>
        <row r="967">
          <cell r="F967">
            <v>0</v>
          </cell>
          <cell r="G967">
            <v>0</v>
          </cell>
          <cell r="I967" t="str">
            <v/>
          </cell>
          <cell r="K967" t="str">
            <v/>
          </cell>
          <cell r="M967" t="str">
            <v/>
          </cell>
          <cell r="P967">
            <v>0</v>
          </cell>
          <cell r="R967">
            <v>0</v>
          </cell>
        </row>
        <row r="968">
          <cell r="P968">
            <v>0</v>
          </cell>
          <cell r="R968">
            <v>0</v>
          </cell>
        </row>
        <row r="969">
          <cell r="B969" t="str">
            <v>　計</v>
          </cell>
          <cell r="F969">
            <v>0</v>
          </cell>
          <cell r="G969">
            <v>2337300</v>
          </cell>
          <cell r="I969">
            <v>6749500</v>
          </cell>
          <cell r="K969">
            <v>4459700</v>
          </cell>
          <cell r="M969">
            <v>0</v>
          </cell>
          <cell r="O969">
            <v>0</v>
          </cell>
          <cell r="P969">
            <v>0</v>
          </cell>
          <cell r="R969">
            <v>0</v>
          </cell>
        </row>
        <row r="970">
          <cell r="R970">
            <v>0</v>
          </cell>
        </row>
        <row r="972">
          <cell r="F972" t="str">
            <v>木村辰次郎工業㈱</v>
          </cell>
          <cell r="H972" t="str">
            <v>後藤解体工業㈱</v>
          </cell>
        </row>
        <row r="973">
          <cell r="P973">
            <v>0</v>
          </cell>
          <cell r="R973">
            <v>0</v>
          </cell>
        </row>
        <row r="974">
          <cell r="B974" t="str">
            <v>既設ＲＣ杭引抜き</v>
          </cell>
          <cell r="C974" t="str">
            <v>300角 L5m</v>
          </cell>
          <cell r="D974">
            <v>751</v>
          </cell>
          <cell r="E974" t="str">
            <v>本</v>
          </cell>
          <cell r="F974">
            <v>21690</v>
          </cell>
          <cell r="G974">
            <v>16289190</v>
          </cell>
          <cell r="H974">
            <v>23000</v>
          </cell>
          <cell r="I974">
            <v>17273000</v>
          </cell>
          <cell r="K974" t="str">
            <v/>
          </cell>
          <cell r="M974" t="str">
            <v/>
          </cell>
          <cell r="R974">
            <v>0</v>
          </cell>
        </row>
        <row r="975">
          <cell r="C975" t="str">
            <v>（杭小割）</v>
          </cell>
          <cell r="D975">
            <v>338</v>
          </cell>
          <cell r="E975" t="str">
            <v>㎥</v>
          </cell>
          <cell r="H975">
            <v>12000</v>
          </cell>
          <cell r="I975">
            <v>4056000</v>
          </cell>
          <cell r="P975">
            <v>0</v>
          </cell>
          <cell r="R975">
            <v>0</v>
          </cell>
        </row>
        <row r="976">
          <cell r="C976" t="str">
            <v>小計</v>
          </cell>
          <cell r="G976">
            <v>16289190</v>
          </cell>
          <cell r="I976">
            <v>21329000</v>
          </cell>
        </row>
        <row r="977">
          <cell r="P977">
            <v>0</v>
          </cell>
          <cell r="R977">
            <v>0</v>
          </cell>
        </row>
        <row r="978">
          <cell r="B978" t="str">
            <v>既設杭頭部撤去</v>
          </cell>
          <cell r="C978" t="str">
            <v>300角 L3.1m</v>
          </cell>
          <cell r="D978">
            <v>1035</v>
          </cell>
          <cell r="E978" t="str">
            <v>本</v>
          </cell>
          <cell r="F978">
            <v>2000</v>
          </cell>
          <cell r="G978">
            <v>2070000</v>
          </cell>
          <cell r="H978">
            <v>20000</v>
          </cell>
          <cell r="I978">
            <v>20700000</v>
          </cell>
          <cell r="K978" t="str">
            <v/>
          </cell>
          <cell r="M978" t="str">
            <v/>
          </cell>
          <cell r="R978">
            <v>0</v>
          </cell>
        </row>
        <row r="979">
          <cell r="C979" t="str">
            <v>（杭頭均し）</v>
          </cell>
          <cell r="D979">
            <v>1035</v>
          </cell>
          <cell r="E979" t="str">
            <v>本</v>
          </cell>
          <cell r="F979">
            <v>1500</v>
          </cell>
          <cell r="G979">
            <v>1552500</v>
          </cell>
          <cell r="I979" t="str">
            <v/>
          </cell>
          <cell r="P979">
            <v>0</v>
          </cell>
          <cell r="R979">
            <v>0</v>
          </cell>
        </row>
        <row r="980">
          <cell r="C980" t="str">
            <v>(積込）</v>
          </cell>
          <cell r="D980">
            <v>1035</v>
          </cell>
          <cell r="E980" t="str">
            <v>本</v>
          </cell>
          <cell r="F980">
            <v>1000</v>
          </cell>
          <cell r="G980">
            <v>1035000</v>
          </cell>
          <cell r="I980" t="str">
            <v/>
          </cell>
        </row>
        <row r="981">
          <cell r="C981" t="str">
            <v>（杭小割）</v>
          </cell>
          <cell r="D981">
            <v>289</v>
          </cell>
          <cell r="E981" t="str">
            <v>㎥</v>
          </cell>
          <cell r="H981">
            <v>12000</v>
          </cell>
          <cell r="I981">
            <v>3468000</v>
          </cell>
          <cell r="R981">
            <v>0</v>
          </cell>
        </row>
        <row r="982">
          <cell r="C982" t="str">
            <v>小計</v>
          </cell>
          <cell r="G982">
            <v>4657500</v>
          </cell>
          <cell r="I982">
            <v>24168000</v>
          </cell>
        </row>
        <row r="984">
          <cell r="B984" t="str">
            <v>諸経費</v>
          </cell>
          <cell r="F984" t="str">
            <v>9.9％</v>
          </cell>
          <cell r="G984">
            <v>2073722.31</v>
          </cell>
          <cell r="H984" t="str">
            <v>10％</v>
          </cell>
          <cell r="I984">
            <v>4549700</v>
          </cell>
        </row>
        <row r="986">
          <cell r="B986" t="str">
            <v>　計</v>
          </cell>
          <cell r="G986">
            <v>23020412.309999999</v>
          </cell>
          <cell r="I986">
            <v>50046700</v>
          </cell>
          <cell r="P986">
            <v>23020412.309999999</v>
          </cell>
          <cell r="Q986">
            <v>0.8</v>
          </cell>
          <cell r="R986">
            <v>18416300</v>
          </cell>
        </row>
        <row r="987">
          <cell r="R987">
            <v>0</v>
          </cell>
        </row>
        <row r="990">
          <cell r="B990" t="str">
            <v>発生材処理</v>
          </cell>
          <cell r="C990" t="str">
            <v>引抜き</v>
          </cell>
          <cell r="D990">
            <v>338</v>
          </cell>
          <cell r="E990" t="str">
            <v>㎥</v>
          </cell>
          <cell r="F990">
            <v>9000</v>
          </cell>
          <cell r="G990">
            <v>3042000</v>
          </cell>
          <cell r="H990">
            <v>6300</v>
          </cell>
          <cell r="I990">
            <v>2129400</v>
          </cell>
          <cell r="K990" t="str">
            <v/>
          </cell>
          <cell r="M990" t="str">
            <v/>
          </cell>
          <cell r="R990">
            <v>0</v>
          </cell>
        </row>
        <row r="991">
          <cell r="C991" t="str">
            <v>頭部撤去</v>
          </cell>
          <cell r="D991">
            <v>289</v>
          </cell>
          <cell r="E991" t="str">
            <v>㎥</v>
          </cell>
          <cell r="F991">
            <v>8710</v>
          </cell>
          <cell r="G991">
            <v>2517190</v>
          </cell>
          <cell r="H991">
            <v>6300</v>
          </cell>
          <cell r="I991">
            <v>1820700</v>
          </cell>
          <cell r="P991">
            <v>0</v>
          </cell>
          <cell r="R991">
            <v>0</v>
          </cell>
        </row>
        <row r="992">
          <cell r="F992">
            <v>8.9100000000000013E-2</v>
          </cell>
          <cell r="G992">
            <v>0</v>
          </cell>
          <cell r="I992" t="str">
            <v/>
          </cell>
          <cell r="K992" t="str">
            <v/>
          </cell>
          <cell r="M992" t="str">
            <v/>
          </cell>
          <cell r="R992">
            <v>0</v>
          </cell>
        </row>
        <row r="993">
          <cell r="C993" t="str">
            <v>諸経費</v>
          </cell>
          <cell r="F993" t="str">
            <v>9.9％</v>
          </cell>
          <cell r="G993">
            <v>275179.90500000003</v>
          </cell>
          <cell r="H993" t="str">
            <v>10％</v>
          </cell>
          <cell r="I993">
            <v>197505</v>
          </cell>
          <cell r="R993">
            <v>0</v>
          </cell>
        </row>
        <row r="994">
          <cell r="F994">
            <v>0</v>
          </cell>
          <cell r="G994">
            <v>0</v>
          </cell>
          <cell r="I994" t="str">
            <v/>
          </cell>
          <cell r="K994" t="str">
            <v/>
          </cell>
          <cell r="M994" t="str">
            <v/>
          </cell>
          <cell r="P994">
            <v>0</v>
          </cell>
          <cell r="R994">
            <v>0</v>
          </cell>
        </row>
        <row r="995">
          <cell r="B995" t="str">
            <v>　計</v>
          </cell>
          <cell r="G995">
            <v>5834369.9050000003</v>
          </cell>
          <cell r="I995">
            <v>4147605</v>
          </cell>
          <cell r="P995">
            <v>5834369.9050000003</v>
          </cell>
          <cell r="Q995">
            <v>0.8</v>
          </cell>
          <cell r="R995">
            <v>4667400</v>
          </cell>
        </row>
        <row r="996">
          <cell r="F996">
            <v>0</v>
          </cell>
          <cell r="G996">
            <v>0</v>
          </cell>
          <cell r="I996" t="str">
            <v/>
          </cell>
          <cell r="K996" t="str">
            <v/>
          </cell>
          <cell r="M996" t="str">
            <v/>
          </cell>
          <cell r="P996">
            <v>0</v>
          </cell>
          <cell r="R996">
            <v>0</v>
          </cell>
        </row>
        <row r="998">
          <cell r="F998">
            <v>0</v>
          </cell>
          <cell r="G998">
            <v>0</v>
          </cell>
          <cell r="I998" t="str">
            <v/>
          </cell>
          <cell r="K998" t="str">
            <v/>
          </cell>
          <cell r="M998" t="str">
            <v/>
          </cell>
          <cell r="P998">
            <v>0</v>
          </cell>
          <cell r="R998">
            <v>0</v>
          </cell>
        </row>
        <row r="999">
          <cell r="P999">
            <v>0</v>
          </cell>
          <cell r="R999">
            <v>0</v>
          </cell>
        </row>
        <row r="1000">
          <cell r="B1000" t="str">
            <v>　合計</v>
          </cell>
          <cell r="F1000">
            <v>0</v>
          </cell>
          <cell r="G1000">
            <v>28854782.215</v>
          </cell>
          <cell r="I1000">
            <v>54194305</v>
          </cell>
          <cell r="K1000">
            <v>0</v>
          </cell>
          <cell r="M1000">
            <v>0</v>
          </cell>
          <cell r="O1000">
            <v>0</v>
          </cell>
          <cell r="P1000">
            <v>0</v>
          </cell>
          <cell r="R1000">
            <v>0</v>
          </cell>
        </row>
        <row r="1001">
          <cell r="R1001">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積上"/>
      <sheetName val="土砂運搬"/>
    </sheetNames>
    <sheetDataSet>
      <sheetData sheetId="0" refreshError="1"/>
      <sheetData sheetId="1" refreshError="1">
        <row r="4">
          <cell r="C4" t="str">
            <v>架</v>
          </cell>
          <cell r="E4" t="str">
            <v>900*1700級</v>
          </cell>
          <cell r="F4" t="str">
            <v>日</v>
          </cell>
        </row>
        <row r="5">
          <cell r="A5" t="str">
            <v>T022211</v>
          </cell>
          <cell r="B5" t="str">
            <v>外部枠組本足場</v>
          </cell>
          <cell r="C5" t="str">
            <v>ｍ2</v>
          </cell>
          <cell r="D5" t="str">
            <v>建枠損料</v>
          </cell>
          <cell r="F5">
            <v>62</v>
          </cell>
          <cell r="G5" t="str">
            <v>脚</v>
          </cell>
          <cell r="H5">
            <v>0.35</v>
          </cell>
          <cell r="I5">
            <v>7.4</v>
          </cell>
          <cell r="J5">
            <v>161</v>
          </cell>
          <cell r="K5">
            <v>1060</v>
          </cell>
        </row>
        <row r="6">
          <cell r="B6" t="str">
            <v>（枠組階段共）</v>
          </cell>
          <cell r="E6" t="str">
            <v>500*1800級</v>
          </cell>
          <cell r="F6" t="str">
            <v>日</v>
          </cell>
        </row>
        <row r="7">
          <cell r="B7" t="str">
            <v>外壁高さ12m未満</v>
          </cell>
          <cell r="D7" t="str">
            <v>板付布枠損料</v>
          </cell>
          <cell r="F7">
            <v>62</v>
          </cell>
          <cell r="G7" t="str">
            <v>枚</v>
          </cell>
          <cell r="H7">
            <v>0.33</v>
          </cell>
          <cell r="I7">
            <v>7.2</v>
          </cell>
          <cell r="J7">
            <v>147</v>
          </cell>
        </row>
        <row r="8">
          <cell r="E8" t="str">
            <v>240*1800級</v>
          </cell>
          <cell r="F8" t="str">
            <v>日</v>
          </cell>
        </row>
        <row r="9">
          <cell r="D9" t="str">
            <v>板付布枠損料</v>
          </cell>
          <cell r="F9">
            <v>62</v>
          </cell>
          <cell r="G9" t="str">
            <v>枚</v>
          </cell>
          <cell r="H9">
            <v>0.33</v>
          </cell>
          <cell r="I9">
            <v>5.6</v>
          </cell>
          <cell r="J9">
            <v>115</v>
          </cell>
        </row>
        <row r="10">
          <cell r="E10" t="str">
            <v>1200＊1800級</v>
          </cell>
          <cell r="F10" t="str">
            <v>日</v>
          </cell>
        </row>
        <row r="11">
          <cell r="D11" t="str">
            <v>筋違損料</v>
          </cell>
          <cell r="F11">
            <v>62</v>
          </cell>
          <cell r="G11" t="str">
            <v>本</v>
          </cell>
          <cell r="H11">
            <v>0.65</v>
          </cell>
          <cell r="I11">
            <v>1.9</v>
          </cell>
          <cell r="J11">
            <v>77</v>
          </cell>
        </row>
        <row r="12">
          <cell r="F12" t="str">
            <v>日</v>
          </cell>
        </row>
        <row r="13">
          <cell r="D13" t="str">
            <v>合板足場板損料</v>
          </cell>
          <cell r="E13" t="str">
            <v>240*4,000*25mm</v>
          </cell>
          <cell r="F13">
            <v>62</v>
          </cell>
          <cell r="G13" t="str">
            <v>枚</v>
          </cell>
          <cell r="H13">
            <v>0.04</v>
          </cell>
          <cell r="I13">
            <v>6.4</v>
          </cell>
          <cell r="J13">
            <v>16</v>
          </cell>
        </row>
        <row r="14">
          <cell r="E14" t="str">
            <v>ｽﾄﾛｰｸ250　　　　　損料率</v>
          </cell>
        </row>
        <row r="15">
          <cell r="D15" t="str">
            <v>ジャッキベース</v>
          </cell>
          <cell r="E15">
            <v>0.15</v>
          </cell>
          <cell r="G15" t="str">
            <v>個</v>
          </cell>
          <cell r="H15">
            <v>0.1</v>
          </cell>
          <cell r="I15">
            <v>957</v>
          </cell>
          <cell r="J15">
            <v>14</v>
          </cell>
        </row>
        <row r="17">
          <cell r="D17" t="str">
            <v>壁つなぎ</v>
          </cell>
          <cell r="E17">
            <v>0.15</v>
          </cell>
          <cell r="G17" t="str">
            <v>個</v>
          </cell>
          <cell r="H17">
            <v>0.03</v>
          </cell>
          <cell r="I17">
            <v>1090</v>
          </cell>
          <cell r="J17">
            <v>5</v>
          </cell>
        </row>
        <row r="19">
          <cell r="D19" t="str">
            <v>とび工</v>
          </cell>
          <cell r="G19" t="str">
            <v>人</v>
          </cell>
          <cell r="H19">
            <v>2.5999999999999999E-2</v>
          </cell>
          <cell r="I19">
            <v>18100</v>
          </cell>
          <cell r="J19">
            <v>471</v>
          </cell>
        </row>
        <row r="21">
          <cell r="D21" t="str">
            <v>その他</v>
          </cell>
          <cell r="E21" t="str">
            <v>（労）×12%</v>
          </cell>
          <cell r="J21">
            <v>57</v>
          </cell>
        </row>
        <row r="23">
          <cell r="D23" t="str">
            <v>計</v>
          </cell>
          <cell r="J23">
            <v>1063</v>
          </cell>
        </row>
        <row r="26">
          <cell r="C26" t="str">
            <v>架</v>
          </cell>
          <cell r="E26" t="str">
            <v>900*1700級</v>
          </cell>
          <cell r="F26" t="str">
            <v>日</v>
          </cell>
        </row>
        <row r="27">
          <cell r="A27" t="str">
            <v>T022311</v>
          </cell>
          <cell r="B27" t="str">
            <v>外部枠組本足場</v>
          </cell>
          <cell r="C27" t="str">
            <v>ｍ2</v>
          </cell>
          <cell r="D27" t="str">
            <v>建枠損料</v>
          </cell>
          <cell r="F27">
            <v>106</v>
          </cell>
          <cell r="G27" t="str">
            <v>脚</v>
          </cell>
          <cell r="H27">
            <v>0.35</v>
          </cell>
          <cell r="I27">
            <v>7.4</v>
          </cell>
          <cell r="J27">
            <v>275</v>
          </cell>
          <cell r="K27">
            <v>1500</v>
          </cell>
        </row>
        <row r="28">
          <cell r="B28" t="str">
            <v>（枠組階段共）</v>
          </cell>
          <cell r="E28" t="str">
            <v>500*1800級</v>
          </cell>
          <cell r="F28" t="str">
            <v>日</v>
          </cell>
        </row>
        <row r="29">
          <cell r="B29" t="str">
            <v>外壁高さ22m未満</v>
          </cell>
          <cell r="D29" t="str">
            <v>板付布枠損料</v>
          </cell>
          <cell r="F29">
            <v>106</v>
          </cell>
          <cell r="G29" t="str">
            <v>枚</v>
          </cell>
          <cell r="H29">
            <v>0.33</v>
          </cell>
          <cell r="I29">
            <v>7.2</v>
          </cell>
          <cell r="J29">
            <v>252</v>
          </cell>
        </row>
        <row r="30">
          <cell r="E30" t="str">
            <v>240*1800級</v>
          </cell>
          <cell r="F30" t="str">
            <v>日</v>
          </cell>
        </row>
        <row r="31">
          <cell r="D31" t="str">
            <v>板付布枠損料</v>
          </cell>
          <cell r="F31">
            <v>106</v>
          </cell>
          <cell r="G31" t="str">
            <v>枚</v>
          </cell>
          <cell r="H31">
            <v>0.33</v>
          </cell>
          <cell r="I31">
            <v>5.6</v>
          </cell>
          <cell r="J31">
            <v>196</v>
          </cell>
        </row>
        <row r="32">
          <cell r="E32" t="str">
            <v>1200＊1800級</v>
          </cell>
          <cell r="F32" t="str">
            <v>日</v>
          </cell>
        </row>
        <row r="33">
          <cell r="D33" t="str">
            <v>筋違損料</v>
          </cell>
          <cell r="F33">
            <v>106</v>
          </cell>
          <cell r="G33" t="str">
            <v>本</v>
          </cell>
          <cell r="H33">
            <v>0.65</v>
          </cell>
          <cell r="I33">
            <v>1.9</v>
          </cell>
          <cell r="J33">
            <v>131</v>
          </cell>
        </row>
        <row r="34">
          <cell r="F34" t="str">
            <v>日</v>
          </cell>
        </row>
        <row r="35">
          <cell r="D35" t="str">
            <v>合板足場板損料</v>
          </cell>
          <cell r="E35" t="str">
            <v>240*4,000*25mm</v>
          </cell>
          <cell r="F35">
            <v>106</v>
          </cell>
          <cell r="G35" t="str">
            <v>枚</v>
          </cell>
          <cell r="H35">
            <v>0.03</v>
          </cell>
          <cell r="I35">
            <v>6.4</v>
          </cell>
          <cell r="J35">
            <v>20</v>
          </cell>
        </row>
        <row r="36">
          <cell r="E36" t="str">
            <v>ｽﾄﾛｰｸ250　　　　　損料率</v>
          </cell>
        </row>
        <row r="37">
          <cell r="D37" t="str">
            <v>ジャッキベース</v>
          </cell>
          <cell r="E37">
            <v>0.15</v>
          </cell>
          <cell r="F37" t="str">
            <v>日</v>
          </cell>
          <cell r="G37" t="str">
            <v>個</v>
          </cell>
          <cell r="H37">
            <v>7.0000000000000007E-2</v>
          </cell>
          <cell r="I37">
            <v>957</v>
          </cell>
          <cell r="J37">
            <v>10</v>
          </cell>
        </row>
        <row r="39">
          <cell r="D39" t="str">
            <v>壁つなぎ</v>
          </cell>
          <cell r="E39">
            <v>0.15</v>
          </cell>
          <cell r="F39" t="str">
            <v>日</v>
          </cell>
          <cell r="G39" t="str">
            <v>個</v>
          </cell>
          <cell r="H39">
            <v>0.03</v>
          </cell>
          <cell r="I39">
            <v>1090</v>
          </cell>
          <cell r="J39">
            <v>5</v>
          </cell>
        </row>
        <row r="41">
          <cell r="D41" t="str">
            <v>とび工</v>
          </cell>
          <cell r="G41" t="str">
            <v>人</v>
          </cell>
          <cell r="H41">
            <v>0.03</v>
          </cell>
          <cell r="I41">
            <v>18100</v>
          </cell>
          <cell r="J41">
            <v>543</v>
          </cell>
        </row>
        <row r="43">
          <cell r="D43" t="str">
            <v>その他</v>
          </cell>
          <cell r="E43" t="str">
            <v>（労）×12%</v>
          </cell>
          <cell r="J43">
            <v>65</v>
          </cell>
        </row>
        <row r="45">
          <cell r="D45" t="str">
            <v>計</v>
          </cell>
          <cell r="J45">
            <v>1497</v>
          </cell>
        </row>
        <row r="48">
          <cell r="C48" t="str">
            <v>架</v>
          </cell>
          <cell r="E48" t="str">
            <v>900*1700級</v>
          </cell>
          <cell r="F48" t="str">
            <v>日</v>
          </cell>
        </row>
        <row r="49">
          <cell r="A49" t="str">
            <v>T022415</v>
          </cell>
          <cell r="B49" t="str">
            <v>外部枠組本足場</v>
          </cell>
          <cell r="C49" t="str">
            <v>ｍ2</v>
          </cell>
          <cell r="D49" t="str">
            <v>建枠損料</v>
          </cell>
          <cell r="F49">
            <v>172</v>
          </cell>
          <cell r="G49" t="str">
            <v>脚</v>
          </cell>
          <cell r="H49">
            <v>0.35</v>
          </cell>
          <cell r="I49">
            <v>7.4</v>
          </cell>
          <cell r="J49">
            <v>445</v>
          </cell>
          <cell r="K49">
            <v>2110</v>
          </cell>
        </row>
        <row r="50">
          <cell r="B50" t="str">
            <v>（枠組階段共）</v>
          </cell>
          <cell r="E50" t="str">
            <v>500*1800級</v>
          </cell>
          <cell r="F50" t="str">
            <v>日</v>
          </cell>
        </row>
        <row r="51">
          <cell r="B51" t="str">
            <v>外壁高さ22m以上</v>
          </cell>
          <cell r="D51" t="str">
            <v>板付布枠損料</v>
          </cell>
          <cell r="F51">
            <v>172</v>
          </cell>
          <cell r="G51" t="str">
            <v>枚</v>
          </cell>
          <cell r="H51">
            <v>0.33</v>
          </cell>
          <cell r="I51">
            <v>7.2</v>
          </cell>
          <cell r="J51">
            <v>409</v>
          </cell>
        </row>
        <row r="52">
          <cell r="E52" t="str">
            <v>240*1800級</v>
          </cell>
          <cell r="F52" t="str">
            <v>日</v>
          </cell>
        </row>
        <row r="53">
          <cell r="D53" t="str">
            <v>板付布枠損料</v>
          </cell>
          <cell r="F53">
            <v>172</v>
          </cell>
          <cell r="G53" t="str">
            <v>枚</v>
          </cell>
          <cell r="H53">
            <v>0.33</v>
          </cell>
          <cell r="I53">
            <v>5.6</v>
          </cell>
          <cell r="J53">
            <v>318</v>
          </cell>
        </row>
        <row r="54">
          <cell r="E54" t="str">
            <v>1200＊1800級</v>
          </cell>
          <cell r="F54" t="str">
            <v>日</v>
          </cell>
        </row>
        <row r="55">
          <cell r="D55" t="str">
            <v>筋違損料</v>
          </cell>
          <cell r="F55">
            <v>172</v>
          </cell>
          <cell r="G55" t="str">
            <v>本</v>
          </cell>
          <cell r="H55">
            <v>0.65</v>
          </cell>
          <cell r="I55">
            <v>1.9</v>
          </cell>
          <cell r="J55">
            <v>212</v>
          </cell>
        </row>
        <row r="56">
          <cell r="F56" t="str">
            <v>日</v>
          </cell>
        </row>
        <row r="57">
          <cell r="D57" t="str">
            <v>合板足場板損料</v>
          </cell>
          <cell r="E57" t="str">
            <v>240*4,000*25mm</v>
          </cell>
          <cell r="F57">
            <v>172</v>
          </cell>
          <cell r="G57" t="str">
            <v>枚</v>
          </cell>
          <cell r="H57">
            <v>2.4E-2</v>
          </cell>
          <cell r="I57">
            <v>6.4</v>
          </cell>
          <cell r="J57">
            <v>26</v>
          </cell>
        </row>
        <row r="58">
          <cell r="E58" t="str">
            <v>ｽﾄﾛｰｸ250　　　　　損料率</v>
          </cell>
        </row>
        <row r="59">
          <cell r="D59" t="str">
            <v>ジャッキベース</v>
          </cell>
          <cell r="E59">
            <v>0.15</v>
          </cell>
          <cell r="F59" t="str">
            <v>日</v>
          </cell>
          <cell r="G59" t="str">
            <v>個</v>
          </cell>
          <cell r="H59">
            <v>0.05</v>
          </cell>
          <cell r="I59">
            <v>957</v>
          </cell>
          <cell r="J59">
            <v>7</v>
          </cell>
        </row>
        <row r="61">
          <cell r="D61" t="str">
            <v>壁つなぎ</v>
          </cell>
          <cell r="E61">
            <v>0.15</v>
          </cell>
          <cell r="F61" t="str">
            <v>日</v>
          </cell>
          <cell r="G61" t="str">
            <v>個</v>
          </cell>
          <cell r="H61">
            <v>0.03</v>
          </cell>
          <cell r="I61">
            <v>1090</v>
          </cell>
          <cell r="J61">
            <v>5</v>
          </cell>
        </row>
        <row r="63">
          <cell r="D63" t="str">
            <v>とび工</v>
          </cell>
          <cell r="G63" t="str">
            <v>人</v>
          </cell>
          <cell r="H63">
            <v>3.4000000000000002E-2</v>
          </cell>
          <cell r="I63">
            <v>18100</v>
          </cell>
          <cell r="J63">
            <v>615</v>
          </cell>
        </row>
        <row r="65">
          <cell r="D65" t="str">
            <v>その他</v>
          </cell>
          <cell r="E65" t="str">
            <v>（労）×12%</v>
          </cell>
          <cell r="J65">
            <v>74</v>
          </cell>
        </row>
        <row r="67">
          <cell r="D67" t="str">
            <v>計</v>
          </cell>
          <cell r="J67">
            <v>2111</v>
          </cell>
        </row>
        <row r="74">
          <cell r="F74" t="str">
            <v>日</v>
          </cell>
        </row>
        <row r="75">
          <cell r="A75" t="str">
            <v>T023511</v>
          </cell>
          <cell r="B75" t="str">
            <v>安全手すり</v>
          </cell>
          <cell r="C75" t="str">
            <v>ｍ</v>
          </cell>
          <cell r="D75" t="str">
            <v>手すり柱損料</v>
          </cell>
          <cell r="F75">
            <v>62</v>
          </cell>
          <cell r="G75" t="str">
            <v>本</v>
          </cell>
          <cell r="H75">
            <v>0.56999999999999995</v>
          </cell>
          <cell r="I75">
            <v>2.5</v>
          </cell>
          <cell r="J75">
            <v>88</v>
          </cell>
          <cell r="K75">
            <v>520</v>
          </cell>
        </row>
        <row r="76">
          <cell r="B76" t="str">
            <v>（外部枠組本足場用）</v>
          </cell>
          <cell r="F76" t="str">
            <v>日</v>
          </cell>
        </row>
        <row r="77">
          <cell r="D77" t="str">
            <v>手すり損料</v>
          </cell>
          <cell r="F77">
            <v>62</v>
          </cell>
          <cell r="G77" t="str">
            <v>本</v>
          </cell>
          <cell r="H77">
            <v>1.1200000000000001</v>
          </cell>
          <cell r="I77">
            <v>1</v>
          </cell>
          <cell r="J77">
            <v>69</v>
          </cell>
        </row>
        <row r="79">
          <cell r="D79" t="str">
            <v>とび工</v>
          </cell>
          <cell r="G79" t="str">
            <v>人</v>
          </cell>
          <cell r="H79">
            <v>1.7999999999999999E-2</v>
          </cell>
          <cell r="I79">
            <v>18100</v>
          </cell>
          <cell r="J79">
            <v>326</v>
          </cell>
        </row>
        <row r="81">
          <cell r="D81" t="str">
            <v>その他</v>
          </cell>
          <cell r="E81" t="str">
            <v>（労）×12%</v>
          </cell>
          <cell r="J81">
            <v>39</v>
          </cell>
        </row>
        <row r="83">
          <cell r="D83" t="str">
            <v>計</v>
          </cell>
          <cell r="J83">
            <v>522</v>
          </cell>
        </row>
        <row r="86">
          <cell r="E86" t="str">
            <v>防炎Ⅰ類　　　　　 損料率</v>
          </cell>
          <cell r="F86" t="str">
            <v>日</v>
          </cell>
        </row>
        <row r="87">
          <cell r="A87" t="str">
            <v>T025211</v>
          </cell>
          <cell r="B87" t="str">
            <v>災害防止用</v>
          </cell>
          <cell r="C87" t="str">
            <v>ｍ2</v>
          </cell>
          <cell r="D87" t="str">
            <v>建築工事用シート</v>
          </cell>
          <cell r="E87">
            <v>2.8E-3</v>
          </cell>
          <cell r="F87">
            <v>62</v>
          </cell>
          <cell r="G87" t="str">
            <v>枚</v>
          </cell>
          <cell r="H87">
            <v>0.12</v>
          </cell>
          <cell r="I87">
            <v>2670</v>
          </cell>
          <cell r="J87">
            <v>56</v>
          </cell>
          <cell r="K87">
            <v>500</v>
          </cell>
        </row>
        <row r="88">
          <cell r="B88" t="str">
            <v>養生シート</v>
          </cell>
        </row>
        <row r="89">
          <cell r="D89" t="str">
            <v>とび工</v>
          </cell>
          <cell r="G89" t="str">
            <v>人</v>
          </cell>
          <cell r="H89">
            <v>2.1999999999999999E-2</v>
          </cell>
          <cell r="I89">
            <v>18100</v>
          </cell>
          <cell r="J89">
            <v>398</v>
          </cell>
        </row>
        <row r="91">
          <cell r="D91" t="str">
            <v>その他</v>
          </cell>
          <cell r="E91" t="str">
            <v>（労）×12%</v>
          </cell>
          <cell r="J91">
            <v>48</v>
          </cell>
        </row>
        <row r="93">
          <cell r="D93" t="str">
            <v>計</v>
          </cell>
          <cell r="J93">
            <v>502</v>
          </cell>
        </row>
        <row r="96">
          <cell r="E96" t="str">
            <v>防炎Ⅰ類　　　　　 損料率</v>
          </cell>
          <cell r="F96" t="str">
            <v>日</v>
          </cell>
        </row>
        <row r="97">
          <cell r="A97" t="str">
            <v>T025311</v>
          </cell>
          <cell r="B97" t="str">
            <v>災害防止用</v>
          </cell>
          <cell r="C97" t="str">
            <v>ｍ2</v>
          </cell>
          <cell r="D97" t="str">
            <v>メッシュシート</v>
          </cell>
          <cell r="E97">
            <v>2.8E-3</v>
          </cell>
          <cell r="F97">
            <v>62</v>
          </cell>
          <cell r="G97" t="str">
            <v>枚</v>
          </cell>
          <cell r="H97">
            <v>0.12</v>
          </cell>
          <cell r="I97">
            <v>4160</v>
          </cell>
          <cell r="J97">
            <v>87</v>
          </cell>
          <cell r="K97">
            <v>450</v>
          </cell>
        </row>
        <row r="98">
          <cell r="B98" t="str">
            <v>ネット状養生シート</v>
          </cell>
        </row>
        <row r="99">
          <cell r="D99" t="str">
            <v>とび工</v>
          </cell>
          <cell r="G99" t="str">
            <v>人</v>
          </cell>
          <cell r="H99">
            <v>1.7999999999999999E-2</v>
          </cell>
          <cell r="I99">
            <v>18100</v>
          </cell>
          <cell r="J99">
            <v>326</v>
          </cell>
        </row>
        <row r="101">
          <cell r="D101" t="str">
            <v>その他</v>
          </cell>
          <cell r="E101" t="str">
            <v>（労）×12%</v>
          </cell>
          <cell r="J101">
            <v>39</v>
          </cell>
        </row>
        <row r="103">
          <cell r="D103" t="str">
            <v>計</v>
          </cell>
          <cell r="J103">
            <v>452</v>
          </cell>
        </row>
        <row r="106">
          <cell r="E106" t="str">
            <v xml:space="preserve">損料率 </v>
          </cell>
          <cell r="F106" t="str">
            <v>日</v>
          </cell>
        </row>
        <row r="107">
          <cell r="A107" t="str">
            <v>T025411</v>
          </cell>
          <cell r="B107" t="str">
            <v>災害防止用</v>
          </cell>
          <cell r="C107" t="str">
            <v>ｍ2</v>
          </cell>
          <cell r="D107" t="str">
            <v>建築工事用防音シート</v>
          </cell>
          <cell r="E107">
            <v>2.8E-3</v>
          </cell>
          <cell r="F107">
            <v>200</v>
          </cell>
          <cell r="G107" t="str">
            <v>ｍ2</v>
          </cell>
          <cell r="H107">
            <v>1.1000000000000001</v>
          </cell>
          <cell r="I107">
            <v>3990</v>
          </cell>
          <cell r="J107">
            <v>2458</v>
          </cell>
          <cell r="K107">
            <v>2900</v>
          </cell>
        </row>
        <row r="108">
          <cell r="B108" t="str">
            <v>防音シート</v>
          </cell>
        </row>
        <row r="109">
          <cell r="D109" t="str">
            <v>とび工</v>
          </cell>
          <cell r="G109" t="str">
            <v>人</v>
          </cell>
          <cell r="H109">
            <v>2.1999999999999999E-2</v>
          </cell>
          <cell r="I109">
            <v>18100</v>
          </cell>
          <cell r="J109">
            <v>398</v>
          </cell>
        </row>
        <row r="111">
          <cell r="D111" t="str">
            <v>その他</v>
          </cell>
          <cell r="E111" t="str">
            <v>（労）×12%</v>
          </cell>
          <cell r="J111">
            <v>48</v>
          </cell>
        </row>
        <row r="113">
          <cell r="D113" t="str">
            <v>計</v>
          </cell>
          <cell r="J113">
            <v>2904</v>
          </cell>
        </row>
        <row r="145">
          <cell r="A145" t="str">
            <v>T031601</v>
          </cell>
          <cell r="B145" t="str">
            <v>根切り　（人力）</v>
          </cell>
          <cell r="C145" t="str">
            <v>ｍ3</v>
          </cell>
          <cell r="D145" t="str">
            <v>普通作業員</v>
          </cell>
          <cell r="G145" t="str">
            <v>人</v>
          </cell>
          <cell r="H145">
            <v>0.39</v>
          </cell>
          <cell r="I145">
            <v>15500</v>
          </cell>
          <cell r="J145">
            <v>6045</v>
          </cell>
          <cell r="K145">
            <v>6770</v>
          </cell>
        </row>
        <row r="147">
          <cell r="D147" t="str">
            <v>その他</v>
          </cell>
          <cell r="E147" t="str">
            <v>（労）×12%</v>
          </cell>
          <cell r="J147">
            <v>725</v>
          </cell>
        </row>
        <row r="149">
          <cell r="D149" t="str">
            <v>計</v>
          </cell>
          <cell r="J149">
            <v>6770</v>
          </cell>
        </row>
        <row r="153">
          <cell r="A153" t="str">
            <v>T031611</v>
          </cell>
          <cell r="B153" t="str">
            <v>埋戻し　（人力）</v>
          </cell>
          <cell r="C153" t="str">
            <v>ｍ3</v>
          </cell>
          <cell r="D153" t="str">
            <v>普通作業員</v>
          </cell>
          <cell r="G153" t="str">
            <v>人</v>
          </cell>
          <cell r="H153">
            <v>0.23</v>
          </cell>
          <cell r="I153">
            <v>15500</v>
          </cell>
          <cell r="J153">
            <v>3565</v>
          </cell>
          <cell r="K153">
            <v>3990</v>
          </cell>
        </row>
        <row r="155">
          <cell r="D155" t="str">
            <v>その他</v>
          </cell>
          <cell r="E155" t="str">
            <v>（労）×12%</v>
          </cell>
          <cell r="J155">
            <v>428</v>
          </cell>
        </row>
        <row r="157">
          <cell r="D157" t="str">
            <v>計</v>
          </cell>
          <cell r="J157">
            <v>3993</v>
          </cell>
        </row>
        <row r="161">
          <cell r="A161" t="str">
            <v>T031621</v>
          </cell>
          <cell r="B161" t="str">
            <v>積　込　（人力）</v>
          </cell>
          <cell r="C161" t="str">
            <v>ｍ3</v>
          </cell>
          <cell r="D161" t="str">
            <v>普通作業員</v>
          </cell>
          <cell r="G161" t="str">
            <v>人</v>
          </cell>
          <cell r="H161">
            <v>0.13</v>
          </cell>
          <cell r="I161">
            <v>15500</v>
          </cell>
          <cell r="J161">
            <v>2015</v>
          </cell>
          <cell r="K161">
            <v>2260</v>
          </cell>
        </row>
        <row r="163">
          <cell r="D163" t="str">
            <v>その他</v>
          </cell>
          <cell r="E163" t="str">
            <v>（労）×12%</v>
          </cell>
          <cell r="J163">
            <v>242</v>
          </cell>
        </row>
        <row r="165">
          <cell r="D165" t="str">
            <v>計</v>
          </cell>
          <cell r="J165">
            <v>2257</v>
          </cell>
        </row>
        <row r="215">
          <cell r="A215" t="str">
            <v>T041040</v>
          </cell>
          <cell r="B215" t="str">
            <v>砕石地業</v>
          </cell>
          <cell r="C215" t="str">
            <v>ｍ3</v>
          </cell>
          <cell r="D215" t="str">
            <v>砕石</v>
          </cell>
          <cell r="E215" t="str">
            <v>再生ｸﾗｯｼｬﾗﾝ</v>
          </cell>
          <cell r="G215" t="str">
            <v>ｍ3</v>
          </cell>
          <cell r="H215">
            <v>1.1000000000000001</v>
          </cell>
          <cell r="I215">
            <v>2200</v>
          </cell>
          <cell r="J215">
            <v>2420</v>
          </cell>
          <cell r="K215">
            <v>5890</v>
          </cell>
        </row>
        <row r="217">
          <cell r="D217" t="str">
            <v>普通作業員</v>
          </cell>
          <cell r="G217" t="str">
            <v>人</v>
          </cell>
          <cell r="H217">
            <v>0.2</v>
          </cell>
          <cell r="I217">
            <v>15500</v>
          </cell>
          <cell r="J217">
            <v>3100</v>
          </cell>
        </row>
        <row r="219">
          <cell r="D219" t="str">
            <v>その他</v>
          </cell>
          <cell r="E219" t="str">
            <v>（労）×12%</v>
          </cell>
          <cell r="J219">
            <v>372</v>
          </cell>
        </row>
        <row r="221">
          <cell r="D221" t="str">
            <v>計</v>
          </cell>
          <cell r="J221">
            <v>5892</v>
          </cell>
        </row>
        <row r="225">
          <cell r="A225" t="str">
            <v>T041140</v>
          </cell>
          <cell r="B225" t="str">
            <v>砕石敷き</v>
          </cell>
          <cell r="C225" t="str">
            <v>ｍ3</v>
          </cell>
          <cell r="D225" t="str">
            <v>砕石</v>
          </cell>
          <cell r="E225" t="str">
            <v>再生ｸﾗｯｼｬﾗﾝ</v>
          </cell>
          <cell r="G225" t="str">
            <v>ｍ3</v>
          </cell>
          <cell r="H225">
            <v>1.05</v>
          </cell>
          <cell r="I225">
            <v>2200</v>
          </cell>
          <cell r="J225">
            <v>2310</v>
          </cell>
          <cell r="K225">
            <v>5260</v>
          </cell>
        </row>
        <row r="227">
          <cell r="D227" t="str">
            <v>普通作業員</v>
          </cell>
          <cell r="G227" t="str">
            <v>人</v>
          </cell>
          <cell r="H227">
            <v>0.17</v>
          </cell>
          <cell r="I227">
            <v>15500</v>
          </cell>
          <cell r="J227">
            <v>2635</v>
          </cell>
        </row>
        <row r="229">
          <cell r="D229" t="str">
            <v>その他</v>
          </cell>
          <cell r="E229" t="str">
            <v>（労）×12%</v>
          </cell>
          <cell r="J229">
            <v>316</v>
          </cell>
        </row>
        <row r="231">
          <cell r="D231" t="str">
            <v>計</v>
          </cell>
          <cell r="J231">
            <v>5261</v>
          </cell>
        </row>
        <row r="285">
          <cell r="A285" t="str">
            <v>T041200</v>
          </cell>
          <cell r="B285" t="str">
            <v>地盤改良</v>
          </cell>
          <cell r="C285" t="str">
            <v>ｍ2</v>
          </cell>
          <cell r="K285">
            <v>1540</v>
          </cell>
        </row>
        <row r="287">
          <cell r="B287" t="str">
            <v>（改良深さ：0.65ｍ）</v>
          </cell>
          <cell r="D287" t="str">
            <v>普通作業員</v>
          </cell>
          <cell r="G287" t="str">
            <v>人</v>
          </cell>
          <cell r="H287">
            <v>0.2</v>
          </cell>
          <cell r="I287">
            <v>15500</v>
          </cell>
          <cell r="J287">
            <v>3100</v>
          </cell>
        </row>
        <row r="289">
          <cell r="D289" t="str">
            <v>固化材</v>
          </cell>
          <cell r="E289" t="str">
            <v>高炉Ｂ　１ｔパック　100kg／ｍ3</v>
          </cell>
          <cell r="G289" t="str">
            <v>ｔ</v>
          </cell>
          <cell r="H289">
            <v>10</v>
          </cell>
          <cell r="I289">
            <v>10080</v>
          </cell>
          <cell r="J289">
            <v>100800</v>
          </cell>
        </row>
        <row r="291">
          <cell r="D291" t="str">
            <v>トラッククレーン賃料</v>
          </cell>
          <cell r="E291" t="str">
            <v>油圧式　4.8～4.9ｔ吊り</v>
          </cell>
          <cell r="G291" t="str">
            <v>日</v>
          </cell>
          <cell r="H291">
            <v>0.1</v>
          </cell>
          <cell r="I291">
            <v>32000</v>
          </cell>
          <cell r="J291">
            <v>3200</v>
          </cell>
        </row>
        <row r="292">
          <cell r="H292" t="str">
            <v>*1</v>
          </cell>
        </row>
        <row r="293">
          <cell r="D293" t="str">
            <v>バックホウ運転費</v>
          </cell>
          <cell r="E293" t="str">
            <v>排出ガス対策型　ｸﾛｰﾗ型　0.8ｍ3</v>
          </cell>
          <cell r="G293" t="str">
            <v>ｈ</v>
          </cell>
          <cell r="H293">
            <v>3.25</v>
          </cell>
          <cell r="I293">
            <v>9200</v>
          </cell>
          <cell r="J293">
            <v>29900</v>
          </cell>
        </row>
        <row r="295">
          <cell r="D295" t="str">
            <v>その他</v>
          </cell>
          <cell r="E295" t="str">
            <v>（労＋雑）×12%</v>
          </cell>
          <cell r="J295">
            <v>16440</v>
          </cell>
        </row>
        <row r="297">
          <cell r="D297" t="str">
            <v>（小計）</v>
          </cell>
          <cell r="J297">
            <v>153440</v>
          </cell>
        </row>
        <row r="299">
          <cell r="D299" t="str">
            <v>諸雑費</v>
          </cell>
          <cell r="J299">
            <v>560</v>
          </cell>
        </row>
        <row r="301">
          <cell r="D301" t="str">
            <v>計</v>
          </cell>
          <cell r="G301" t="str">
            <v>ｍ2</v>
          </cell>
          <cell r="H301">
            <v>100</v>
          </cell>
          <cell r="J301">
            <v>154000</v>
          </cell>
        </row>
        <row r="303">
          <cell r="D303" t="str">
            <v>ｍ2当たり単価</v>
          </cell>
          <cell r="G303" t="str">
            <v>ｍ2</v>
          </cell>
          <cell r="H303">
            <v>1</v>
          </cell>
          <cell r="J303">
            <v>1540</v>
          </cell>
        </row>
        <row r="307">
          <cell r="A307" t="str">
            <v>T041201</v>
          </cell>
          <cell r="B307" t="str">
            <v>地盤改良</v>
          </cell>
          <cell r="C307" t="str">
            <v>ｍ2</v>
          </cell>
          <cell r="K307">
            <v>1720</v>
          </cell>
        </row>
        <row r="309">
          <cell r="B309" t="str">
            <v>（改良深さ：1.0ｍ）</v>
          </cell>
          <cell r="D309" t="str">
            <v>普通作業員</v>
          </cell>
          <cell r="G309" t="str">
            <v>人</v>
          </cell>
          <cell r="H309">
            <v>0.2</v>
          </cell>
          <cell r="I309">
            <v>15500</v>
          </cell>
          <cell r="J309">
            <v>3100</v>
          </cell>
        </row>
        <row r="311">
          <cell r="D311" t="str">
            <v>固化材</v>
          </cell>
          <cell r="E311" t="str">
            <v>高炉Ｂ　１ｔパック　100kg／ｍ3</v>
          </cell>
          <cell r="G311" t="str">
            <v>ｔ</v>
          </cell>
          <cell r="H311">
            <v>10</v>
          </cell>
          <cell r="I311">
            <v>10080</v>
          </cell>
          <cell r="J311">
            <v>100800</v>
          </cell>
        </row>
        <row r="313">
          <cell r="D313" t="str">
            <v>トラッククレーン賃料</v>
          </cell>
          <cell r="E313" t="str">
            <v>油圧式　4.8～4.9ｔ吊り</v>
          </cell>
          <cell r="G313" t="str">
            <v>日</v>
          </cell>
          <cell r="H313">
            <v>0.1</v>
          </cell>
          <cell r="I313">
            <v>32000</v>
          </cell>
          <cell r="J313">
            <v>3200</v>
          </cell>
        </row>
        <row r="314">
          <cell r="H314" t="str">
            <v>*1</v>
          </cell>
        </row>
        <row r="315">
          <cell r="D315" t="str">
            <v>バックホウ運転費</v>
          </cell>
          <cell r="E315" t="str">
            <v>排出ガス対策型　ｸﾛｰﾗ型　0.8ｍ3</v>
          </cell>
          <cell r="G315" t="str">
            <v>ｈ</v>
          </cell>
          <cell r="H315">
            <v>5</v>
          </cell>
          <cell r="I315">
            <v>9200</v>
          </cell>
          <cell r="J315">
            <v>46000</v>
          </cell>
        </row>
        <row r="317">
          <cell r="D317" t="str">
            <v>その他</v>
          </cell>
          <cell r="E317" t="str">
            <v>（労＋雑）×12%</v>
          </cell>
          <cell r="J317">
            <v>18372</v>
          </cell>
        </row>
        <row r="319">
          <cell r="D319" t="str">
            <v>（小計）</v>
          </cell>
          <cell r="J319">
            <v>171472</v>
          </cell>
        </row>
        <row r="321">
          <cell r="D321" t="str">
            <v>諸雑費</v>
          </cell>
          <cell r="J321">
            <v>528</v>
          </cell>
        </row>
        <row r="323">
          <cell r="D323" t="str">
            <v>計</v>
          </cell>
          <cell r="G323" t="str">
            <v>ｍ2</v>
          </cell>
          <cell r="H323">
            <v>100</v>
          </cell>
          <cell r="J323">
            <v>172000</v>
          </cell>
        </row>
        <row r="325">
          <cell r="D325" t="str">
            <v>ｍ2当たり単価</v>
          </cell>
          <cell r="G325" t="str">
            <v>ｍ2</v>
          </cell>
          <cell r="H325">
            <v>1</v>
          </cell>
          <cell r="J325">
            <v>1720</v>
          </cell>
        </row>
        <row r="329">
          <cell r="A329" t="str">
            <v>T041202</v>
          </cell>
          <cell r="B329" t="str">
            <v>地盤改良</v>
          </cell>
          <cell r="C329" t="str">
            <v>ｍ2</v>
          </cell>
          <cell r="K329">
            <v>2560</v>
          </cell>
        </row>
        <row r="331">
          <cell r="B331" t="str">
            <v>（改良深さ：1.4ｍ）</v>
          </cell>
          <cell r="D331" t="str">
            <v>普通作業員</v>
          </cell>
          <cell r="G331" t="str">
            <v>人</v>
          </cell>
          <cell r="H331">
            <v>0.2</v>
          </cell>
          <cell r="I331">
            <v>15500</v>
          </cell>
          <cell r="J331">
            <v>3100</v>
          </cell>
        </row>
        <row r="333">
          <cell r="D333" t="str">
            <v>固化材</v>
          </cell>
          <cell r="E333" t="str">
            <v>高炉Ｂ　１ｔパック　100kg／ｍ3</v>
          </cell>
          <cell r="G333" t="str">
            <v>ｔ</v>
          </cell>
          <cell r="H333">
            <v>14</v>
          </cell>
          <cell r="I333">
            <v>10080</v>
          </cell>
          <cell r="J333">
            <v>141120</v>
          </cell>
        </row>
        <row r="335">
          <cell r="D335" t="str">
            <v>トラッククレーン賃料</v>
          </cell>
          <cell r="E335" t="str">
            <v>油圧式　4.8～4.9ｔ吊り</v>
          </cell>
          <cell r="G335" t="str">
            <v>日</v>
          </cell>
          <cell r="H335">
            <v>0.1</v>
          </cell>
          <cell r="I335">
            <v>32000</v>
          </cell>
          <cell r="J335">
            <v>3200</v>
          </cell>
        </row>
        <row r="336">
          <cell r="H336" t="str">
            <v>*1</v>
          </cell>
        </row>
        <row r="337">
          <cell r="D337" t="str">
            <v>バックホウ運転費</v>
          </cell>
          <cell r="E337" t="str">
            <v>排出ガス対策型　ｸﾛｰﾗ型　0.8ｍ3</v>
          </cell>
          <cell r="G337" t="str">
            <v>ｈ</v>
          </cell>
          <cell r="H337">
            <v>8.75</v>
          </cell>
          <cell r="I337">
            <v>9200</v>
          </cell>
          <cell r="J337">
            <v>80500</v>
          </cell>
        </row>
        <row r="339">
          <cell r="D339" t="str">
            <v>その他</v>
          </cell>
          <cell r="E339" t="str">
            <v>（労＋雑）×12%</v>
          </cell>
          <cell r="J339">
            <v>27350</v>
          </cell>
        </row>
        <row r="341">
          <cell r="D341" t="str">
            <v>（小計）</v>
          </cell>
          <cell r="J341">
            <v>255270</v>
          </cell>
        </row>
        <row r="343">
          <cell r="D343" t="str">
            <v>諸雑費</v>
          </cell>
          <cell r="J343">
            <v>730</v>
          </cell>
        </row>
        <row r="345">
          <cell r="D345" t="str">
            <v>計</v>
          </cell>
          <cell r="G345" t="str">
            <v>ｍ2</v>
          </cell>
          <cell r="H345">
            <v>100</v>
          </cell>
          <cell r="J345">
            <v>256000</v>
          </cell>
        </row>
        <row r="347">
          <cell r="D347" t="str">
            <v>ｍ2当たり単価</v>
          </cell>
          <cell r="G347" t="str">
            <v>ｍ2</v>
          </cell>
          <cell r="H347">
            <v>1</v>
          </cell>
          <cell r="J347">
            <v>2560</v>
          </cell>
        </row>
        <row r="355">
          <cell r="A355" t="str">
            <v>T051000</v>
          </cell>
          <cell r="B355" t="str">
            <v>溶接金網張り</v>
          </cell>
          <cell r="C355" t="str">
            <v>㎡</v>
          </cell>
          <cell r="D355" t="str">
            <v>溶接金網</v>
          </cell>
          <cell r="E355" t="str">
            <v>100*100*6</v>
          </cell>
          <cell r="G355" t="str">
            <v>㎡</v>
          </cell>
          <cell r="H355">
            <v>1.1000000000000001</v>
          </cell>
          <cell r="I355">
            <v>360</v>
          </cell>
          <cell r="J355">
            <v>396</v>
          </cell>
          <cell r="K355" t="e">
            <v>#N/A</v>
          </cell>
        </row>
        <row r="357">
          <cell r="D357" t="str">
            <v>結束線</v>
          </cell>
          <cell r="E357" t="str">
            <v xml:space="preserve">0.8mm </v>
          </cell>
          <cell r="G357" t="str">
            <v>㎏</v>
          </cell>
          <cell r="H357">
            <v>0.2</v>
          </cell>
          <cell r="I357" t="e">
            <v>#N/A</v>
          </cell>
          <cell r="J357" t="e">
            <v>#N/A</v>
          </cell>
        </row>
        <row r="359">
          <cell r="D359" t="str">
            <v>鉄筋工</v>
          </cell>
          <cell r="G359" t="str">
            <v>人</v>
          </cell>
          <cell r="H359">
            <v>0.02</v>
          </cell>
          <cell r="I359">
            <v>20500</v>
          </cell>
          <cell r="J359">
            <v>410</v>
          </cell>
        </row>
        <row r="361">
          <cell r="D361" t="str">
            <v>その他</v>
          </cell>
          <cell r="E361" t="str">
            <v>（労+雑）×12%</v>
          </cell>
          <cell r="J361" t="e">
            <v>#N/A</v>
          </cell>
        </row>
        <row r="363">
          <cell r="D363" t="str">
            <v>計</v>
          </cell>
          <cell r="J363" t="e">
            <v>#N/A</v>
          </cell>
        </row>
        <row r="425">
          <cell r="A425" t="str">
            <v>T071000</v>
          </cell>
          <cell r="B425" t="str">
            <v>デッキプレート</v>
          </cell>
          <cell r="C425" t="str">
            <v>㎡</v>
          </cell>
          <cell r="D425" t="str">
            <v>製品代</v>
          </cell>
          <cell r="E425" t="str">
            <v>t1.2*600*50　亜鉛めっき</v>
          </cell>
          <cell r="G425" t="str">
            <v>㎡</v>
          </cell>
          <cell r="H425">
            <v>1</v>
          </cell>
          <cell r="I425" t="e">
            <v>#N/A</v>
          </cell>
          <cell r="J425" t="e">
            <v>#N/A</v>
          </cell>
          <cell r="K425" t="e">
            <v>#N/A</v>
          </cell>
        </row>
        <row r="427">
          <cell r="B427" t="str">
            <v>合成スラブ用</v>
          </cell>
          <cell r="D427" t="str">
            <v>敷き込み手間</v>
          </cell>
          <cell r="E427" t="str">
            <v>焼き抜き栓溶接</v>
          </cell>
          <cell r="G427" t="str">
            <v>㎡</v>
          </cell>
          <cell r="H427">
            <v>1</v>
          </cell>
          <cell r="I427" t="e">
            <v>#N/A</v>
          </cell>
          <cell r="J427" t="e">
            <v>#N/A</v>
          </cell>
        </row>
        <row r="429">
          <cell r="D429" t="str">
            <v>計</v>
          </cell>
          <cell r="J429" t="e">
            <v>#N/A</v>
          </cell>
        </row>
        <row r="495">
          <cell r="A495" t="str">
            <v>T080110</v>
          </cell>
          <cell r="B495" t="str">
            <v>ｺﾝｸﾘｰﾄﾌﾞﾛｯｸ積み</v>
          </cell>
          <cell r="C495" t="str">
            <v>㎡</v>
          </cell>
          <cell r="D495" t="str">
            <v>ｺﾝｸﾘｰﾄﾌﾞﾛｯｸ</v>
          </cell>
          <cell r="E495" t="str">
            <v>C種 t150</v>
          </cell>
          <cell r="G495" t="str">
            <v>個</v>
          </cell>
          <cell r="H495">
            <v>13</v>
          </cell>
          <cell r="I495">
            <v>180</v>
          </cell>
          <cell r="J495">
            <v>2340</v>
          </cell>
          <cell r="K495" t="e">
            <v>#N/A</v>
          </cell>
        </row>
        <row r="496">
          <cell r="B496" t="str">
            <v>（軽微な壁）</v>
          </cell>
        </row>
        <row r="497">
          <cell r="B497" t="str">
            <v>C種 t100</v>
          </cell>
          <cell r="D497" t="str">
            <v>セメント</v>
          </cell>
          <cell r="G497" t="str">
            <v>㎏</v>
          </cell>
          <cell r="H497">
            <v>24.2</v>
          </cell>
          <cell r="I497">
            <v>18.8</v>
          </cell>
          <cell r="J497">
            <v>455</v>
          </cell>
        </row>
        <row r="499">
          <cell r="D499" t="str">
            <v>砂</v>
          </cell>
          <cell r="G499" t="str">
            <v>㎥</v>
          </cell>
          <cell r="H499">
            <v>0.05</v>
          </cell>
          <cell r="I499">
            <v>3250</v>
          </cell>
          <cell r="J499">
            <v>163</v>
          </cell>
        </row>
        <row r="501">
          <cell r="D501" t="str">
            <v>鉄筋</v>
          </cell>
          <cell r="E501" t="str">
            <v>D10</v>
          </cell>
          <cell r="G501" t="str">
            <v>kg</v>
          </cell>
          <cell r="H501">
            <v>3.7</v>
          </cell>
          <cell r="I501">
            <v>11.6</v>
          </cell>
          <cell r="J501">
            <v>43</v>
          </cell>
        </row>
        <row r="503">
          <cell r="D503" t="str">
            <v>建築ブロック工</v>
          </cell>
          <cell r="G503" t="str">
            <v>人</v>
          </cell>
          <cell r="H503">
            <v>0.14000000000000001</v>
          </cell>
          <cell r="I503" t="e">
            <v>#N/A</v>
          </cell>
          <cell r="J503" t="e">
            <v>#N/A</v>
          </cell>
        </row>
        <row r="505">
          <cell r="D505" t="str">
            <v>普通作業員</v>
          </cell>
          <cell r="G505" t="str">
            <v>人</v>
          </cell>
          <cell r="H505">
            <v>0.08</v>
          </cell>
          <cell r="I505">
            <v>15500</v>
          </cell>
          <cell r="J505">
            <v>1240</v>
          </cell>
        </row>
        <row r="507">
          <cell r="D507" t="str">
            <v>その他</v>
          </cell>
          <cell r="E507" t="str">
            <v>（材+労）×10%</v>
          </cell>
          <cell r="J507" t="e">
            <v>#N/A</v>
          </cell>
        </row>
        <row r="509">
          <cell r="D509" t="str">
            <v>計</v>
          </cell>
          <cell r="J509" t="e">
            <v>#N/A</v>
          </cell>
        </row>
        <row r="565">
          <cell r="A565" t="str">
            <v>T090001</v>
          </cell>
          <cell r="B565" t="str">
            <v>ｱｽﾌｧﾙﾄ防水</v>
          </cell>
          <cell r="C565" t="str">
            <v>㎡</v>
          </cell>
          <cell r="D565" t="str">
            <v>アスファルトプライマー</v>
          </cell>
          <cell r="E565" t="str">
            <v>C種 t100</v>
          </cell>
          <cell r="G565" t="str">
            <v>㎏</v>
          </cell>
          <cell r="H565">
            <v>0.3</v>
          </cell>
          <cell r="I565" t="e">
            <v>#N/A</v>
          </cell>
          <cell r="J565" t="e">
            <v>#N/A</v>
          </cell>
          <cell r="K565" t="e">
            <v>#N/A</v>
          </cell>
        </row>
        <row r="566">
          <cell r="B566" t="str">
            <v>A種（密着工法）</v>
          </cell>
        </row>
        <row r="567">
          <cell r="B567" t="str">
            <v>立上り･立下り</v>
          </cell>
          <cell r="D567" t="str">
            <v>アスファルト</v>
          </cell>
          <cell r="E567" t="str">
            <v>3,4種</v>
          </cell>
          <cell r="G567" t="str">
            <v>㎏</v>
          </cell>
          <cell r="H567">
            <v>6.13</v>
          </cell>
          <cell r="I567" t="e">
            <v>#N/A</v>
          </cell>
          <cell r="J567" t="e">
            <v>#N/A</v>
          </cell>
        </row>
        <row r="569">
          <cell r="D569" t="str">
            <v>ストレッチルーフィング</v>
          </cell>
          <cell r="E569">
            <v>1000</v>
          </cell>
          <cell r="G569" t="str">
            <v>㎡</v>
          </cell>
          <cell r="H569">
            <v>5.7</v>
          </cell>
          <cell r="I569" t="e">
            <v>#N/A</v>
          </cell>
          <cell r="J569" t="e">
            <v>#N/A</v>
          </cell>
        </row>
        <row r="571">
          <cell r="D571" t="str">
            <v>燃料</v>
          </cell>
          <cell r="E571" t="str">
            <v>A重油</v>
          </cell>
          <cell r="G571" t="str">
            <v>㍑</v>
          </cell>
          <cell r="H571">
            <v>1.84</v>
          </cell>
          <cell r="I571" t="e">
            <v>#N/A</v>
          </cell>
          <cell r="J571" t="e">
            <v>#N/A</v>
          </cell>
        </row>
        <row r="573">
          <cell r="D573" t="str">
            <v>防水工</v>
          </cell>
          <cell r="G573" t="str">
            <v>人</v>
          </cell>
          <cell r="H573">
            <v>9.4E-2</v>
          </cell>
          <cell r="I573">
            <v>15300</v>
          </cell>
          <cell r="J573">
            <v>1438</v>
          </cell>
        </row>
        <row r="575">
          <cell r="D575" t="str">
            <v>普通作業員</v>
          </cell>
          <cell r="G575" t="str">
            <v>人</v>
          </cell>
          <cell r="H575">
            <v>3.3000000000000002E-2</v>
          </cell>
          <cell r="I575">
            <v>15500</v>
          </cell>
          <cell r="J575">
            <v>512</v>
          </cell>
        </row>
        <row r="577">
          <cell r="D577" t="str">
            <v>アスファルトルーフィング</v>
          </cell>
          <cell r="E577">
            <v>1500</v>
          </cell>
          <cell r="G577" t="str">
            <v>㎥</v>
          </cell>
          <cell r="H577">
            <v>-1.43</v>
          </cell>
          <cell r="I577" t="e">
            <v>#N/A</v>
          </cell>
          <cell r="J577" t="e">
            <v>#N/A</v>
          </cell>
        </row>
        <row r="579">
          <cell r="D579" t="str">
            <v>その他</v>
          </cell>
          <cell r="E579" t="str">
            <v>（材+労+雑）×10%</v>
          </cell>
          <cell r="J579" t="e">
            <v>#N/A</v>
          </cell>
        </row>
        <row r="581">
          <cell r="D581" t="str">
            <v>計</v>
          </cell>
          <cell r="J581" t="e">
            <v>#N/A</v>
          </cell>
        </row>
        <row r="635">
          <cell r="A635" t="str">
            <v>T130001</v>
          </cell>
          <cell r="B635" t="str">
            <v>屋根下地木毛ｾﾒﾝﾄ板張り</v>
          </cell>
          <cell r="C635" t="str">
            <v>㎡</v>
          </cell>
          <cell r="D635" t="str">
            <v>木毛ｾﾒﾝﾄ板</v>
          </cell>
          <cell r="E635" t="str">
            <v>t25</v>
          </cell>
          <cell r="G635" t="str">
            <v>枚</v>
          </cell>
          <cell r="H635">
            <v>0.66</v>
          </cell>
          <cell r="I635" t="e">
            <v>#N/A</v>
          </cell>
          <cell r="J635" t="e">
            <v>#N/A</v>
          </cell>
          <cell r="K635" t="e">
            <v>#N/A</v>
          </cell>
        </row>
        <row r="637">
          <cell r="D637" t="str">
            <v>屋根ふき工</v>
          </cell>
          <cell r="G637" t="str">
            <v>人</v>
          </cell>
          <cell r="H637">
            <v>0.04</v>
          </cell>
          <cell r="I637" t="e">
            <v>#N/A</v>
          </cell>
          <cell r="J637" t="e">
            <v>#N/A</v>
          </cell>
        </row>
        <row r="639">
          <cell r="D639" t="str">
            <v>その他</v>
          </cell>
          <cell r="E639" t="str">
            <v>（材+労+雑）×10%</v>
          </cell>
          <cell r="J639" t="e">
            <v>#N/A</v>
          </cell>
        </row>
        <row r="641">
          <cell r="D641" t="str">
            <v>計</v>
          </cell>
          <cell r="J641" t="e">
            <v>#N/A</v>
          </cell>
        </row>
        <row r="705">
          <cell r="A705" t="str">
            <v>T130101</v>
          </cell>
          <cell r="B705" t="str">
            <v>ﾙｰﾌﾄﾞﾚﾝ</v>
          </cell>
          <cell r="C705" t="str">
            <v>か所</v>
          </cell>
          <cell r="D705" t="str">
            <v>製品代</v>
          </cell>
          <cell r="G705" t="str">
            <v>か所</v>
          </cell>
          <cell r="H705">
            <v>1.1000000000000001</v>
          </cell>
          <cell r="I705">
            <v>7209.9999999999991</v>
          </cell>
          <cell r="J705">
            <v>7931</v>
          </cell>
          <cell r="K705">
            <v>11880</v>
          </cell>
        </row>
        <row r="707">
          <cell r="B707" t="str">
            <v>鋳鉄 たて 100A 断熱</v>
          </cell>
          <cell r="D707" t="str">
            <v>取付手間</v>
          </cell>
          <cell r="G707" t="str">
            <v>か所</v>
          </cell>
          <cell r="H707">
            <v>1</v>
          </cell>
          <cell r="I707">
            <v>3950</v>
          </cell>
          <cell r="J707">
            <v>3950</v>
          </cell>
        </row>
        <row r="709">
          <cell r="D709" t="str">
            <v>計</v>
          </cell>
          <cell r="J709">
            <v>11881</v>
          </cell>
        </row>
        <row r="713">
          <cell r="A713" t="str">
            <v>T130102</v>
          </cell>
          <cell r="B713" t="str">
            <v>ﾙｰﾌﾄﾞﾚﾝ</v>
          </cell>
          <cell r="C713" t="str">
            <v>か所</v>
          </cell>
          <cell r="D713" t="str">
            <v>製品代</v>
          </cell>
          <cell r="E713" t="str">
            <v>呼樋共　L=200　</v>
          </cell>
          <cell r="G713" t="str">
            <v>か所</v>
          </cell>
          <cell r="H713">
            <v>1.1000000000000001</v>
          </cell>
          <cell r="I713">
            <v>13790</v>
          </cell>
          <cell r="J713">
            <v>15169</v>
          </cell>
          <cell r="K713">
            <v>19120</v>
          </cell>
        </row>
        <row r="715">
          <cell r="B715" t="str">
            <v>鋳鉄 たて 100A 断熱</v>
          </cell>
          <cell r="D715" t="str">
            <v>取付手間</v>
          </cell>
          <cell r="G715" t="str">
            <v>か所</v>
          </cell>
          <cell r="H715">
            <v>1</v>
          </cell>
          <cell r="I715">
            <v>3950</v>
          </cell>
          <cell r="J715">
            <v>3950</v>
          </cell>
        </row>
        <row r="717">
          <cell r="D717" t="str">
            <v>計</v>
          </cell>
          <cell r="J717">
            <v>19119</v>
          </cell>
        </row>
        <row r="721">
          <cell r="A721" t="str">
            <v>T130103</v>
          </cell>
          <cell r="B721" t="str">
            <v>ﾙｰﾌﾄﾞﾚﾝ</v>
          </cell>
          <cell r="C721" t="str">
            <v>か所</v>
          </cell>
          <cell r="D721" t="str">
            <v>製品代</v>
          </cell>
          <cell r="E721" t="str">
            <v>呼樋共　L=200　</v>
          </cell>
          <cell r="G721" t="str">
            <v>か所</v>
          </cell>
          <cell r="H721">
            <v>1.1000000000000001</v>
          </cell>
          <cell r="I721">
            <v>13300</v>
          </cell>
          <cell r="J721">
            <v>14630</v>
          </cell>
          <cell r="K721">
            <v>18580</v>
          </cell>
        </row>
        <row r="723">
          <cell r="B723" t="str">
            <v>鋳鉄 よこ 100A 断熱</v>
          </cell>
          <cell r="D723" t="str">
            <v>取付手間</v>
          </cell>
          <cell r="G723" t="str">
            <v>か所</v>
          </cell>
          <cell r="H723">
            <v>1</v>
          </cell>
          <cell r="I723">
            <v>3950</v>
          </cell>
          <cell r="J723">
            <v>3950</v>
          </cell>
        </row>
        <row r="725">
          <cell r="D725" t="str">
            <v>計</v>
          </cell>
          <cell r="J725">
            <v>18580</v>
          </cell>
        </row>
        <row r="729">
          <cell r="A729" t="str">
            <v>T130104</v>
          </cell>
          <cell r="B729" t="str">
            <v>ﾙｰﾌﾄﾞﾚﾝ</v>
          </cell>
          <cell r="C729" t="str">
            <v>か所</v>
          </cell>
          <cell r="D729" t="str">
            <v>製品代</v>
          </cell>
          <cell r="G729" t="str">
            <v>か所</v>
          </cell>
          <cell r="H729">
            <v>1.1000000000000001</v>
          </cell>
          <cell r="I729">
            <v>2730</v>
          </cell>
          <cell r="J729">
            <v>3003</v>
          </cell>
          <cell r="K729">
            <v>6950</v>
          </cell>
        </row>
        <row r="731">
          <cell r="B731" t="str">
            <v>鋳鉄 たて 100A</v>
          </cell>
          <cell r="D731" t="str">
            <v>取付手間</v>
          </cell>
          <cell r="G731" t="str">
            <v>か所</v>
          </cell>
          <cell r="H731">
            <v>1</v>
          </cell>
          <cell r="I731">
            <v>3950</v>
          </cell>
          <cell r="J731">
            <v>3950</v>
          </cell>
        </row>
        <row r="733">
          <cell r="D733" t="str">
            <v>計</v>
          </cell>
          <cell r="J733">
            <v>6953</v>
          </cell>
        </row>
        <row r="775">
          <cell r="A775" t="str">
            <v>T141001</v>
          </cell>
          <cell r="B775" t="str">
            <v>鋳鉄製ﾏﾝﾎｰﾙふた</v>
          </cell>
          <cell r="C775" t="str">
            <v>か所</v>
          </cell>
          <cell r="D775" t="str">
            <v>製品代</v>
          </cell>
          <cell r="E775" t="str">
            <v>600φ簡易密閉型　軽荷重</v>
          </cell>
          <cell r="G775" t="str">
            <v>か所</v>
          </cell>
          <cell r="H775">
            <v>1.1000000000000001</v>
          </cell>
          <cell r="I775">
            <v>13500</v>
          </cell>
          <cell r="J775">
            <v>14850</v>
          </cell>
          <cell r="K775">
            <v>21150</v>
          </cell>
        </row>
        <row r="777">
          <cell r="D777" t="str">
            <v>取付手間</v>
          </cell>
          <cell r="G777" t="str">
            <v>か所</v>
          </cell>
          <cell r="H777">
            <v>1</v>
          </cell>
          <cell r="I777">
            <v>6300</v>
          </cell>
          <cell r="J777">
            <v>6300</v>
          </cell>
        </row>
        <row r="779">
          <cell r="D779" t="str">
            <v>計</v>
          </cell>
          <cell r="J779">
            <v>21150</v>
          </cell>
        </row>
        <row r="785">
          <cell r="A785" t="str">
            <v>T141011</v>
          </cell>
          <cell r="B785" t="str">
            <v>ｵｰﾊﾞｰﾌﾛｰ管</v>
          </cell>
          <cell r="C785" t="str">
            <v>か所</v>
          </cell>
          <cell r="D785" t="str">
            <v>ｽﾃﾝﾚｽ鋼鋼管</v>
          </cell>
          <cell r="E785" t="str">
            <v>50φ　L250</v>
          </cell>
          <cell r="F785" t="str">
            <v>a)</v>
          </cell>
          <cell r="G785" t="str">
            <v>ｍ</v>
          </cell>
          <cell r="H785">
            <v>0.25</v>
          </cell>
          <cell r="I785">
            <v>788</v>
          </cell>
          <cell r="J785">
            <v>197</v>
          </cell>
          <cell r="K785">
            <v>2620</v>
          </cell>
        </row>
        <row r="787">
          <cell r="D787" t="str">
            <v>加工組立費</v>
          </cell>
          <cell r="E787" t="str">
            <v>a)*250%</v>
          </cell>
          <cell r="F787" t="str">
            <v>b)</v>
          </cell>
          <cell r="I787">
            <v>0</v>
          </cell>
          <cell r="J787">
            <v>493</v>
          </cell>
        </row>
        <row r="789">
          <cell r="D789" t="str">
            <v>副資材費</v>
          </cell>
          <cell r="E789" t="str">
            <v>(a)+b))*5%</v>
          </cell>
          <cell r="F789" t="str">
            <v>c)</v>
          </cell>
          <cell r="J789">
            <v>222</v>
          </cell>
        </row>
        <row r="791">
          <cell r="D791" t="str">
            <v>取付け運搬費</v>
          </cell>
          <cell r="E791" t="str">
            <v>(a)+b)+c))*15%</v>
          </cell>
          <cell r="F791" t="str">
            <v>d)</v>
          </cell>
          <cell r="J791">
            <v>723</v>
          </cell>
        </row>
        <row r="793">
          <cell r="D793" t="str">
            <v>その他</v>
          </cell>
          <cell r="E793" t="str">
            <v>（a)+b)+c)+d))*10%</v>
          </cell>
          <cell r="F793" t="str">
            <v>e)</v>
          </cell>
          <cell r="J793">
            <v>984</v>
          </cell>
        </row>
        <row r="795">
          <cell r="D795" t="str">
            <v>計</v>
          </cell>
          <cell r="J795">
            <v>2619</v>
          </cell>
        </row>
        <row r="799">
          <cell r="A799" t="str">
            <v>T141012</v>
          </cell>
          <cell r="B799" t="str">
            <v>ｵｰﾊﾞｰﾌﾛｰ管</v>
          </cell>
          <cell r="C799" t="str">
            <v>か所</v>
          </cell>
          <cell r="D799" t="str">
            <v>ｽﾃﾝﾚｽ鋼鋼管</v>
          </cell>
          <cell r="E799" t="str">
            <v>50φ　L450</v>
          </cell>
          <cell r="F799" t="str">
            <v>a)</v>
          </cell>
          <cell r="G799" t="str">
            <v>ｍ</v>
          </cell>
          <cell r="H799">
            <v>0.45</v>
          </cell>
          <cell r="I799">
            <v>788</v>
          </cell>
          <cell r="J799">
            <v>355</v>
          </cell>
          <cell r="K799">
            <v>4720</v>
          </cell>
        </row>
        <row r="801">
          <cell r="D801" t="str">
            <v>加工組立費</v>
          </cell>
          <cell r="E801" t="str">
            <v>a)*250%</v>
          </cell>
          <cell r="F801" t="str">
            <v>b)</v>
          </cell>
          <cell r="I801">
            <v>0</v>
          </cell>
          <cell r="J801">
            <v>888</v>
          </cell>
        </row>
        <row r="803">
          <cell r="D803" t="str">
            <v>副資材費</v>
          </cell>
          <cell r="E803" t="str">
            <v>(a)+b))*5%</v>
          </cell>
          <cell r="F803" t="str">
            <v>c)</v>
          </cell>
          <cell r="J803">
            <v>399</v>
          </cell>
        </row>
        <row r="805">
          <cell r="D805" t="str">
            <v>取付け運搬費</v>
          </cell>
          <cell r="E805" t="str">
            <v>(a)+b)+c))*15%</v>
          </cell>
          <cell r="F805" t="str">
            <v>d)</v>
          </cell>
          <cell r="J805">
            <v>1303</v>
          </cell>
        </row>
        <row r="807">
          <cell r="D807" t="str">
            <v>その他</v>
          </cell>
          <cell r="E807" t="str">
            <v>（a)+b)+c)+d))*10%</v>
          </cell>
          <cell r="F807" t="str">
            <v>e)</v>
          </cell>
          <cell r="J807">
            <v>1772</v>
          </cell>
        </row>
        <row r="809">
          <cell r="D809" t="str">
            <v>計</v>
          </cell>
          <cell r="J809">
            <v>4717</v>
          </cell>
        </row>
        <row r="844">
          <cell r="B844" t="str">
            <v>ﾗｲﾆﾝｸﾞ</v>
          </cell>
        </row>
        <row r="845">
          <cell r="A845" t="str">
            <v>T145410</v>
          </cell>
          <cell r="B845" t="str">
            <v>軽量鉄骨壁下地</v>
          </cell>
          <cell r="C845" t="str">
            <v>ｍ</v>
          </cell>
          <cell r="D845" t="str">
            <v>軽量鉄骨壁下地</v>
          </cell>
          <cell r="E845" t="str">
            <v>50型 @450</v>
          </cell>
          <cell r="G845" t="str">
            <v>㎡</v>
          </cell>
          <cell r="H845">
            <v>0.86</v>
          </cell>
          <cell r="I845" t="e">
            <v>#N/A</v>
          </cell>
          <cell r="J845" t="e">
            <v>#N/A</v>
          </cell>
          <cell r="K845" t="e">
            <v>#N/A</v>
          </cell>
        </row>
        <row r="846">
          <cell r="B846" t="str">
            <v>50型 @450</v>
          </cell>
        </row>
        <row r="847">
          <cell r="B847" t="str">
            <v>h860</v>
          </cell>
          <cell r="D847" t="str">
            <v>計</v>
          </cell>
          <cell r="J847" t="e">
            <v>#N/A</v>
          </cell>
        </row>
        <row r="850">
          <cell r="B850" t="str">
            <v>ﾗｲﾆﾝｸﾞ</v>
          </cell>
        </row>
        <row r="851">
          <cell r="A851" t="str">
            <v>T145411</v>
          </cell>
          <cell r="B851" t="str">
            <v>軽量鉄骨壁下地</v>
          </cell>
          <cell r="C851" t="str">
            <v>ｍ</v>
          </cell>
          <cell r="D851" t="str">
            <v>軽量鉄骨壁下地</v>
          </cell>
          <cell r="E851" t="str">
            <v>50型 @450</v>
          </cell>
          <cell r="G851" t="str">
            <v>㎡</v>
          </cell>
          <cell r="H851">
            <v>1.1000000000000001</v>
          </cell>
          <cell r="I851" t="e">
            <v>#N/A</v>
          </cell>
          <cell r="J851" t="e">
            <v>#N/A</v>
          </cell>
          <cell r="K851" t="e">
            <v>#N/A</v>
          </cell>
        </row>
        <row r="852">
          <cell r="B852" t="str">
            <v>50型 @450</v>
          </cell>
        </row>
        <row r="853">
          <cell r="B853" t="str">
            <v>h1100</v>
          </cell>
          <cell r="D853" t="str">
            <v>計</v>
          </cell>
          <cell r="J853" t="e">
            <v>#N/A</v>
          </cell>
        </row>
        <row r="856">
          <cell r="B856" t="str">
            <v>ﾗｲﾆﾝｸﾞ</v>
          </cell>
        </row>
        <row r="857">
          <cell r="A857" t="str">
            <v>T145412</v>
          </cell>
          <cell r="B857" t="str">
            <v>軽量鉄骨壁下地</v>
          </cell>
          <cell r="C857" t="str">
            <v>ｍ</v>
          </cell>
          <cell r="D857" t="str">
            <v>軽量鉄骨壁下地</v>
          </cell>
          <cell r="E857" t="str">
            <v>50型 @450</v>
          </cell>
          <cell r="G857" t="str">
            <v>㎡</v>
          </cell>
          <cell r="H857">
            <v>1.4</v>
          </cell>
          <cell r="I857" t="e">
            <v>#N/A</v>
          </cell>
          <cell r="J857" t="e">
            <v>#N/A</v>
          </cell>
          <cell r="K857" t="e">
            <v>#N/A</v>
          </cell>
        </row>
        <row r="858">
          <cell r="B858" t="str">
            <v>50型 @450</v>
          </cell>
        </row>
        <row r="859">
          <cell r="B859" t="str">
            <v>h1400</v>
          </cell>
          <cell r="D859" t="str">
            <v>計</v>
          </cell>
          <cell r="J859" t="e">
            <v>#N/A</v>
          </cell>
        </row>
        <row r="862">
          <cell r="B862" t="str">
            <v>ﾗｲﾆﾝｸﾞ</v>
          </cell>
        </row>
        <row r="863">
          <cell r="A863" t="str">
            <v>T145413</v>
          </cell>
          <cell r="B863" t="str">
            <v>軽量鉄骨壁下地</v>
          </cell>
          <cell r="C863" t="str">
            <v>ｍ</v>
          </cell>
          <cell r="D863" t="str">
            <v>軽量鉄骨壁下地</v>
          </cell>
          <cell r="E863" t="str">
            <v>50型 @450</v>
          </cell>
          <cell r="G863" t="str">
            <v>㎡</v>
          </cell>
          <cell r="H863">
            <v>1.45</v>
          </cell>
          <cell r="I863" t="e">
            <v>#N/A</v>
          </cell>
          <cell r="J863" t="e">
            <v>#N/A</v>
          </cell>
          <cell r="K863" t="e">
            <v>#N/A</v>
          </cell>
        </row>
        <row r="864">
          <cell r="B864" t="str">
            <v>50型 @450</v>
          </cell>
        </row>
        <row r="865">
          <cell r="B865" t="str">
            <v>h1450</v>
          </cell>
          <cell r="D865" t="str">
            <v>計</v>
          </cell>
          <cell r="J865" t="e">
            <v>#N/A</v>
          </cell>
        </row>
        <row r="868">
          <cell r="B868" t="str">
            <v>下がり壁</v>
          </cell>
        </row>
        <row r="869">
          <cell r="A869" t="str">
            <v>T145030</v>
          </cell>
          <cell r="B869" t="str">
            <v>軽量鉄骨天井下地</v>
          </cell>
          <cell r="C869" t="str">
            <v>ｍ</v>
          </cell>
          <cell r="D869" t="str">
            <v>軽量鉄骨天井下地</v>
          </cell>
          <cell r="E869" t="str">
            <v>19型 @360</v>
          </cell>
          <cell r="G869" t="str">
            <v>㎡</v>
          </cell>
          <cell r="H869">
            <v>0.1</v>
          </cell>
          <cell r="I869" t="e">
            <v>#N/A</v>
          </cell>
          <cell r="J869" t="e">
            <v>#N/A</v>
          </cell>
          <cell r="K869" t="e">
            <v>#N/A</v>
          </cell>
        </row>
        <row r="870">
          <cell r="B870" t="str">
            <v>19型 @360</v>
          </cell>
        </row>
        <row r="871">
          <cell r="B871" t="str">
            <v>h100</v>
          </cell>
          <cell r="D871" t="str">
            <v>計</v>
          </cell>
          <cell r="J871" t="e">
            <v>#N/A</v>
          </cell>
        </row>
        <row r="874">
          <cell r="B874" t="str">
            <v>下がり壁</v>
          </cell>
        </row>
        <row r="875">
          <cell r="A875" t="str">
            <v>T145031</v>
          </cell>
          <cell r="B875" t="str">
            <v>軽量鉄骨天井下地</v>
          </cell>
          <cell r="C875" t="str">
            <v>ｍ</v>
          </cell>
          <cell r="D875" t="str">
            <v>軽量鉄骨天井下地</v>
          </cell>
          <cell r="E875" t="str">
            <v>19型 @360</v>
          </cell>
          <cell r="G875" t="str">
            <v>㎡</v>
          </cell>
          <cell r="H875">
            <v>0.2</v>
          </cell>
          <cell r="I875" t="e">
            <v>#N/A</v>
          </cell>
          <cell r="J875" t="e">
            <v>#N/A</v>
          </cell>
          <cell r="K875" t="e">
            <v>#N/A</v>
          </cell>
        </row>
        <row r="876">
          <cell r="B876" t="str">
            <v>19型 @360</v>
          </cell>
        </row>
        <row r="877">
          <cell r="B877" t="str">
            <v>h200</v>
          </cell>
          <cell r="D877" t="str">
            <v>計</v>
          </cell>
          <cell r="J877" t="e">
            <v>#N/A</v>
          </cell>
        </row>
        <row r="880">
          <cell r="B880" t="str">
            <v>下がり壁</v>
          </cell>
        </row>
        <row r="881">
          <cell r="A881" t="str">
            <v>T145032</v>
          </cell>
          <cell r="B881" t="str">
            <v>軽量鉄骨天井下地</v>
          </cell>
          <cell r="C881" t="str">
            <v>ｍ</v>
          </cell>
          <cell r="D881" t="str">
            <v>軽量鉄骨天井下地</v>
          </cell>
          <cell r="E881" t="str">
            <v>19型 @360</v>
          </cell>
          <cell r="G881" t="str">
            <v>㎡</v>
          </cell>
          <cell r="H881">
            <v>0.25</v>
          </cell>
          <cell r="I881" t="e">
            <v>#N/A</v>
          </cell>
          <cell r="J881" t="e">
            <v>#N/A</v>
          </cell>
          <cell r="K881" t="e">
            <v>#N/A</v>
          </cell>
        </row>
        <row r="882">
          <cell r="B882" t="str">
            <v>19型 @360</v>
          </cell>
        </row>
        <row r="883">
          <cell r="B883" t="str">
            <v>h250</v>
          </cell>
          <cell r="D883" t="str">
            <v>計</v>
          </cell>
          <cell r="J883" t="e">
            <v>#N/A</v>
          </cell>
        </row>
        <row r="886">
          <cell r="B886" t="str">
            <v>下がり壁</v>
          </cell>
        </row>
        <row r="887">
          <cell r="A887" t="str">
            <v>T145033</v>
          </cell>
          <cell r="B887" t="str">
            <v>軽量鉄骨天井下地</v>
          </cell>
          <cell r="C887" t="str">
            <v>ｍ</v>
          </cell>
          <cell r="D887" t="str">
            <v>軽量鉄骨天井下地</v>
          </cell>
          <cell r="E887" t="str">
            <v>19型 @360</v>
          </cell>
          <cell r="G887" t="str">
            <v>㎡</v>
          </cell>
          <cell r="H887">
            <v>0.3</v>
          </cell>
          <cell r="I887" t="e">
            <v>#N/A</v>
          </cell>
          <cell r="J887" t="e">
            <v>#N/A</v>
          </cell>
          <cell r="K887" t="e">
            <v>#N/A</v>
          </cell>
        </row>
        <row r="888">
          <cell r="B888" t="str">
            <v>19型 @360</v>
          </cell>
        </row>
        <row r="889">
          <cell r="B889" t="str">
            <v>h300</v>
          </cell>
          <cell r="D889" t="str">
            <v>計</v>
          </cell>
          <cell r="J889" t="e">
            <v>#N/A</v>
          </cell>
        </row>
        <row r="892">
          <cell r="B892" t="str">
            <v>下がり壁</v>
          </cell>
        </row>
        <row r="893">
          <cell r="A893" t="str">
            <v>T145034</v>
          </cell>
          <cell r="B893" t="str">
            <v>軽量鉄骨天井下地</v>
          </cell>
          <cell r="C893" t="str">
            <v>ｍ</v>
          </cell>
          <cell r="D893" t="str">
            <v>軽量鉄骨天井下地</v>
          </cell>
          <cell r="E893" t="str">
            <v>19型 @360</v>
          </cell>
          <cell r="G893" t="str">
            <v>㎡</v>
          </cell>
          <cell r="H893">
            <v>0.35</v>
          </cell>
          <cell r="I893" t="e">
            <v>#N/A</v>
          </cell>
          <cell r="J893" t="e">
            <v>#N/A</v>
          </cell>
          <cell r="K893" t="e">
            <v>#N/A</v>
          </cell>
        </row>
        <row r="894">
          <cell r="B894" t="str">
            <v>19型 @360</v>
          </cell>
        </row>
        <row r="895">
          <cell r="B895" t="str">
            <v>h350</v>
          </cell>
          <cell r="D895" t="str">
            <v>計</v>
          </cell>
          <cell r="J895" t="e">
            <v>#N/A</v>
          </cell>
        </row>
        <row r="898">
          <cell r="B898" t="str">
            <v>下がり壁</v>
          </cell>
        </row>
        <row r="899">
          <cell r="A899" t="str">
            <v>T145035</v>
          </cell>
          <cell r="B899" t="str">
            <v>軽量鉄骨天井下地</v>
          </cell>
          <cell r="C899" t="str">
            <v>ｍ</v>
          </cell>
          <cell r="D899" t="str">
            <v>軽量鉄骨天井下地</v>
          </cell>
          <cell r="E899" t="str">
            <v>19型 @360</v>
          </cell>
          <cell r="G899" t="str">
            <v>㎡</v>
          </cell>
          <cell r="H899">
            <v>0.4</v>
          </cell>
          <cell r="I899" t="e">
            <v>#N/A</v>
          </cell>
          <cell r="J899" t="e">
            <v>#N/A</v>
          </cell>
          <cell r="K899" t="e">
            <v>#N/A</v>
          </cell>
        </row>
        <row r="900">
          <cell r="B900" t="str">
            <v>19型 @360</v>
          </cell>
        </row>
        <row r="901">
          <cell r="B901" t="str">
            <v>h400</v>
          </cell>
          <cell r="D901" t="str">
            <v>計</v>
          </cell>
          <cell r="J901" t="e">
            <v>#N/A</v>
          </cell>
        </row>
        <row r="904">
          <cell r="B904" t="str">
            <v>下がり壁</v>
          </cell>
        </row>
        <row r="905">
          <cell r="A905" t="str">
            <v>T145036</v>
          </cell>
          <cell r="B905" t="str">
            <v>軽量鉄骨天井下地</v>
          </cell>
          <cell r="C905" t="str">
            <v>ｍ</v>
          </cell>
          <cell r="D905" t="str">
            <v>軽量鉄骨天井下地</v>
          </cell>
          <cell r="E905" t="str">
            <v>19型 @360</v>
          </cell>
          <cell r="G905" t="str">
            <v>㎡</v>
          </cell>
          <cell r="H905">
            <v>0.5</v>
          </cell>
          <cell r="I905" t="e">
            <v>#N/A</v>
          </cell>
          <cell r="J905" t="e">
            <v>#N/A</v>
          </cell>
          <cell r="K905" t="e">
            <v>#N/A</v>
          </cell>
        </row>
        <row r="906">
          <cell r="B906" t="str">
            <v>19型 @360</v>
          </cell>
        </row>
        <row r="907">
          <cell r="B907" t="str">
            <v>h500</v>
          </cell>
          <cell r="D907" t="str">
            <v>計</v>
          </cell>
          <cell r="J907" t="e">
            <v>#N/A</v>
          </cell>
        </row>
        <row r="912">
          <cell r="B912" t="str">
            <v>下がり壁</v>
          </cell>
        </row>
        <row r="913">
          <cell r="A913" t="str">
            <v>T145037</v>
          </cell>
          <cell r="B913" t="str">
            <v>軽量鉄骨天井下地</v>
          </cell>
          <cell r="C913" t="str">
            <v>ｍ</v>
          </cell>
          <cell r="D913" t="str">
            <v>軽量鉄骨天井下地</v>
          </cell>
          <cell r="E913" t="str">
            <v>19型 @360</v>
          </cell>
          <cell r="G913" t="str">
            <v>㎡</v>
          </cell>
          <cell r="H913">
            <v>0.55000000000000004</v>
          </cell>
          <cell r="I913" t="e">
            <v>#N/A</v>
          </cell>
          <cell r="J913" t="e">
            <v>#N/A</v>
          </cell>
          <cell r="K913" t="e">
            <v>#N/A</v>
          </cell>
        </row>
        <row r="914">
          <cell r="B914" t="str">
            <v>19型 @360</v>
          </cell>
        </row>
        <row r="915">
          <cell r="B915" t="str">
            <v>h550</v>
          </cell>
          <cell r="D915" t="str">
            <v>計</v>
          </cell>
          <cell r="J915" t="e">
            <v>#N/A</v>
          </cell>
        </row>
        <row r="918">
          <cell r="B918" t="str">
            <v>下がり壁</v>
          </cell>
        </row>
        <row r="919">
          <cell r="A919" t="str">
            <v>T145038</v>
          </cell>
          <cell r="B919" t="str">
            <v>軽量鉄骨天井下地</v>
          </cell>
          <cell r="C919" t="str">
            <v>ｍ</v>
          </cell>
          <cell r="D919" t="str">
            <v>軽量鉄骨天井下地</v>
          </cell>
          <cell r="E919" t="str">
            <v>19型 @360</v>
          </cell>
          <cell r="G919" t="str">
            <v>㎡</v>
          </cell>
          <cell r="H919">
            <v>0.6</v>
          </cell>
          <cell r="I919" t="e">
            <v>#N/A</v>
          </cell>
          <cell r="J919" t="e">
            <v>#N/A</v>
          </cell>
          <cell r="K919" t="e">
            <v>#N/A</v>
          </cell>
        </row>
        <row r="920">
          <cell r="B920" t="str">
            <v>19型 @360</v>
          </cell>
        </row>
        <row r="921">
          <cell r="B921" t="str">
            <v>h600</v>
          </cell>
          <cell r="D921" t="str">
            <v>計</v>
          </cell>
          <cell r="J921" t="e">
            <v>#N/A</v>
          </cell>
        </row>
        <row r="924">
          <cell r="B924" t="str">
            <v>下がり壁</v>
          </cell>
        </row>
        <row r="925">
          <cell r="A925" t="str">
            <v>T145039</v>
          </cell>
          <cell r="B925" t="str">
            <v>軽量鉄骨天井下地</v>
          </cell>
          <cell r="C925" t="str">
            <v>ｍ</v>
          </cell>
          <cell r="D925" t="str">
            <v>軽量鉄骨天井下地</v>
          </cell>
          <cell r="E925" t="str">
            <v>19型 @360</v>
          </cell>
          <cell r="G925" t="str">
            <v>㎡</v>
          </cell>
          <cell r="H925">
            <v>0.7</v>
          </cell>
          <cell r="I925" t="e">
            <v>#N/A</v>
          </cell>
          <cell r="J925" t="e">
            <v>#N/A</v>
          </cell>
          <cell r="K925" t="e">
            <v>#N/A</v>
          </cell>
        </row>
        <row r="926">
          <cell r="B926" t="str">
            <v>19型 @360</v>
          </cell>
        </row>
        <row r="927">
          <cell r="B927" t="str">
            <v>h700</v>
          </cell>
          <cell r="D927" t="str">
            <v>計</v>
          </cell>
          <cell r="J927" t="e">
            <v>#N/A</v>
          </cell>
        </row>
        <row r="932">
          <cell r="B932" t="str">
            <v>ﾘﾀｰﾝｽﾘｯﾄ</v>
          </cell>
        </row>
        <row r="933">
          <cell r="A933" t="str">
            <v>T145040</v>
          </cell>
          <cell r="B933" t="str">
            <v>軽量鉄骨天井下地</v>
          </cell>
          <cell r="C933" t="str">
            <v>ｍ</v>
          </cell>
          <cell r="D933" t="str">
            <v>軽量鉄骨天井下地</v>
          </cell>
          <cell r="E933" t="str">
            <v>19型 @360</v>
          </cell>
          <cell r="G933" t="str">
            <v>㎡</v>
          </cell>
          <cell r="H933">
            <v>0.4</v>
          </cell>
          <cell r="I933" t="e">
            <v>#N/A</v>
          </cell>
          <cell r="J933" t="e">
            <v>#N/A</v>
          </cell>
          <cell r="K933" t="e">
            <v>#N/A</v>
          </cell>
        </row>
        <row r="934">
          <cell r="B934" t="str">
            <v>19型 @360</v>
          </cell>
        </row>
        <row r="935">
          <cell r="B935" t="str">
            <v>w200*h200</v>
          </cell>
          <cell r="D935" t="str">
            <v>計</v>
          </cell>
          <cell r="J935" t="e">
            <v>#N/A</v>
          </cell>
        </row>
        <row r="938">
          <cell r="B938" t="str">
            <v>ﾘﾀｰﾝｽﾘｯﾄ</v>
          </cell>
        </row>
        <row r="939">
          <cell r="A939" t="str">
            <v>T145041</v>
          </cell>
          <cell r="B939" t="str">
            <v>軽量鉄骨天井下地</v>
          </cell>
          <cell r="C939" t="str">
            <v>ｍ</v>
          </cell>
          <cell r="D939" t="str">
            <v>軽量鉄骨天井下地</v>
          </cell>
          <cell r="E939" t="str">
            <v>19型 @360</v>
          </cell>
          <cell r="G939" t="str">
            <v>㎡</v>
          </cell>
          <cell r="H939">
            <v>0.4</v>
          </cell>
          <cell r="I939" t="e">
            <v>#N/A</v>
          </cell>
          <cell r="J939" t="e">
            <v>#N/A</v>
          </cell>
          <cell r="K939" t="e">
            <v>#N/A</v>
          </cell>
        </row>
        <row r="940">
          <cell r="B940" t="str">
            <v>19型 @360</v>
          </cell>
        </row>
        <row r="941">
          <cell r="B941" t="str">
            <v>w200*h200～600</v>
          </cell>
          <cell r="D941" t="str">
            <v>計</v>
          </cell>
          <cell r="J941" t="e">
            <v>#N/A</v>
          </cell>
        </row>
        <row r="981">
          <cell r="A981" t="str">
            <v>T146000</v>
          </cell>
          <cell r="B981" t="str">
            <v>排水溝ふたｸﾞﾚｰﾁﾝｸﾞ</v>
          </cell>
          <cell r="C981" t="str">
            <v>ｍ</v>
          </cell>
          <cell r="D981" t="str">
            <v>製品代</v>
          </cell>
          <cell r="G981" t="str">
            <v>か所</v>
          </cell>
          <cell r="H981">
            <v>1.1000000000000001</v>
          </cell>
          <cell r="I981">
            <v>35420</v>
          </cell>
          <cell r="J981">
            <v>38962</v>
          </cell>
          <cell r="K981">
            <v>41710</v>
          </cell>
        </row>
        <row r="983">
          <cell r="B983" t="str">
            <v>SUS w250</v>
          </cell>
          <cell r="D983" t="str">
            <v>取付手間</v>
          </cell>
          <cell r="G983" t="str">
            <v>か所</v>
          </cell>
          <cell r="H983">
            <v>1</v>
          </cell>
          <cell r="I983">
            <v>2750</v>
          </cell>
          <cell r="J983">
            <v>2750</v>
          </cell>
        </row>
        <row r="985">
          <cell r="D985" t="str">
            <v>計</v>
          </cell>
          <cell r="J985">
            <v>41712</v>
          </cell>
        </row>
        <row r="989">
          <cell r="A989" t="str">
            <v>T146010</v>
          </cell>
          <cell r="B989" t="str">
            <v>集水桝ふたｸﾞﾚｰﾁﾝｸﾞ</v>
          </cell>
          <cell r="C989" t="str">
            <v>か所</v>
          </cell>
          <cell r="D989" t="str">
            <v>製品代</v>
          </cell>
          <cell r="G989" t="str">
            <v>か所</v>
          </cell>
          <cell r="H989">
            <v>1.1000000000000001</v>
          </cell>
          <cell r="I989">
            <v>16169.999999999998</v>
          </cell>
          <cell r="J989">
            <v>17787</v>
          </cell>
          <cell r="K989">
            <v>23200</v>
          </cell>
        </row>
        <row r="991">
          <cell r="B991" t="str">
            <v>SUS 300角</v>
          </cell>
          <cell r="D991" t="str">
            <v>取付手間</v>
          </cell>
          <cell r="G991" t="str">
            <v>か所</v>
          </cell>
          <cell r="H991">
            <v>1</v>
          </cell>
          <cell r="I991">
            <v>5410</v>
          </cell>
          <cell r="J991">
            <v>5410</v>
          </cell>
        </row>
        <row r="993">
          <cell r="D993" t="str">
            <v>計</v>
          </cell>
          <cell r="J993">
            <v>23197</v>
          </cell>
        </row>
        <row r="997">
          <cell r="A997" t="str">
            <v>T146011</v>
          </cell>
          <cell r="B997" t="str">
            <v>集水桝ふたｸﾞﾚｰﾁﾝｸﾞ</v>
          </cell>
          <cell r="C997" t="str">
            <v>か所</v>
          </cell>
          <cell r="D997" t="str">
            <v>製品代</v>
          </cell>
          <cell r="G997" t="str">
            <v>か所</v>
          </cell>
          <cell r="H997">
            <v>1.1000000000000001</v>
          </cell>
          <cell r="I997">
            <v>29539.999999999996</v>
          </cell>
          <cell r="J997">
            <v>32494</v>
          </cell>
          <cell r="K997">
            <v>37900</v>
          </cell>
        </row>
        <row r="999">
          <cell r="B999" t="str">
            <v>SUS 450角</v>
          </cell>
          <cell r="D999" t="str">
            <v>取付手間</v>
          </cell>
          <cell r="G999" t="str">
            <v>か所</v>
          </cell>
          <cell r="H999">
            <v>1</v>
          </cell>
          <cell r="I999">
            <v>5410</v>
          </cell>
          <cell r="J999">
            <v>5410</v>
          </cell>
        </row>
        <row r="1001">
          <cell r="D1001" t="str">
            <v>計</v>
          </cell>
          <cell r="J1001">
            <v>37904</v>
          </cell>
        </row>
        <row r="1005">
          <cell r="A1005" t="str">
            <v>T146020</v>
          </cell>
          <cell r="B1005" t="str">
            <v>化粧ﾏﾝﾎｰﾙふた</v>
          </cell>
          <cell r="C1005" t="str">
            <v>か所</v>
          </cell>
          <cell r="D1005" t="str">
            <v>製品代</v>
          </cell>
          <cell r="G1005" t="str">
            <v>か所</v>
          </cell>
          <cell r="H1005">
            <v>1.1000000000000001</v>
          </cell>
          <cell r="I1005" t="e">
            <v>#N/A</v>
          </cell>
          <cell r="J1005" t="e">
            <v>#N/A</v>
          </cell>
          <cell r="K1005" t="e">
            <v>#N/A</v>
          </cell>
        </row>
        <row r="1007">
          <cell r="B1007" t="str">
            <v>600角 簡易密閉</v>
          </cell>
          <cell r="D1007" t="str">
            <v>取付手間</v>
          </cell>
          <cell r="G1007" t="str">
            <v>か所</v>
          </cell>
          <cell r="H1007">
            <v>1</v>
          </cell>
          <cell r="I1007">
            <v>6300</v>
          </cell>
          <cell r="J1007">
            <v>6300</v>
          </cell>
        </row>
        <row r="1009">
          <cell r="D1009" t="str">
            <v>計</v>
          </cell>
          <cell r="J1009" t="e">
            <v>#N/A</v>
          </cell>
        </row>
        <row r="1013">
          <cell r="A1013" t="str">
            <v>T146021</v>
          </cell>
          <cell r="B1013" t="str">
            <v>鋳鉄製ﾏﾝﾎｰﾙふた</v>
          </cell>
          <cell r="C1013" t="str">
            <v>か所</v>
          </cell>
          <cell r="D1013" t="str">
            <v>製品代</v>
          </cell>
          <cell r="G1013" t="str">
            <v>か所</v>
          </cell>
          <cell r="H1013">
            <v>1.1000000000000001</v>
          </cell>
          <cell r="I1013" t="e">
            <v>#N/A</v>
          </cell>
          <cell r="J1013" t="e">
            <v>#N/A</v>
          </cell>
          <cell r="K1013" t="e">
            <v>#N/A</v>
          </cell>
        </row>
        <row r="1015">
          <cell r="B1015" t="str">
            <v>600φ 簡易密閉</v>
          </cell>
          <cell r="D1015" t="str">
            <v>取付手間</v>
          </cell>
          <cell r="G1015" t="str">
            <v>か所</v>
          </cell>
          <cell r="H1015">
            <v>1</v>
          </cell>
          <cell r="I1015">
            <v>6300</v>
          </cell>
          <cell r="J1015">
            <v>6300</v>
          </cell>
        </row>
        <row r="1017">
          <cell r="D1017" t="str">
            <v>計</v>
          </cell>
          <cell r="J1017" t="e">
            <v>#N/A</v>
          </cell>
        </row>
        <row r="1021">
          <cell r="A1021" t="str">
            <v>T146030</v>
          </cell>
          <cell r="B1021" t="str">
            <v>排水ﾋﾟｯﾄふた</v>
          </cell>
          <cell r="C1021" t="str">
            <v>ｍ</v>
          </cell>
          <cell r="D1021" t="str">
            <v>製品代</v>
          </cell>
          <cell r="G1021" t="str">
            <v>か所</v>
          </cell>
          <cell r="H1021">
            <v>1.1000000000000001</v>
          </cell>
          <cell r="I1021" t="e">
            <v>#N/A</v>
          </cell>
          <cell r="J1021" t="e">
            <v>#N/A</v>
          </cell>
          <cell r="K1021" t="e">
            <v>#N/A</v>
          </cell>
        </row>
        <row r="1023">
          <cell r="B1023" t="str">
            <v>鋼製ｸﾞﾚｰﾁﾝｸﾞ みぞw300</v>
          </cell>
          <cell r="D1023" t="str">
            <v>取付手間</v>
          </cell>
          <cell r="G1023" t="str">
            <v>か所</v>
          </cell>
          <cell r="H1023">
            <v>1</v>
          </cell>
          <cell r="I1023">
            <v>2750</v>
          </cell>
          <cell r="J1023">
            <v>2750</v>
          </cell>
        </row>
        <row r="1025">
          <cell r="D1025" t="str">
            <v>計</v>
          </cell>
          <cell r="J1025" t="e">
            <v>#N/A</v>
          </cell>
        </row>
        <row r="1029">
          <cell r="A1029" t="str">
            <v>T146040</v>
          </cell>
          <cell r="B1029" t="str">
            <v>ﾋﾟｸﾁｬｰﾚｰﾙ</v>
          </cell>
          <cell r="C1029" t="str">
            <v>ｍ</v>
          </cell>
          <cell r="D1029" t="str">
            <v>製品代</v>
          </cell>
          <cell r="G1029" t="str">
            <v>か所</v>
          </cell>
          <cell r="H1029">
            <v>1.1000000000000001</v>
          </cell>
          <cell r="I1029" t="e">
            <v>#N/A</v>
          </cell>
          <cell r="J1029" t="e">
            <v>#N/A</v>
          </cell>
          <cell r="K1029" t="e">
            <v>#N/A</v>
          </cell>
        </row>
        <row r="1031">
          <cell r="B1031" t="str">
            <v>ｱﾙﾐ製 天井先付</v>
          </cell>
          <cell r="D1031" t="str">
            <v>取付手間</v>
          </cell>
          <cell r="G1031" t="str">
            <v>か所</v>
          </cell>
          <cell r="H1031">
            <v>1</v>
          </cell>
          <cell r="I1031">
            <v>430</v>
          </cell>
          <cell r="J1031">
            <v>430</v>
          </cell>
        </row>
        <row r="1033">
          <cell r="D1033" t="str">
            <v>計</v>
          </cell>
          <cell r="J1033" t="e">
            <v>#N/A</v>
          </cell>
        </row>
        <row r="1049">
          <cell r="A1049" t="str">
            <v>T181005</v>
          </cell>
          <cell r="B1049" t="str">
            <v>木部素地ごしらえ</v>
          </cell>
          <cell r="C1049" t="str">
            <v>㎡</v>
          </cell>
          <cell r="D1049" t="str">
            <v>研磨紙</v>
          </cell>
          <cell r="E1049" t="str">
            <v>#120～180</v>
          </cell>
          <cell r="G1049" t="str">
            <v>枚</v>
          </cell>
          <cell r="H1049">
            <v>7.0000000000000007E-2</v>
          </cell>
          <cell r="I1049" t="e">
            <v>#N/A</v>
          </cell>
          <cell r="J1049" t="e">
            <v>#N/A</v>
          </cell>
          <cell r="K1049" t="e">
            <v>#N/A</v>
          </cell>
        </row>
        <row r="1051">
          <cell r="D1051" t="str">
            <v>塗装工</v>
          </cell>
          <cell r="G1051" t="str">
            <v>人</v>
          </cell>
          <cell r="H1051">
            <v>5.0000000000000001E-3</v>
          </cell>
          <cell r="I1051" t="e">
            <v>#N/A</v>
          </cell>
          <cell r="J1051" t="e">
            <v>#N/A</v>
          </cell>
        </row>
        <row r="1053">
          <cell r="D1053" t="str">
            <v>その他</v>
          </cell>
          <cell r="E1053" t="str">
            <v>（労+雑）×13%</v>
          </cell>
          <cell r="J1053" t="e">
            <v>#N/A</v>
          </cell>
        </row>
        <row r="1055">
          <cell r="D1055" t="str">
            <v>計</v>
          </cell>
          <cell r="J1055" t="e">
            <v>#N/A</v>
          </cell>
        </row>
        <row r="1061">
          <cell r="A1061" t="str">
            <v>T181100</v>
          </cell>
          <cell r="B1061" t="str">
            <v>１液形ｳﾚﾀﾝ樹脂ﾜﾆｽ塗り</v>
          </cell>
          <cell r="C1061" t="str">
            <v>㎡</v>
          </cell>
          <cell r="D1061" t="str">
            <v>木部素地ごしらえ</v>
          </cell>
          <cell r="G1061" t="str">
            <v>㎡</v>
          </cell>
          <cell r="H1061">
            <v>1</v>
          </cell>
          <cell r="I1061" t="e">
            <v>#N/A</v>
          </cell>
          <cell r="J1061" t="e">
            <v>#N/A</v>
          </cell>
          <cell r="K1061" t="e">
            <v>#N/A</v>
          </cell>
        </row>
        <row r="1063">
          <cell r="B1063" t="str">
            <v>木部 B種</v>
          </cell>
          <cell r="D1063" t="str">
            <v>１液形ｳﾚﾀﾝ樹脂ﾜﾆｽ塗り</v>
          </cell>
          <cell r="E1063" t="str">
            <v>木部 B種</v>
          </cell>
          <cell r="G1063" t="str">
            <v>㎡</v>
          </cell>
          <cell r="H1063">
            <v>1</v>
          </cell>
          <cell r="I1063">
            <v>260</v>
          </cell>
          <cell r="J1063">
            <v>260</v>
          </cell>
        </row>
        <row r="1067">
          <cell r="D1067" t="str">
            <v>計</v>
          </cell>
          <cell r="J1067" t="e">
            <v>#N/A</v>
          </cell>
        </row>
        <row r="1117">
          <cell r="A1117" t="str">
            <v>T200011</v>
          </cell>
          <cell r="B1117" t="str">
            <v>床カーペット敷き</v>
          </cell>
          <cell r="C1117" t="str">
            <v>㎡</v>
          </cell>
          <cell r="D1117" t="str">
            <v>カーペット</v>
          </cell>
          <cell r="E1117" t="str">
            <v>t10.0 材料</v>
          </cell>
          <cell r="G1117" t="str">
            <v>㎡</v>
          </cell>
          <cell r="H1117">
            <v>1</v>
          </cell>
          <cell r="I1117" t="e">
            <v>#N/A</v>
          </cell>
          <cell r="J1117" t="e">
            <v>#N/A</v>
          </cell>
          <cell r="K1117" t="e">
            <v>#N/A</v>
          </cell>
        </row>
        <row r="1119">
          <cell r="B1119" t="str">
            <v>t10.0　ｳｰﾙ　ﾀﾌﾃｯﾄﾞ</v>
          </cell>
          <cell r="D1119" t="str">
            <v>カーペット下地</v>
          </cell>
          <cell r="E1119" t="str">
            <v>t10.0 材料</v>
          </cell>
          <cell r="G1119" t="str">
            <v>㎡</v>
          </cell>
          <cell r="H1119">
            <v>1</v>
          </cell>
          <cell r="I1119" t="e">
            <v>#N/A</v>
          </cell>
          <cell r="J1119" t="e">
            <v>#N/A</v>
          </cell>
        </row>
        <row r="1120">
          <cell r="B1120" t="str">
            <v>ﾗﾊﾞｰｸｼｮﾝt10共</v>
          </cell>
        </row>
        <row r="1121">
          <cell r="B1121" t="str">
            <v>ｸﾞﾘｯﾊﾟｰ工法</v>
          </cell>
          <cell r="D1121" t="str">
            <v>床カーペット敷込み手間</v>
          </cell>
          <cell r="E1121" t="str">
            <v>ﾌｪﾙﾄ敷き手間共</v>
          </cell>
          <cell r="G1121" t="str">
            <v>㎡</v>
          </cell>
          <cell r="H1121">
            <v>1</v>
          </cell>
          <cell r="I1121" t="e">
            <v>#N/A</v>
          </cell>
          <cell r="J1121" t="e">
            <v>#N/A</v>
          </cell>
        </row>
        <row r="1125">
          <cell r="D1125" t="str">
            <v>計</v>
          </cell>
          <cell r="J1125" t="e">
            <v>#N/A</v>
          </cell>
        </row>
        <row r="1131">
          <cell r="A1131" t="str">
            <v>T200012</v>
          </cell>
          <cell r="B1131" t="str">
            <v>床カーペット敷き</v>
          </cell>
          <cell r="C1131" t="str">
            <v>㎡</v>
          </cell>
          <cell r="D1131" t="str">
            <v>カーペット</v>
          </cell>
          <cell r="E1131" t="str">
            <v>t10.0 材料</v>
          </cell>
          <cell r="G1131" t="str">
            <v>㎡</v>
          </cell>
          <cell r="H1131">
            <v>1</v>
          </cell>
          <cell r="I1131" t="e">
            <v>#N/A</v>
          </cell>
          <cell r="J1131" t="e">
            <v>#N/A</v>
          </cell>
          <cell r="K1131" t="e">
            <v>#N/A</v>
          </cell>
        </row>
        <row r="1133">
          <cell r="B1133" t="str">
            <v>t10.0　ｳｰﾙ　ﾀﾌﾃｯﾄﾞ</v>
          </cell>
          <cell r="D1133" t="str">
            <v>カーペット下地</v>
          </cell>
          <cell r="E1133" t="str">
            <v>t10.0 材料</v>
          </cell>
          <cell r="G1133" t="str">
            <v>㎡</v>
          </cell>
          <cell r="H1133">
            <v>1</v>
          </cell>
          <cell r="I1133" t="e">
            <v>#N/A</v>
          </cell>
          <cell r="J1133" t="e">
            <v>#N/A</v>
          </cell>
        </row>
        <row r="1134">
          <cell r="B1134" t="str">
            <v>ﾗﾊﾞｰｸｼｮﾝt10共</v>
          </cell>
        </row>
        <row r="1135">
          <cell r="B1135" t="str">
            <v>階段工法(ｸﾞﾘｯﾊﾟｰ工法)</v>
          </cell>
          <cell r="D1135" t="str">
            <v>カーペット敷込み手間</v>
          </cell>
          <cell r="E1135" t="str">
            <v>ﾌｪﾙﾄ敷き手間共</v>
          </cell>
          <cell r="G1135" t="str">
            <v>㎡</v>
          </cell>
          <cell r="H1135">
            <v>1</v>
          </cell>
          <cell r="I1135" t="e">
            <v>#N/A</v>
          </cell>
          <cell r="J1135" t="e">
            <v>#N/A</v>
          </cell>
        </row>
        <row r="1139">
          <cell r="D1139" t="str">
            <v>計</v>
          </cell>
          <cell r="J1139" t="e">
            <v>#N/A</v>
          </cell>
        </row>
        <row r="1145">
          <cell r="A1145" t="str">
            <v>T200013</v>
          </cell>
          <cell r="B1145" t="str">
            <v>床タイルカーペット敷き</v>
          </cell>
          <cell r="C1145" t="str">
            <v>㎡</v>
          </cell>
          <cell r="D1145" t="str">
            <v>タイルカーペット</v>
          </cell>
          <cell r="E1145" t="str">
            <v>B種 t6.5 材料</v>
          </cell>
          <cell r="G1145" t="str">
            <v>㎡</v>
          </cell>
          <cell r="H1145">
            <v>1</v>
          </cell>
          <cell r="I1145" t="e">
            <v>#N/A</v>
          </cell>
          <cell r="J1145" t="e">
            <v>#N/A</v>
          </cell>
          <cell r="K1145" t="e">
            <v>#N/A</v>
          </cell>
        </row>
        <row r="1147">
          <cell r="B1147" t="str">
            <v>B種 ｔ6.5</v>
          </cell>
          <cell r="D1147" t="str">
            <v>タイルカーペット敷込み手間</v>
          </cell>
          <cell r="E1147" t="str">
            <v>B種 t6.5 手間</v>
          </cell>
          <cell r="G1147" t="str">
            <v>㎡</v>
          </cell>
          <cell r="H1147">
            <v>1</v>
          </cell>
          <cell r="I1147" t="e">
            <v>#N/A</v>
          </cell>
          <cell r="J1147" t="e">
            <v>#N/A</v>
          </cell>
        </row>
        <row r="1151">
          <cell r="D1151" t="str">
            <v>計</v>
          </cell>
          <cell r="J1151" t="e">
            <v>#N/A</v>
          </cell>
        </row>
        <row r="1157">
          <cell r="A1157" t="str">
            <v>T200101</v>
          </cell>
          <cell r="B1157" t="str">
            <v>壁耐水せっこうﾎﾞｰﾄﾞ張り</v>
          </cell>
          <cell r="C1157" t="str">
            <v>㎡</v>
          </cell>
          <cell r="D1157" t="str">
            <v>せっこうﾎﾞｰﾄﾞ</v>
          </cell>
          <cell r="E1157" t="str">
            <v>仕上用 耐水9.5*910*1820</v>
          </cell>
          <cell r="G1157" t="str">
            <v>枚</v>
          </cell>
          <cell r="H1157">
            <v>0.63400000000000001</v>
          </cell>
          <cell r="I1157" t="e">
            <v>#N/A</v>
          </cell>
          <cell r="J1157" t="e">
            <v>#N/A</v>
          </cell>
          <cell r="K1157" t="e">
            <v>#N/A</v>
          </cell>
        </row>
        <row r="1159">
          <cell r="B1159" t="str">
            <v>ｔ9.5 ｼﾞｮｲﾝﾄ工法</v>
          </cell>
          <cell r="D1159" t="str">
            <v>ｼﾞｮｲﾝﾄﾃｰﾌﾟ</v>
          </cell>
          <cell r="G1159" t="str">
            <v>ｍ</v>
          </cell>
          <cell r="H1159">
            <v>0.87</v>
          </cell>
          <cell r="I1159">
            <v>10</v>
          </cell>
          <cell r="J1159">
            <v>9</v>
          </cell>
        </row>
        <row r="1161">
          <cell r="D1161" t="str">
            <v>ｼﾞｮｲﾝﾄｺﾝﾊﾟｳﾝﾄﾞ</v>
          </cell>
          <cell r="G1161" t="str">
            <v>kg</v>
          </cell>
          <cell r="H1161">
            <v>0.3</v>
          </cell>
          <cell r="I1161">
            <v>130</v>
          </cell>
          <cell r="J1161">
            <v>39</v>
          </cell>
        </row>
        <row r="1163">
          <cell r="D1163" t="str">
            <v>くぎ</v>
          </cell>
          <cell r="E1163" t="str">
            <v>ﾎﾞｰﾄﾞくぎ</v>
          </cell>
          <cell r="G1163" t="str">
            <v>kg</v>
          </cell>
          <cell r="H1163">
            <v>2.5000000000000001E-2</v>
          </cell>
          <cell r="I1163">
            <v>290</v>
          </cell>
          <cell r="J1163">
            <v>7</v>
          </cell>
        </row>
        <row r="1165">
          <cell r="D1165" t="str">
            <v>内装工</v>
          </cell>
          <cell r="G1165" t="str">
            <v>人</v>
          </cell>
          <cell r="H1165">
            <v>7.0000000000000007E-2</v>
          </cell>
          <cell r="I1165">
            <v>16200</v>
          </cell>
          <cell r="J1165">
            <v>1134</v>
          </cell>
        </row>
        <row r="1167">
          <cell r="D1167" t="str">
            <v>その他</v>
          </cell>
          <cell r="E1167" t="str">
            <v>（材+労）×10%</v>
          </cell>
          <cell r="J1167" t="e">
            <v>#N/A</v>
          </cell>
        </row>
        <row r="1169">
          <cell r="D1169" t="str">
            <v>計</v>
          </cell>
          <cell r="J1169" t="e">
            <v>#N/A</v>
          </cell>
        </row>
        <row r="1185">
          <cell r="A1185" t="str">
            <v>T200102</v>
          </cell>
          <cell r="B1185" t="str">
            <v>壁硬質せっこうﾎﾞｰﾄﾞ張り</v>
          </cell>
          <cell r="C1185" t="str">
            <v>㎡</v>
          </cell>
          <cell r="D1185" t="str">
            <v>せっこうﾎﾞｰﾄﾞ</v>
          </cell>
          <cell r="E1185" t="str">
            <v>仕上用 硬質12.5*910*1820</v>
          </cell>
          <cell r="G1185" t="str">
            <v>枚</v>
          </cell>
          <cell r="H1185">
            <v>0.63400000000000001</v>
          </cell>
          <cell r="I1185" t="e">
            <v>#N/A</v>
          </cell>
          <cell r="J1185" t="e">
            <v>#N/A</v>
          </cell>
          <cell r="K1185" t="e">
            <v>#N/A</v>
          </cell>
        </row>
        <row r="1187">
          <cell r="B1187" t="str">
            <v>ｔ12.5 じか張り･ｼﾞｮｲﾝﾄ</v>
          </cell>
          <cell r="D1187" t="str">
            <v>ｼﾞｮｲﾝﾄﾃｰﾌﾟ</v>
          </cell>
          <cell r="G1187" t="str">
            <v>ｍ</v>
          </cell>
          <cell r="H1187">
            <v>0.87</v>
          </cell>
          <cell r="I1187">
            <v>10</v>
          </cell>
          <cell r="J1187">
            <v>9</v>
          </cell>
        </row>
        <row r="1189">
          <cell r="D1189" t="str">
            <v>ｼﾞｮｲﾝﾄｺﾝﾊﾟｳﾝﾄﾞ</v>
          </cell>
          <cell r="G1189" t="str">
            <v>kg</v>
          </cell>
          <cell r="H1189">
            <v>0.3</v>
          </cell>
          <cell r="I1189">
            <v>130</v>
          </cell>
          <cell r="J1189">
            <v>39</v>
          </cell>
        </row>
        <row r="1191">
          <cell r="D1191" t="str">
            <v>接着剤</v>
          </cell>
          <cell r="E1191" t="str">
            <v>せっこうﾎﾞｰﾄﾞじか張り用</v>
          </cell>
          <cell r="G1191" t="str">
            <v>kg</v>
          </cell>
          <cell r="H1191">
            <v>3.2</v>
          </cell>
          <cell r="I1191">
            <v>52</v>
          </cell>
          <cell r="J1191">
            <v>166</v>
          </cell>
        </row>
        <row r="1193">
          <cell r="D1193" t="str">
            <v>内装工</v>
          </cell>
          <cell r="G1193" t="str">
            <v>人</v>
          </cell>
          <cell r="H1193">
            <v>0.12</v>
          </cell>
          <cell r="I1193">
            <v>16200</v>
          </cell>
          <cell r="J1193">
            <v>1944</v>
          </cell>
        </row>
        <row r="1195">
          <cell r="D1195" t="str">
            <v>その他</v>
          </cell>
          <cell r="E1195" t="str">
            <v>（材+労）×10%</v>
          </cell>
          <cell r="J1195" t="e">
            <v>#N/A</v>
          </cell>
        </row>
        <row r="1197">
          <cell r="D1197" t="str">
            <v>計</v>
          </cell>
          <cell r="J1197" t="e">
            <v>#N/A</v>
          </cell>
        </row>
        <row r="1203">
          <cell r="A1203" t="str">
            <v>T200103</v>
          </cell>
          <cell r="B1203" t="str">
            <v>壁珪酸ｶﾙｼｳﾑ板張り</v>
          </cell>
          <cell r="C1203" t="str">
            <v>㎡</v>
          </cell>
          <cell r="D1203" t="str">
            <v>せっこうﾎﾞｰﾄﾞ</v>
          </cell>
          <cell r="E1203" t="str">
            <v>仕上用 8.0*910*1820</v>
          </cell>
          <cell r="G1203" t="str">
            <v>枚</v>
          </cell>
          <cell r="H1203">
            <v>0.63400000000000001</v>
          </cell>
          <cell r="I1203" t="e">
            <v>#N/A</v>
          </cell>
          <cell r="J1203" t="e">
            <v>#N/A</v>
          </cell>
          <cell r="K1203" t="e">
            <v>#N/A</v>
          </cell>
        </row>
        <row r="1205">
          <cell r="B1205" t="str">
            <v>ｔ8.0 突付け</v>
          </cell>
          <cell r="D1205" t="str">
            <v>くぎ</v>
          </cell>
          <cell r="E1205" t="str">
            <v>ﾎﾞｰﾄﾞくぎ</v>
          </cell>
          <cell r="G1205" t="str">
            <v>kg</v>
          </cell>
          <cell r="H1205">
            <v>2.5000000000000001E-2</v>
          </cell>
          <cell r="I1205">
            <v>290</v>
          </cell>
          <cell r="J1205">
            <v>7</v>
          </cell>
        </row>
        <row r="1207">
          <cell r="D1207" t="str">
            <v>内装工</v>
          </cell>
          <cell r="G1207" t="str">
            <v>人</v>
          </cell>
          <cell r="H1207">
            <v>5.5E-2</v>
          </cell>
          <cell r="I1207">
            <v>16200</v>
          </cell>
          <cell r="J1207">
            <v>891</v>
          </cell>
        </row>
        <row r="1209">
          <cell r="D1209" t="str">
            <v>その他</v>
          </cell>
          <cell r="E1209" t="str">
            <v>（材+労）×10%</v>
          </cell>
          <cell r="J1209" t="e">
            <v>#N/A</v>
          </cell>
        </row>
        <row r="1211">
          <cell r="D1211" t="str">
            <v>計</v>
          </cell>
          <cell r="J1211" t="e">
            <v>#N/A</v>
          </cell>
        </row>
        <row r="1217">
          <cell r="A1217" t="str">
            <v>T200101</v>
          </cell>
          <cell r="B1217" t="str">
            <v>壁耐水せっこうﾎﾞｰﾄﾞ張り</v>
          </cell>
          <cell r="C1217" t="str">
            <v>㎡</v>
          </cell>
          <cell r="D1217" t="str">
            <v>せっこうﾎﾞｰﾄﾞ</v>
          </cell>
          <cell r="E1217" t="str">
            <v>仕上用 耐水12.5*910*1820</v>
          </cell>
          <cell r="G1217" t="str">
            <v>枚</v>
          </cell>
          <cell r="H1217">
            <v>0.63400000000000001</v>
          </cell>
          <cell r="I1217" t="e">
            <v>#N/A</v>
          </cell>
          <cell r="J1217" t="e">
            <v>#N/A</v>
          </cell>
          <cell r="K1217" t="e">
            <v>#N/A</v>
          </cell>
        </row>
        <row r="1219">
          <cell r="B1219" t="str">
            <v>ｔ12.5 じか張り･ｼﾞｮｲﾝﾄ</v>
          </cell>
          <cell r="D1219" t="str">
            <v>ｼﾞｮｲﾝﾄﾃｰﾌﾟ</v>
          </cell>
          <cell r="G1219" t="str">
            <v>ｍ</v>
          </cell>
          <cell r="H1219">
            <v>0.87</v>
          </cell>
          <cell r="I1219">
            <v>10</v>
          </cell>
          <cell r="J1219">
            <v>9</v>
          </cell>
        </row>
        <row r="1221">
          <cell r="D1221" t="str">
            <v>ｼﾞｮｲﾝﾄｺﾝﾊﾟｳﾝﾄﾞ</v>
          </cell>
          <cell r="G1221" t="str">
            <v>kg</v>
          </cell>
          <cell r="H1221">
            <v>0.3</v>
          </cell>
          <cell r="I1221">
            <v>130</v>
          </cell>
          <cell r="J1221">
            <v>39</v>
          </cell>
        </row>
        <row r="1223">
          <cell r="D1223" t="str">
            <v>接着剤</v>
          </cell>
          <cell r="E1223" t="str">
            <v>せっこうﾎﾞｰﾄﾞじか張り用</v>
          </cell>
          <cell r="G1223" t="str">
            <v>kg</v>
          </cell>
          <cell r="H1223">
            <v>3.2</v>
          </cell>
          <cell r="I1223">
            <v>52</v>
          </cell>
          <cell r="J1223">
            <v>166</v>
          </cell>
        </row>
        <row r="1225">
          <cell r="D1225" t="str">
            <v>内装工</v>
          </cell>
          <cell r="G1225" t="str">
            <v>人</v>
          </cell>
          <cell r="H1225">
            <v>0.12</v>
          </cell>
          <cell r="I1225">
            <v>16200</v>
          </cell>
          <cell r="J1225">
            <v>1944</v>
          </cell>
        </row>
        <row r="1227">
          <cell r="D1227" t="str">
            <v>その他</v>
          </cell>
          <cell r="E1227" t="str">
            <v>（材+労）×10%</v>
          </cell>
          <cell r="J1227" t="e">
            <v>#N/A</v>
          </cell>
        </row>
        <row r="1229">
          <cell r="D1229" t="str">
            <v>計</v>
          </cell>
          <cell r="J1229" t="e">
            <v>#N/A</v>
          </cell>
        </row>
        <row r="1234">
          <cell r="B1234" t="str">
            <v>壁耐水せっこうボード</v>
          </cell>
        </row>
        <row r="1235">
          <cell r="A1235" t="str">
            <v>T200102</v>
          </cell>
          <cell r="B1235" t="str">
            <v>二重張り</v>
          </cell>
          <cell r="C1235" t="str">
            <v>㎡</v>
          </cell>
          <cell r="D1235" t="str">
            <v>せっこうﾎﾞｰﾄﾞ</v>
          </cell>
          <cell r="E1235" t="str">
            <v>仕上用 耐水9.5*910*1820</v>
          </cell>
          <cell r="G1235" t="str">
            <v>枚</v>
          </cell>
          <cell r="H1235">
            <v>0.63400000000000001</v>
          </cell>
          <cell r="I1235" t="e">
            <v>#N/A</v>
          </cell>
          <cell r="J1235" t="e">
            <v>#N/A</v>
          </cell>
          <cell r="K1235" t="e">
            <v>#N/A</v>
          </cell>
        </row>
        <row r="1236">
          <cell r="B1236" t="str">
            <v>耐水ｔ9.5+12.5</v>
          </cell>
        </row>
        <row r="1237">
          <cell r="B1237" t="str">
            <v>突付</v>
          </cell>
          <cell r="D1237" t="str">
            <v>せっこうﾎﾞｰﾄﾞ</v>
          </cell>
          <cell r="E1237" t="str">
            <v>下地用 12.5*910*1820</v>
          </cell>
          <cell r="G1237" t="str">
            <v>枚</v>
          </cell>
          <cell r="H1237">
            <v>0.63400000000000001</v>
          </cell>
          <cell r="I1237">
            <v>310</v>
          </cell>
          <cell r="J1237">
            <v>197</v>
          </cell>
        </row>
        <row r="1239">
          <cell r="D1239" t="str">
            <v>接着剤</v>
          </cell>
          <cell r="E1239" t="str">
            <v>壁用ﾎﾞｰﾄﾞ類接着剤</v>
          </cell>
          <cell r="G1239" t="str">
            <v>kg</v>
          </cell>
          <cell r="H1239">
            <v>0.22</v>
          </cell>
          <cell r="I1239">
            <v>225</v>
          </cell>
          <cell r="J1239">
            <v>50</v>
          </cell>
        </row>
        <row r="1241">
          <cell r="D1241" t="str">
            <v>くぎ</v>
          </cell>
          <cell r="E1241" t="str">
            <v>ﾎﾞｰﾄﾞくぎ</v>
          </cell>
          <cell r="G1241" t="str">
            <v>人</v>
          </cell>
          <cell r="H1241">
            <v>2.5000000000000001E-2</v>
          </cell>
          <cell r="I1241">
            <v>290</v>
          </cell>
          <cell r="J1241">
            <v>7</v>
          </cell>
        </row>
        <row r="1243">
          <cell r="D1243" t="str">
            <v>内装工</v>
          </cell>
          <cell r="G1243" t="str">
            <v>kg</v>
          </cell>
          <cell r="H1243">
            <v>9.5000000000000001E-2</v>
          </cell>
          <cell r="I1243">
            <v>16200</v>
          </cell>
          <cell r="J1243">
            <v>1539</v>
          </cell>
        </row>
        <row r="1245">
          <cell r="D1245" t="str">
            <v>その他</v>
          </cell>
          <cell r="E1245" t="str">
            <v>（材+労）×10%</v>
          </cell>
          <cell r="J1245" t="e">
            <v>#N/A</v>
          </cell>
        </row>
        <row r="1247">
          <cell r="D1247" t="str">
            <v>計</v>
          </cell>
          <cell r="J1247" t="e">
            <v>#N/A</v>
          </cell>
        </row>
        <row r="1252">
          <cell r="B1252" t="str">
            <v>壁強化せっこうボード</v>
          </cell>
        </row>
        <row r="1253">
          <cell r="A1253" t="str">
            <v>T200103</v>
          </cell>
          <cell r="B1253" t="str">
            <v>二重張り</v>
          </cell>
          <cell r="C1253" t="str">
            <v>㎡</v>
          </cell>
          <cell r="D1253" t="str">
            <v>せっこうﾎﾞｰﾄﾞ</v>
          </cell>
          <cell r="E1253" t="str">
            <v>仕上用 強化12.5*910*1820</v>
          </cell>
          <cell r="G1253" t="str">
            <v>枚</v>
          </cell>
          <cell r="H1253">
            <v>0.63400000000000001</v>
          </cell>
          <cell r="I1253" t="e">
            <v>#N/A</v>
          </cell>
          <cell r="J1253" t="e">
            <v>#N/A</v>
          </cell>
          <cell r="K1253" t="e">
            <v>#N/A</v>
          </cell>
        </row>
        <row r="1254">
          <cell r="B1254" t="str">
            <v>強化ｔ12.5+ｔ9.5</v>
          </cell>
        </row>
        <row r="1255">
          <cell r="B1255" t="str">
            <v>ｼﾞｮｲﾝﾄ工法</v>
          </cell>
          <cell r="D1255" t="str">
            <v>せっこうﾎﾞｰﾄﾞ</v>
          </cell>
          <cell r="E1255" t="str">
            <v>下地用 9.5*910*1820</v>
          </cell>
          <cell r="G1255" t="str">
            <v>枚</v>
          </cell>
          <cell r="H1255">
            <v>0.63400000000000001</v>
          </cell>
          <cell r="I1255">
            <v>210</v>
          </cell>
          <cell r="J1255">
            <v>133</v>
          </cell>
        </row>
        <row r="1257">
          <cell r="D1257" t="str">
            <v>接着剤</v>
          </cell>
          <cell r="E1257" t="str">
            <v>壁用ﾎﾞｰﾄﾞ類接着剤</v>
          </cell>
          <cell r="G1257" t="str">
            <v>kg</v>
          </cell>
          <cell r="H1257">
            <v>0.22</v>
          </cell>
          <cell r="I1257">
            <v>225</v>
          </cell>
          <cell r="J1257">
            <v>50</v>
          </cell>
        </row>
        <row r="1259">
          <cell r="D1259" t="str">
            <v>ｼﾞｮｲﾝﾄﾃｰﾌﾟ</v>
          </cell>
          <cell r="G1259" t="str">
            <v>ｍ</v>
          </cell>
          <cell r="H1259">
            <v>0.87</v>
          </cell>
          <cell r="I1259">
            <v>10</v>
          </cell>
          <cell r="J1259">
            <v>9</v>
          </cell>
        </row>
        <row r="1261">
          <cell r="D1261" t="str">
            <v>ｼﾞｮｲﾝﾄｺﾝﾊﾟｳﾝﾄﾞ</v>
          </cell>
          <cell r="G1261" t="str">
            <v>kg</v>
          </cell>
          <cell r="H1261">
            <v>0.3</v>
          </cell>
          <cell r="I1261">
            <v>130</v>
          </cell>
          <cell r="J1261">
            <v>39</v>
          </cell>
        </row>
        <row r="1263">
          <cell r="D1263" t="str">
            <v>くぎ</v>
          </cell>
          <cell r="E1263" t="str">
            <v>ﾎﾞｰﾄﾞくぎ</v>
          </cell>
          <cell r="G1263" t="str">
            <v>人</v>
          </cell>
          <cell r="H1263">
            <v>2.5000000000000001E-2</v>
          </cell>
          <cell r="I1263">
            <v>290</v>
          </cell>
          <cell r="J1263">
            <v>7</v>
          </cell>
        </row>
        <row r="1265">
          <cell r="D1265" t="str">
            <v>内装工</v>
          </cell>
          <cell r="G1265" t="str">
            <v>kg</v>
          </cell>
          <cell r="H1265">
            <v>0.115</v>
          </cell>
          <cell r="I1265">
            <v>16200</v>
          </cell>
          <cell r="J1265">
            <v>1863</v>
          </cell>
        </row>
        <row r="1267">
          <cell r="D1267" t="str">
            <v>その他</v>
          </cell>
          <cell r="E1267" t="str">
            <v>（材+労）×10%</v>
          </cell>
          <cell r="J1267" t="e">
            <v>#N/A</v>
          </cell>
        </row>
        <row r="1269">
          <cell r="D1269" t="str">
            <v>計</v>
          </cell>
          <cell r="J1269" t="e">
            <v>#N/A</v>
          </cell>
        </row>
        <row r="1274">
          <cell r="B1274" t="str">
            <v>壁繊維強化せっこう板</v>
          </cell>
        </row>
        <row r="1275">
          <cell r="A1275" t="str">
            <v>T200104</v>
          </cell>
          <cell r="B1275" t="str">
            <v>二重張り</v>
          </cell>
          <cell r="C1275" t="str">
            <v>㎡</v>
          </cell>
          <cell r="D1275" t="str">
            <v>繊維強化せっこう板</v>
          </cell>
          <cell r="E1275" t="str">
            <v>仕上用 6.0*910*1820 ﾉﾝｱｽ</v>
          </cell>
          <cell r="G1275" t="str">
            <v>枚</v>
          </cell>
          <cell r="H1275">
            <v>0.63400000000000001</v>
          </cell>
          <cell r="I1275" t="e">
            <v>#N/A</v>
          </cell>
          <cell r="J1275" t="e">
            <v>#N/A</v>
          </cell>
          <cell r="K1275" t="e">
            <v>#N/A</v>
          </cell>
        </row>
        <row r="1276">
          <cell r="B1276" t="str">
            <v>ｔ6.0+捨張PBｔ12.5</v>
          </cell>
        </row>
        <row r="1277">
          <cell r="B1277" t="str">
            <v>ｼﾞｮｲﾝﾄ工法</v>
          </cell>
          <cell r="D1277" t="str">
            <v>せっこうﾎﾞｰﾄﾞ</v>
          </cell>
          <cell r="E1277" t="str">
            <v>下地用 12.5*910*1820</v>
          </cell>
          <cell r="G1277" t="str">
            <v>枚</v>
          </cell>
          <cell r="H1277">
            <v>0.63400000000000001</v>
          </cell>
          <cell r="I1277">
            <v>310</v>
          </cell>
          <cell r="J1277">
            <v>197</v>
          </cell>
        </row>
        <row r="1279">
          <cell r="D1279" t="str">
            <v>接着剤</v>
          </cell>
          <cell r="E1279" t="str">
            <v>壁用ﾎﾞｰﾄﾞ類接着剤</v>
          </cell>
          <cell r="G1279" t="str">
            <v>kg</v>
          </cell>
          <cell r="H1279">
            <v>0.22</v>
          </cell>
          <cell r="I1279">
            <v>225</v>
          </cell>
          <cell r="J1279">
            <v>50</v>
          </cell>
        </row>
        <row r="1281">
          <cell r="D1281" t="str">
            <v>ｼﾞｮｲﾝﾄﾃｰﾌﾟ</v>
          </cell>
          <cell r="G1281" t="str">
            <v>ｍ</v>
          </cell>
          <cell r="H1281">
            <v>0.87</v>
          </cell>
          <cell r="I1281">
            <v>10</v>
          </cell>
          <cell r="J1281">
            <v>9</v>
          </cell>
        </row>
        <row r="1283">
          <cell r="D1283" t="str">
            <v>ｼﾞｮｲﾝﾄｺﾝﾊﾟｳﾝﾄﾞ</v>
          </cell>
          <cell r="G1283" t="str">
            <v>kg</v>
          </cell>
          <cell r="H1283">
            <v>0.3</v>
          </cell>
          <cell r="I1283">
            <v>130</v>
          </cell>
          <cell r="J1283">
            <v>39</v>
          </cell>
        </row>
        <row r="1285">
          <cell r="D1285" t="str">
            <v>くぎ</v>
          </cell>
          <cell r="E1285" t="str">
            <v>ﾎﾞｰﾄﾞくぎ</v>
          </cell>
          <cell r="G1285" t="str">
            <v>人</v>
          </cell>
          <cell r="H1285">
            <v>2.5000000000000001E-2</v>
          </cell>
          <cell r="I1285">
            <v>290</v>
          </cell>
          <cell r="J1285">
            <v>7</v>
          </cell>
        </row>
        <row r="1287">
          <cell r="D1287" t="str">
            <v>内装工</v>
          </cell>
          <cell r="G1287" t="str">
            <v>kg</v>
          </cell>
          <cell r="H1287">
            <v>0.115</v>
          </cell>
          <cell r="I1287">
            <v>16200</v>
          </cell>
          <cell r="J1287">
            <v>1863</v>
          </cell>
        </row>
        <row r="1289">
          <cell r="D1289" t="str">
            <v>その他</v>
          </cell>
          <cell r="E1289" t="str">
            <v>（材+労）×10%</v>
          </cell>
          <cell r="J1289" t="e">
            <v>#N/A</v>
          </cell>
        </row>
        <row r="1291">
          <cell r="D1291" t="str">
            <v>計</v>
          </cell>
          <cell r="J1291" t="e">
            <v>#N/A</v>
          </cell>
        </row>
        <row r="1296">
          <cell r="B1296" t="str">
            <v>壁強化せっこうボード</v>
          </cell>
        </row>
        <row r="1297">
          <cell r="A1297" t="str">
            <v>T200110</v>
          </cell>
          <cell r="B1297" t="str">
            <v>二重張り</v>
          </cell>
          <cell r="C1297" t="str">
            <v>㎡</v>
          </cell>
          <cell r="D1297" t="str">
            <v>せっこうﾎﾞｰﾄﾞ</v>
          </cell>
          <cell r="E1297" t="str">
            <v>仕上用 強化15*910*1820</v>
          </cell>
          <cell r="G1297" t="str">
            <v>枚</v>
          </cell>
          <cell r="H1297">
            <v>0.63400000000000001</v>
          </cell>
          <cell r="I1297" t="e">
            <v>#N/A</v>
          </cell>
          <cell r="J1297" t="e">
            <v>#N/A</v>
          </cell>
          <cell r="K1297" t="e">
            <v>#N/A</v>
          </cell>
        </row>
        <row r="1298">
          <cell r="B1298" t="str">
            <v>強化ｔ15+15</v>
          </cell>
        </row>
        <row r="1299">
          <cell r="D1299" t="str">
            <v>せっこうﾎﾞｰﾄﾞ</v>
          </cell>
          <cell r="E1299" t="str">
            <v>下地用 強化15*910*1820</v>
          </cell>
          <cell r="G1299" t="str">
            <v>枚</v>
          </cell>
          <cell r="H1299">
            <v>0.63400000000000001</v>
          </cell>
          <cell r="I1299" t="e">
            <v>#N/A</v>
          </cell>
          <cell r="J1299" t="e">
            <v>#N/A</v>
          </cell>
        </row>
        <row r="1301">
          <cell r="D1301" t="str">
            <v>接着剤</v>
          </cell>
          <cell r="E1301" t="str">
            <v>壁用ﾎﾞｰﾄﾞ類接着剤</v>
          </cell>
          <cell r="G1301" t="str">
            <v>kg</v>
          </cell>
          <cell r="H1301">
            <v>0.22</v>
          </cell>
          <cell r="I1301">
            <v>225</v>
          </cell>
          <cell r="J1301">
            <v>50</v>
          </cell>
        </row>
        <row r="1303">
          <cell r="D1303" t="str">
            <v>くぎ</v>
          </cell>
          <cell r="E1303" t="str">
            <v>ﾎﾞｰﾄﾞくぎ</v>
          </cell>
          <cell r="G1303" t="str">
            <v>人</v>
          </cell>
          <cell r="H1303">
            <v>2.5000000000000001E-2</v>
          </cell>
          <cell r="I1303">
            <v>290</v>
          </cell>
          <cell r="J1303">
            <v>7</v>
          </cell>
        </row>
        <row r="1305">
          <cell r="D1305" t="str">
            <v>内装工</v>
          </cell>
          <cell r="G1305" t="str">
            <v>kg</v>
          </cell>
          <cell r="H1305">
            <v>9.5000000000000001E-2</v>
          </cell>
          <cell r="I1305">
            <v>16200</v>
          </cell>
          <cell r="J1305">
            <v>1539</v>
          </cell>
        </row>
        <row r="1307">
          <cell r="D1307" t="str">
            <v>その他</v>
          </cell>
          <cell r="E1307" t="str">
            <v>（材+労）×10%</v>
          </cell>
          <cell r="J1307" t="e">
            <v>#N/A</v>
          </cell>
        </row>
        <row r="1309">
          <cell r="D1309" t="str">
            <v>計</v>
          </cell>
          <cell r="J1309" t="e">
            <v>#N/A</v>
          </cell>
        </row>
        <row r="1320">
          <cell r="B1320" t="str">
            <v>壁強化せっこうボード</v>
          </cell>
        </row>
        <row r="1321">
          <cell r="A1321" t="str">
            <v>T200111</v>
          </cell>
          <cell r="B1321" t="str">
            <v>二重張り</v>
          </cell>
          <cell r="C1321" t="str">
            <v>㎡</v>
          </cell>
          <cell r="D1321" t="str">
            <v>せっこうﾎﾞｰﾄﾞ</v>
          </cell>
          <cell r="E1321" t="str">
            <v>仕上用 強化21*606*1820</v>
          </cell>
          <cell r="G1321" t="str">
            <v>枚</v>
          </cell>
          <cell r="H1321">
            <v>0.95199999999999996</v>
          </cell>
          <cell r="I1321" t="e">
            <v>#N/A</v>
          </cell>
          <cell r="J1321" t="e">
            <v>#N/A</v>
          </cell>
          <cell r="K1321" t="e">
            <v>#N/A</v>
          </cell>
        </row>
        <row r="1322">
          <cell r="B1322" t="str">
            <v>強化ｔ21+21</v>
          </cell>
        </row>
        <row r="1323">
          <cell r="B1323" t="str">
            <v>ｼﾞｮｲﾝﾄ工法</v>
          </cell>
          <cell r="D1323" t="str">
            <v>せっこうﾎﾞｰﾄﾞ</v>
          </cell>
          <cell r="E1323" t="str">
            <v>下地用 強化21*606*1820</v>
          </cell>
          <cell r="G1323" t="str">
            <v>枚</v>
          </cell>
          <cell r="H1323">
            <v>0.95199999999999996</v>
          </cell>
          <cell r="I1323" t="e">
            <v>#N/A</v>
          </cell>
          <cell r="J1323" t="e">
            <v>#N/A</v>
          </cell>
        </row>
        <row r="1325">
          <cell r="D1325" t="str">
            <v>接着剤</v>
          </cell>
          <cell r="E1325" t="str">
            <v>壁用ﾎﾞｰﾄﾞ類接着剤</v>
          </cell>
          <cell r="G1325" t="str">
            <v>kg</v>
          </cell>
          <cell r="H1325">
            <v>0.22</v>
          </cell>
          <cell r="I1325">
            <v>225</v>
          </cell>
          <cell r="J1325">
            <v>50</v>
          </cell>
        </row>
        <row r="1327">
          <cell r="D1327" t="str">
            <v>くぎ</v>
          </cell>
          <cell r="E1327" t="str">
            <v>ﾎﾞｰﾄﾞくぎ</v>
          </cell>
          <cell r="G1327" t="str">
            <v>人</v>
          </cell>
          <cell r="H1327">
            <v>2.5000000000000001E-2</v>
          </cell>
          <cell r="I1327">
            <v>290</v>
          </cell>
          <cell r="J1327">
            <v>7</v>
          </cell>
        </row>
        <row r="1329">
          <cell r="D1329" t="str">
            <v>内装工</v>
          </cell>
          <cell r="G1329" t="str">
            <v>kg</v>
          </cell>
          <cell r="H1329">
            <v>9.5000000000000001E-2</v>
          </cell>
          <cell r="I1329">
            <v>16200</v>
          </cell>
          <cell r="J1329">
            <v>1539</v>
          </cell>
        </row>
        <row r="1331">
          <cell r="D1331" t="str">
            <v>その他</v>
          </cell>
          <cell r="E1331" t="str">
            <v>（材+労）×10%</v>
          </cell>
          <cell r="J1331" t="e">
            <v>#N/A</v>
          </cell>
        </row>
        <row r="1333">
          <cell r="D1333" t="str">
            <v>計</v>
          </cell>
          <cell r="J1333" t="e">
            <v>#N/A</v>
          </cell>
        </row>
        <row r="1338">
          <cell r="B1338" t="str">
            <v>天井ﾛｯｸｳｰﾙ化粧吸音板</v>
          </cell>
        </row>
        <row r="1339">
          <cell r="A1339" t="str">
            <v>T200201</v>
          </cell>
          <cell r="B1339" t="str">
            <v>張り（せっこうﾎﾞｰﾄﾞ下地共）</v>
          </cell>
          <cell r="C1339" t="str">
            <v>㎡</v>
          </cell>
          <cell r="D1339" t="str">
            <v>ﾛｯｸｳｰﾙ化粧吸音板</v>
          </cell>
          <cell r="E1339" t="str">
            <v>15*303*606 ﾘﾌﾞ付</v>
          </cell>
          <cell r="G1339" t="str">
            <v>㎡</v>
          </cell>
          <cell r="H1339">
            <v>1.05</v>
          </cell>
          <cell r="I1339" t="e">
            <v>#N/A</v>
          </cell>
          <cell r="J1339" t="e">
            <v>#N/A</v>
          </cell>
          <cell r="K1339" t="e">
            <v>#N/A</v>
          </cell>
        </row>
        <row r="1340">
          <cell r="B1340" t="str">
            <v>ｔ15 ﾘﾌﾞ付</v>
          </cell>
        </row>
        <row r="1341">
          <cell r="B1341" t="str">
            <v>下地せっこうﾎﾞｰﾄﾞｔ9.5</v>
          </cell>
          <cell r="D1341" t="str">
            <v>せっこうﾎﾞｰﾄﾞ</v>
          </cell>
          <cell r="E1341" t="str">
            <v>下地用 9.5*910*1820</v>
          </cell>
          <cell r="G1341" t="str">
            <v>枚</v>
          </cell>
          <cell r="H1341">
            <v>0.63400000000000001</v>
          </cell>
          <cell r="I1341">
            <v>210</v>
          </cell>
          <cell r="J1341">
            <v>133</v>
          </cell>
        </row>
        <row r="1343">
          <cell r="D1343" t="str">
            <v>接着剤</v>
          </cell>
          <cell r="E1343" t="str">
            <v>天井用ﾎﾞｰﾄﾞ類接着剤</v>
          </cell>
          <cell r="G1343" t="str">
            <v>kg</v>
          </cell>
          <cell r="H1343">
            <v>0.22</v>
          </cell>
          <cell r="I1343" t="e">
            <v>#N/A</v>
          </cell>
          <cell r="J1343" t="e">
            <v>#N/A</v>
          </cell>
        </row>
        <row r="1345">
          <cell r="D1345" t="str">
            <v>小ねじ</v>
          </cell>
          <cell r="E1345" t="str">
            <v>ﾀｯﾋﾟﾝｸﾞｽｸﾘｭｳねじ</v>
          </cell>
          <cell r="G1345" t="str">
            <v>人</v>
          </cell>
          <cell r="H1345">
            <v>0.04</v>
          </cell>
          <cell r="I1345" t="e">
            <v>#N/A</v>
          </cell>
          <cell r="J1345" t="e">
            <v>#N/A</v>
          </cell>
        </row>
        <row r="1347">
          <cell r="D1347" t="str">
            <v>内装工</v>
          </cell>
          <cell r="G1347" t="str">
            <v>kg</v>
          </cell>
          <cell r="H1347">
            <v>0.13</v>
          </cell>
          <cell r="I1347">
            <v>16200</v>
          </cell>
          <cell r="J1347">
            <v>2106</v>
          </cell>
        </row>
        <row r="1349">
          <cell r="D1349" t="str">
            <v>その他</v>
          </cell>
          <cell r="E1349" t="str">
            <v>（材+労）×10%</v>
          </cell>
          <cell r="J1349" t="e">
            <v>#N/A</v>
          </cell>
        </row>
        <row r="1351">
          <cell r="D1351" t="str">
            <v>計</v>
          </cell>
          <cell r="J1351" t="e">
            <v>#N/A</v>
          </cell>
        </row>
        <row r="1356">
          <cell r="B1356" t="str">
            <v>天井</v>
          </cell>
        </row>
        <row r="1357">
          <cell r="A1357" t="str">
            <v>T200202</v>
          </cell>
          <cell r="B1357" t="str">
            <v>せっこうﾎﾞｰﾄﾞ二重張り</v>
          </cell>
          <cell r="C1357" t="str">
            <v>㎡</v>
          </cell>
          <cell r="D1357" t="str">
            <v>せっこうﾎﾞｰﾄﾞ</v>
          </cell>
          <cell r="E1357" t="str">
            <v>仕上用 9.5*910*1820</v>
          </cell>
          <cell r="G1357" t="str">
            <v>枚</v>
          </cell>
          <cell r="H1357">
            <v>0.63400000000000001</v>
          </cell>
          <cell r="I1357">
            <v>210</v>
          </cell>
          <cell r="J1357">
            <v>133</v>
          </cell>
          <cell r="K1357" t="e">
            <v>#N/A</v>
          </cell>
        </row>
        <row r="1358">
          <cell r="B1358" t="str">
            <v>t9.5+12.5</v>
          </cell>
        </row>
        <row r="1359">
          <cell r="B1359" t="str">
            <v>ｼﾞｮｲﾝﾄ工法</v>
          </cell>
          <cell r="D1359" t="str">
            <v>せっこうﾎﾞｰﾄﾞ</v>
          </cell>
          <cell r="E1359" t="str">
            <v>下地用 12.5*910*1820</v>
          </cell>
          <cell r="G1359" t="str">
            <v>枚</v>
          </cell>
          <cell r="H1359">
            <v>0.63400000000000001</v>
          </cell>
          <cell r="I1359">
            <v>310</v>
          </cell>
          <cell r="J1359">
            <v>197</v>
          </cell>
        </row>
        <row r="1361">
          <cell r="D1361" t="str">
            <v>接着剤</v>
          </cell>
          <cell r="E1361" t="str">
            <v>天井用ﾎﾞｰﾄﾞ類接着剤</v>
          </cell>
          <cell r="G1361" t="str">
            <v>kg</v>
          </cell>
          <cell r="H1361">
            <v>0.22</v>
          </cell>
          <cell r="I1361" t="e">
            <v>#N/A</v>
          </cell>
          <cell r="J1361" t="e">
            <v>#N/A</v>
          </cell>
        </row>
        <row r="1363">
          <cell r="D1363" t="str">
            <v>ｼﾞｮｲﾝﾄﾃｰﾌﾟ</v>
          </cell>
          <cell r="G1363" t="str">
            <v>ｍ</v>
          </cell>
          <cell r="H1363">
            <v>0.87</v>
          </cell>
          <cell r="I1363">
            <v>10</v>
          </cell>
          <cell r="J1363">
            <v>9</v>
          </cell>
        </row>
        <row r="1365">
          <cell r="D1365" t="str">
            <v>ｼﾞｮｲﾝﾄｺﾝﾊﾟｳﾝﾄﾞ</v>
          </cell>
          <cell r="G1365" t="str">
            <v>kg</v>
          </cell>
          <cell r="H1365">
            <v>0.3</v>
          </cell>
          <cell r="I1365">
            <v>130</v>
          </cell>
          <cell r="J1365">
            <v>39</v>
          </cell>
        </row>
        <row r="1367">
          <cell r="D1367" t="str">
            <v>小ねじ</v>
          </cell>
          <cell r="E1367" t="str">
            <v>ﾀｯﾋﾟﾝｸﾞｽｸﾘｭｳねじ</v>
          </cell>
          <cell r="G1367" t="str">
            <v>人</v>
          </cell>
          <cell r="H1367">
            <v>0.04</v>
          </cell>
          <cell r="I1367" t="e">
            <v>#N/A</v>
          </cell>
          <cell r="J1367" t="e">
            <v>#N/A</v>
          </cell>
        </row>
        <row r="1369">
          <cell r="D1369" t="str">
            <v>内装工</v>
          </cell>
          <cell r="G1369" t="str">
            <v>kg</v>
          </cell>
          <cell r="H1369">
            <v>0.13</v>
          </cell>
          <cell r="I1369">
            <v>16200</v>
          </cell>
          <cell r="J1369">
            <v>2106</v>
          </cell>
        </row>
        <row r="1371">
          <cell r="D1371" t="str">
            <v>その他</v>
          </cell>
          <cell r="E1371" t="str">
            <v>（材+労）×10%</v>
          </cell>
          <cell r="J1371" t="e">
            <v>#N/A</v>
          </cell>
        </row>
        <row r="1373">
          <cell r="D1373" t="str">
            <v>計</v>
          </cell>
          <cell r="J1373" t="e">
            <v>#N/A</v>
          </cell>
        </row>
        <row r="1388">
          <cell r="B1388" t="str">
            <v>天井耐水</v>
          </cell>
        </row>
        <row r="1389">
          <cell r="A1389" t="str">
            <v>T200203</v>
          </cell>
          <cell r="B1389" t="str">
            <v>せっこうﾎﾞｰﾄﾞ二重張り</v>
          </cell>
          <cell r="C1389" t="str">
            <v>㎡</v>
          </cell>
          <cell r="D1389" t="str">
            <v>せっこうﾎﾞｰﾄﾞ</v>
          </cell>
          <cell r="E1389" t="str">
            <v>仕上用 耐水9.5*910*1820</v>
          </cell>
          <cell r="G1389" t="str">
            <v>枚</v>
          </cell>
          <cell r="H1389">
            <v>0.63400000000000001</v>
          </cell>
          <cell r="I1389" t="e">
            <v>#N/A</v>
          </cell>
          <cell r="J1389" t="e">
            <v>#N/A</v>
          </cell>
          <cell r="K1389" t="e">
            <v>#N/A</v>
          </cell>
        </row>
        <row r="1390">
          <cell r="B1390" t="str">
            <v>耐水t9.5+12.5</v>
          </cell>
        </row>
        <row r="1391">
          <cell r="B1391" t="str">
            <v>ｼﾞｮｲﾝﾄ工法</v>
          </cell>
          <cell r="D1391" t="str">
            <v>せっこうﾎﾞｰﾄﾞ</v>
          </cell>
          <cell r="E1391" t="str">
            <v>下地用 12.5*910*1820</v>
          </cell>
          <cell r="G1391" t="str">
            <v>枚</v>
          </cell>
          <cell r="H1391">
            <v>0.63400000000000001</v>
          </cell>
          <cell r="I1391">
            <v>310</v>
          </cell>
          <cell r="J1391">
            <v>197</v>
          </cell>
        </row>
        <row r="1393">
          <cell r="D1393" t="str">
            <v>接着剤</v>
          </cell>
          <cell r="E1393" t="str">
            <v>天井用ﾎﾞｰﾄﾞ類接着剤</v>
          </cell>
          <cell r="G1393" t="str">
            <v>kg</v>
          </cell>
          <cell r="H1393">
            <v>0.22</v>
          </cell>
          <cell r="I1393" t="e">
            <v>#N/A</v>
          </cell>
          <cell r="J1393" t="e">
            <v>#N/A</v>
          </cell>
        </row>
        <row r="1395">
          <cell r="D1395" t="str">
            <v>ｼﾞｮｲﾝﾄﾃｰﾌﾟ</v>
          </cell>
          <cell r="G1395" t="str">
            <v>ｍ</v>
          </cell>
          <cell r="H1395">
            <v>0.87</v>
          </cell>
          <cell r="I1395">
            <v>10</v>
          </cell>
          <cell r="J1395">
            <v>9</v>
          </cell>
        </row>
        <row r="1397">
          <cell r="D1397" t="str">
            <v>ｼﾞｮｲﾝﾄｺﾝﾊﾟｳﾝﾄﾞ</v>
          </cell>
          <cell r="G1397" t="str">
            <v>kg</v>
          </cell>
          <cell r="H1397">
            <v>0.3</v>
          </cell>
          <cell r="I1397">
            <v>130</v>
          </cell>
          <cell r="J1397">
            <v>39</v>
          </cell>
        </row>
        <row r="1399">
          <cell r="D1399" t="str">
            <v>小ねじ</v>
          </cell>
          <cell r="E1399" t="str">
            <v>ﾀｯﾋﾟﾝｸﾞｽｸﾘｭｳねじ</v>
          </cell>
          <cell r="G1399" t="str">
            <v>人</v>
          </cell>
          <cell r="H1399">
            <v>0.04</v>
          </cell>
          <cell r="I1399" t="e">
            <v>#N/A</v>
          </cell>
          <cell r="J1399" t="e">
            <v>#N/A</v>
          </cell>
        </row>
        <row r="1401">
          <cell r="D1401" t="str">
            <v>内装工</v>
          </cell>
          <cell r="G1401" t="str">
            <v>kg</v>
          </cell>
          <cell r="H1401">
            <v>0.13</v>
          </cell>
          <cell r="I1401">
            <v>16200</v>
          </cell>
          <cell r="J1401">
            <v>2106</v>
          </cell>
        </row>
        <row r="1403">
          <cell r="D1403" t="str">
            <v>その他</v>
          </cell>
          <cell r="E1403" t="str">
            <v>（材+労）×10%</v>
          </cell>
          <cell r="J1403" t="e">
            <v>#N/A</v>
          </cell>
        </row>
        <row r="1405">
          <cell r="D1405" t="str">
            <v>計</v>
          </cell>
          <cell r="J1405" t="e">
            <v>#N/A</v>
          </cell>
        </row>
        <row r="1457">
          <cell r="A1457" t="str">
            <v>T200300</v>
          </cell>
          <cell r="B1457" t="str">
            <v>耐火間仕切</v>
          </cell>
          <cell r="C1457" t="str">
            <v>㎡</v>
          </cell>
          <cell r="D1457" t="str">
            <v>強化せっこうﾎﾞｰﾄﾞ二重張り</v>
          </cell>
          <cell r="E1457" t="str">
            <v>強化t15+15</v>
          </cell>
          <cell r="G1457" t="str">
            <v>㎡</v>
          </cell>
          <cell r="H1457">
            <v>2</v>
          </cell>
          <cell r="I1457" t="e">
            <v>#N/A</v>
          </cell>
          <cell r="J1457" t="e">
            <v>#N/A</v>
          </cell>
          <cell r="K1457" t="e">
            <v>#N/A</v>
          </cell>
        </row>
        <row r="1458">
          <cell r="B1458" t="str">
            <v>耐火1h PBｔ15*2両面</v>
          </cell>
        </row>
        <row r="1459">
          <cell r="B1459" t="str">
            <v>LGS65共</v>
          </cell>
          <cell r="D1459" t="str">
            <v>軽量鉄骨壁下地</v>
          </cell>
          <cell r="E1459" t="str">
            <v>65型 @450</v>
          </cell>
          <cell r="G1459" t="str">
            <v>㎡</v>
          </cell>
          <cell r="H1459">
            <v>1</v>
          </cell>
          <cell r="I1459" t="e">
            <v>#N/A</v>
          </cell>
          <cell r="J1459" t="e">
            <v>#N/A</v>
          </cell>
        </row>
        <row r="1461">
          <cell r="D1461" t="str">
            <v>計</v>
          </cell>
          <cell r="J1461" t="e">
            <v>#N/A</v>
          </cell>
        </row>
        <row r="1467">
          <cell r="A1467" t="str">
            <v>T200301</v>
          </cell>
          <cell r="B1467" t="str">
            <v>耐火間仕切</v>
          </cell>
          <cell r="C1467" t="str">
            <v>㎡</v>
          </cell>
          <cell r="D1467" t="str">
            <v>強化せっこうﾎﾞｰﾄﾞ二重張り</v>
          </cell>
          <cell r="E1467" t="str">
            <v>強化t15+15</v>
          </cell>
          <cell r="G1467" t="str">
            <v>㎡</v>
          </cell>
          <cell r="H1467">
            <v>2</v>
          </cell>
          <cell r="I1467" t="e">
            <v>#N/A</v>
          </cell>
          <cell r="J1467" t="e">
            <v>#N/A</v>
          </cell>
          <cell r="K1467" t="e">
            <v>#N/A</v>
          </cell>
        </row>
        <row r="1468">
          <cell r="B1468" t="str">
            <v>耐火1h PBｔ15*2両面</v>
          </cell>
        </row>
        <row r="1469">
          <cell r="B1469" t="str">
            <v>LGS90共</v>
          </cell>
          <cell r="D1469" t="str">
            <v>軽量鉄骨壁下地</v>
          </cell>
          <cell r="E1469" t="str">
            <v>90型 @450</v>
          </cell>
          <cell r="G1469" t="str">
            <v>㎡</v>
          </cell>
          <cell r="H1469">
            <v>1</v>
          </cell>
          <cell r="I1469" t="e">
            <v>#N/A</v>
          </cell>
          <cell r="J1469" t="e">
            <v>#N/A</v>
          </cell>
        </row>
        <row r="1471">
          <cell r="D1471" t="str">
            <v>計</v>
          </cell>
          <cell r="J1471" t="e">
            <v>#N/A</v>
          </cell>
        </row>
        <row r="1477">
          <cell r="A1477" t="str">
            <v>T200303</v>
          </cell>
          <cell r="B1477" t="str">
            <v>耐火間仕切</v>
          </cell>
          <cell r="C1477" t="str">
            <v>㎡</v>
          </cell>
          <cell r="D1477" t="str">
            <v>強化せっこうﾎﾞｰﾄﾞ二重張り</v>
          </cell>
          <cell r="E1477" t="str">
            <v>強化t21+21</v>
          </cell>
          <cell r="G1477" t="str">
            <v>㎡</v>
          </cell>
          <cell r="H1477">
            <v>2</v>
          </cell>
          <cell r="I1477" t="e">
            <v>#N/A</v>
          </cell>
          <cell r="J1477" t="e">
            <v>#N/A</v>
          </cell>
          <cell r="K1477" t="e">
            <v>#N/A</v>
          </cell>
        </row>
        <row r="1478">
          <cell r="B1478" t="str">
            <v>耐火2h PBｔ21*2両面</v>
          </cell>
        </row>
        <row r="1479">
          <cell r="B1479" t="str">
            <v>LGS65共</v>
          </cell>
          <cell r="D1479" t="str">
            <v>軽量鉄骨壁下地</v>
          </cell>
          <cell r="E1479" t="str">
            <v>65型 @450</v>
          </cell>
          <cell r="G1479" t="str">
            <v>㎡</v>
          </cell>
          <cell r="H1479">
            <v>1</v>
          </cell>
          <cell r="I1479" t="e">
            <v>#N/A</v>
          </cell>
          <cell r="J1479" t="e">
            <v>#N/A</v>
          </cell>
        </row>
        <row r="1481">
          <cell r="D1481" t="str">
            <v>計</v>
          </cell>
          <cell r="J1481" t="e">
            <v>#N/A</v>
          </cell>
        </row>
        <row r="1487">
          <cell r="A1487" t="str">
            <v>T200310</v>
          </cell>
          <cell r="B1487" t="str">
            <v>耐火間仕切</v>
          </cell>
          <cell r="C1487" t="str">
            <v>㎡</v>
          </cell>
          <cell r="D1487" t="str">
            <v>強化せっこうﾎﾞｰﾄﾞ二重張り</v>
          </cell>
          <cell r="E1487" t="str">
            <v>強化t15+15</v>
          </cell>
          <cell r="G1487" t="str">
            <v>㎡</v>
          </cell>
          <cell r="H1487">
            <v>1</v>
          </cell>
          <cell r="I1487" t="e">
            <v>#N/A</v>
          </cell>
          <cell r="J1487" t="e">
            <v>#N/A</v>
          </cell>
          <cell r="K1487" t="e">
            <v>#N/A</v>
          </cell>
        </row>
        <row r="1488">
          <cell r="B1488" t="str">
            <v>耐火1h PBｔ15*2片面</v>
          </cell>
        </row>
        <row r="1489">
          <cell r="B1489" t="str">
            <v>LGS90共</v>
          </cell>
          <cell r="D1489" t="str">
            <v>軽量鉄骨壁下地</v>
          </cell>
          <cell r="E1489" t="str">
            <v>90型 @450</v>
          </cell>
          <cell r="G1489" t="str">
            <v>㎡</v>
          </cell>
          <cell r="H1489">
            <v>1</v>
          </cell>
          <cell r="I1489" t="e">
            <v>#N/A</v>
          </cell>
          <cell r="J1489" t="e">
            <v>#N/A</v>
          </cell>
        </row>
        <row r="1491">
          <cell r="D1491" t="str">
            <v>計</v>
          </cell>
          <cell r="J1491" t="e">
            <v>#N/A</v>
          </cell>
        </row>
        <row r="1505">
          <cell r="A1505" t="str">
            <v>T200400</v>
          </cell>
          <cell r="B1505" t="str">
            <v>壁紙布張り</v>
          </cell>
          <cell r="C1505" t="str">
            <v>㎡</v>
          </cell>
          <cell r="D1505" t="str">
            <v>製品代</v>
          </cell>
          <cell r="E1505" t="str">
            <v>防火1級</v>
          </cell>
          <cell r="G1505" t="str">
            <v>㎡</v>
          </cell>
          <cell r="H1505">
            <v>1.1599999999999999</v>
          </cell>
          <cell r="I1505" t="e">
            <v>#N/A</v>
          </cell>
          <cell r="J1505" t="e">
            <v>#N/A</v>
          </cell>
          <cell r="K1505" t="e">
            <v>#N/A</v>
          </cell>
        </row>
        <row r="1507">
          <cell r="B1507" t="str">
            <v>防火1級</v>
          </cell>
          <cell r="D1507" t="str">
            <v>張手間</v>
          </cell>
          <cell r="G1507" t="str">
            <v>㎡</v>
          </cell>
          <cell r="H1507">
            <v>1</v>
          </cell>
          <cell r="I1507" t="e">
            <v>#N/A</v>
          </cell>
          <cell r="J1507" t="e">
            <v>#N/A</v>
          </cell>
        </row>
        <row r="1509">
          <cell r="D1509" t="str">
            <v>計</v>
          </cell>
          <cell r="J1509" t="e">
            <v>#N/A</v>
          </cell>
        </row>
        <row r="1525">
          <cell r="B1525" t="str">
            <v>通気管</v>
          </cell>
          <cell r="C1525" t="str">
            <v>㎡</v>
          </cell>
          <cell r="D1525" t="str">
            <v>硬質塩化ビニル管</v>
          </cell>
          <cell r="E1525" t="str">
            <v>VP 30φ</v>
          </cell>
          <cell r="G1525" t="str">
            <v>ｍ</v>
          </cell>
          <cell r="H1525">
            <v>0.3</v>
          </cell>
          <cell r="I1525" t="e">
            <v>#N/A</v>
          </cell>
          <cell r="J1525" t="e">
            <v>#N/A</v>
          </cell>
          <cell r="K1525" t="e">
            <v>#N/A</v>
          </cell>
        </row>
        <row r="1527">
          <cell r="B1527" t="str">
            <v>VP30φ L300</v>
          </cell>
          <cell r="D1527" t="str">
            <v>型枠工</v>
          </cell>
          <cell r="G1527" t="str">
            <v>人</v>
          </cell>
          <cell r="H1527">
            <v>8.9999999999999993E-3</v>
          </cell>
          <cell r="I1527">
            <v>20200</v>
          </cell>
          <cell r="J1527">
            <v>182</v>
          </cell>
        </row>
        <row r="1529">
          <cell r="D1529" t="str">
            <v>その他</v>
          </cell>
          <cell r="E1529" t="str">
            <v>（材+労）×10%</v>
          </cell>
          <cell r="J1529" t="e">
            <v>#N/A</v>
          </cell>
        </row>
        <row r="1531">
          <cell r="D1531" t="str">
            <v>計</v>
          </cell>
          <cell r="J1531" t="e">
            <v>#N/A</v>
          </cell>
        </row>
        <row r="1535">
          <cell r="A1535" t="str">
            <v>T210100</v>
          </cell>
          <cell r="B1535" t="str">
            <v>止水板</v>
          </cell>
          <cell r="C1535" t="str">
            <v>ｍ</v>
          </cell>
          <cell r="D1535" t="str">
            <v>止水板</v>
          </cell>
          <cell r="E1535" t="str">
            <v>ｺﾞﾑ 6*200</v>
          </cell>
          <cell r="G1535" t="str">
            <v>ｍ</v>
          </cell>
          <cell r="H1535">
            <v>1</v>
          </cell>
          <cell r="I1535" t="e">
            <v>#N/A</v>
          </cell>
          <cell r="J1535" t="e">
            <v>#N/A</v>
          </cell>
          <cell r="K1535" t="e">
            <v>#N/A</v>
          </cell>
        </row>
        <row r="1537">
          <cell r="D1537" t="str">
            <v>　〃　設置工</v>
          </cell>
          <cell r="G1537" t="str">
            <v>ｍ</v>
          </cell>
          <cell r="H1537">
            <v>1</v>
          </cell>
          <cell r="I1537">
            <v>1010</v>
          </cell>
          <cell r="J1537">
            <v>1010</v>
          </cell>
        </row>
        <row r="1539">
          <cell r="D1539" t="str">
            <v>その他</v>
          </cell>
          <cell r="E1539" t="str">
            <v>（材+労）×10%</v>
          </cell>
          <cell r="J1539" t="e">
            <v>#N/A</v>
          </cell>
        </row>
        <row r="1541">
          <cell r="D1541" t="str">
            <v>計</v>
          </cell>
          <cell r="J1541" t="e">
            <v>#N/A</v>
          </cell>
        </row>
        <row r="1545">
          <cell r="A1545" t="str">
            <v>T210200</v>
          </cell>
          <cell r="B1545" t="str">
            <v>流し台</v>
          </cell>
          <cell r="C1545" t="str">
            <v>か所</v>
          </cell>
          <cell r="D1545" t="str">
            <v>ｽﾃﾝﾚｽ製　L1800</v>
          </cell>
          <cell r="G1545" t="str">
            <v>か所</v>
          </cell>
          <cell r="H1545">
            <v>1</v>
          </cell>
          <cell r="I1545" t="e">
            <v>#N/A</v>
          </cell>
          <cell r="J1545" t="e">
            <v>#N/A</v>
          </cell>
          <cell r="K1545" t="e">
            <v>#N/A</v>
          </cell>
        </row>
        <row r="1547">
          <cell r="D1547" t="str">
            <v>配管工</v>
          </cell>
          <cell r="G1547" t="str">
            <v>人</v>
          </cell>
          <cell r="H1547">
            <v>0.9</v>
          </cell>
          <cell r="I1547">
            <v>16600</v>
          </cell>
          <cell r="J1547">
            <v>14940</v>
          </cell>
        </row>
        <row r="1549">
          <cell r="D1549" t="str">
            <v>その他</v>
          </cell>
          <cell r="E1549" t="str">
            <v>（材+労）×12%</v>
          </cell>
          <cell r="J1549" t="e">
            <v>#N/A</v>
          </cell>
        </row>
        <row r="1551">
          <cell r="D1551" t="str">
            <v>計</v>
          </cell>
          <cell r="J1551" t="e">
            <v>#N/A</v>
          </cell>
        </row>
        <row r="1555">
          <cell r="A1555" t="str">
            <v>T210001</v>
          </cell>
          <cell r="B1555" t="str">
            <v>ｵｰﾊﾞｰﾌﾛｰ管</v>
          </cell>
          <cell r="C1555" t="str">
            <v>か所</v>
          </cell>
          <cell r="D1555" t="str">
            <v>硬質塩化ビニル管</v>
          </cell>
          <cell r="E1555" t="str">
            <v>VP 30φ</v>
          </cell>
          <cell r="G1555" t="str">
            <v>ｍ</v>
          </cell>
          <cell r="H1555">
            <v>0.3</v>
          </cell>
          <cell r="I1555" t="e">
            <v>#N/A</v>
          </cell>
          <cell r="J1555" t="e">
            <v>#N/A</v>
          </cell>
          <cell r="K1555" t="e">
            <v>#N/A</v>
          </cell>
        </row>
        <row r="1557">
          <cell r="B1557" t="str">
            <v>VP30φ L300</v>
          </cell>
          <cell r="D1557" t="str">
            <v>型枠工</v>
          </cell>
          <cell r="G1557" t="str">
            <v>人</v>
          </cell>
          <cell r="H1557">
            <v>8.9999999999999993E-3</v>
          </cell>
          <cell r="I1557">
            <v>20200</v>
          </cell>
          <cell r="J1557">
            <v>182</v>
          </cell>
        </row>
        <row r="1559">
          <cell r="D1559" t="str">
            <v>その他</v>
          </cell>
          <cell r="E1559" t="str">
            <v>（材+労）×10%</v>
          </cell>
          <cell r="J1559" t="e">
            <v>#N/A</v>
          </cell>
        </row>
        <row r="1561">
          <cell r="D1561" t="str">
            <v>計</v>
          </cell>
          <cell r="J1561" t="e">
            <v>#N/A</v>
          </cell>
        </row>
        <row r="1565">
          <cell r="A1565" t="str">
            <v>T210011</v>
          </cell>
          <cell r="B1565" t="str">
            <v>水抜きパイプ</v>
          </cell>
          <cell r="C1565" t="str">
            <v>か所</v>
          </cell>
          <cell r="D1565" t="str">
            <v>硬質塩化ビニル管</v>
          </cell>
          <cell r="E1565" t="str">
            <v>VP 50φ</v>
          </cell>
          <cell r="G1565" t="str">
            <v>ｍ</v>
          </cell>
          <cell r="H1565">
            <v>0.65</v>
          </cell>
          <cell r="I1565" t="e">
            <v>#N/A</v>
          </cell>
          <cell r="J1565" t="e">
            <v>#N/A</v>
          </cell>
          <cell r="K1565" t="e">
            <v>#N/A</v>
          </cell>
        </row>
        <row r="1567">
          <cell r="B1567" t="str">
            <v>VP50φ L650</v>
          </cell>
          <cell r="D1567" t="str">
            <v>型枠工</v>
          </cell>
          <cell r="G1567" t="str">
            <v>人</v>
          </cell>
          <cell r="H1567">
            <v>8.9999999999999993E-3</v>
          </cell>
          <cell r="I1567">
            <v>20200</v>
          </cell>
          <cell r="J1567">
            <v>182</v>
          </cell>
        </row>
        <row r="1569">
          <cell r="D1569" t="str">
            <v>その他</v>
          </cell>
          <cell r="E1569" t="str">
            <v>（材+労）×10%</v>
          </cell>
          <cell r="J1569" t="e">
            <v>#N/A</v>
          </cell>
        </row>
        <row r="1571">
          <cell r="D1571" t="str">
            <v>計</v>
          </cell>
          <cell r="J1571" t="e">
            <v>#N/A</v>
          </cell>
        </row>
        <row r="1575">
          <cell r="A1575" t="str">
            <v>T210012</v>
          </cell>
          <cell r="B1575" t="str">
            <v>水抜きパイプ</v>
          </cell>
          <cell r="C1575" t="str">
            <v>か所</v>
          </cell>
          <cell r="D1575" t="str">
            <v>硬質塩化ビニル管</v>
          </cell>
          <cell r="E1575" t="str">
            <v>VP 50φ</v>
          </cell>
          <cell r="G1575" t="str">
            <v>ｍ</v>
          </cell>
          <cell r="H1575">
            <v>0.9</v>
          </cell>
          <cell r="I1575" t="e">
            <v>#N/A</v>
          </cell>
          <cell r="J1575" t="e">
            <v>#N/A</v>
          </cell>
          <cell r="K1575" t="e">
            <v>#N/A</v>
          </cell>
        </row>
        <row r="1577">
          <cell r="B1577" t="str">
            <v>VP50φ L900</v>
          </cell>
          <cell r="D1577" t="str">
            <v>型枠工</v>
          </cell>
          <cell r="G1577" t="str">
            <v>人</v>
          </cell>
          <cell r="H1577">
            <v>8.9999999999999993E-3</v>
          </cell>
          <cell r="I1577">
            <v>20200</v>
          </cell>
          <cell r="J1577">
            <v>182</v>
          </cell>
        </row>
        <row r="1579">
          <cell r="D1579" t="str">
            <v>その他</v>
          </cell>
          <cell r="E1579" t="str">
            <v>（材+労）×10%</v>
          </cell>
          <cell r="J1579" t="e">
            <v>#N/A</v>
          </cell>
        </row>
        <row r="1581">
          <cell r="D1581" t="str">
            <v>計</v>
          </cell>
          <cell r="J1581" t="e">
            <v>#N/A</v>
          </cell>
        </row>
        <row r="1593">
          <cell r="A1593" t="str">
            <v>T210013</v>
          </cell>
          <cell r="B1593" t="str">
            <v>水抜きパイプ</v>
          </cell>
          <cell r="C1593" t="str">
            <v>か所</v>
          </cell>
          <cell r="D1593" t="str">
            <v>硬質塩化ビニル管</v>
          </cell>
          <cell r="E1593" t="str">
            <v>VP 50φ</v>
          </cell>
          <cell r="G1593" t="str">
            <v>ｍ</v>
          </cell>
          <cell r="H1593">
            <v>1</v>
          </cell>
          <cell r="I1593" t="e">
            <v>#N/A</v>
          </cell>
          <cell r="J1593" t="e">
            <v>#N/A</v>
          </cell>
          <cell r="K1593" t="e">
            <v>#N/A</v>
          </cell>
        </row>
        <row r="1595">
          <cell r="B1595" t="str">
            <v>VP50φ L1000</v>
          </cell>
          <cell r="D1595" t="str">
            <v>型枠工</v>
          </cell>
          <cell r="G1595" t="str">
            <v>人</v>
          </cell>
          <cell r="H1595">
            <v>8.9999999999999993E-3</v>
          </cell>
          <cell r="I1595">
            <v>20200</v>
          </cell>
          <cell r="J1595">
            <v>182</v>
          </cell>
        </row>
        <row r="1597">
          <cell r="D1597" t="str">
            <v>その他</v>
          </cell>
          <cell r="E1597" t="str">
            <v>（材+労）×10%</v>
          </cell>
          <cell r="J1597" t="e">
            <v>#N/A</v>
          </cell>
        </row>
        <row r="1599">
          <cell r="D1599" t="str">
            <v>計</v>
          </cell>
          <cell r="J1599" t="e">
            <v>#N/A</v>
          </cell>
        </row>
        <row r="1603">
          <cell r="A1603" t="str">
            <v>T210014</v>
          </cell>
          <cell r="B1603" t="str">
            <v>水抜きパイプ</v>
          </cell>
          <cell r="C1603" t="str">
            <v>か所</v>
          </cell>
          <cell r="D1603" t="str">
            <v>硬質塩化ビニル管</v>
          </cell>
          <cell r="E1603" t="str">
            <v>VP 50φ</v>
          </cell>
          <cell r="G1603" t="str">
            <v>ｍ</v>
          </cell>
          <cell r="H1603">
            <v>1.7</v>
          </cell>
          <cell r="I1603" t="e">
            <v>#N/A</v>
          </cell>
          <cell r="J1603" t="e">
            <v>#N/A</v>
          </cell>
          <cell r="K1603" t="e">
            <v>#N/A</v>
          </cell>
        </row>
        <row r="1605">
          <cell r="B1605" t="str">
            <v>VP50φ L1700</v>
          </cell>
          <cell r="D1605" t="str">
            <v>型枠工</v>
          </cell>
          <cell r="G1605" t="str">
            <v>人</v>
          </cell>
          <cell r="H1605">
            <v>8.9999999999999993E-3</v>
          </cell>
          <cell r="I1605">
            <v>20200</v>
          </cell>
          <cell r="J1605">
            <v>182</v>
          </cell>
        </row>
        <row r="1607">
          <cell r="D1607" t="str">
            <v>その他</v>
          </cell>
          <cell r="E1607" t="str">
            <v>（材+労）×10%</v>
          </cell>
          <cell r="J1607" t="e">
            <v>#N/A</v>
          </cell>
        </row>
        <row r="1609">
          <cell r="D1609" t="str">
            <v>計</v>
          </cell>
          <cell r="J1609" t="e">
            <v>#N/A</v>
          </cell>
        </row>
        <row r="1613">
          <cell r="A1613" t="str">
            <v>T210015</v>
          </cell>
          <cell r="B1613" t="str">
            <v>水抜きパイプ</v>
          </cell>
          <cell r="C1613" t="str">
            <v>か所</v>
          </cell>
          <cell r="D1613" t="str">
            <v>硬質塩化ビニル管</v>
          </cell>
          <cell r="E1613" t="str">
            <v>VP 50φ</v>
          </cell>
          <cell r="G1613" t="str">
            <v>ｍ</v>
          </cell>
          <cell r="H1613">
            <v>2.5499999999999998</v>
          </cell>
          <cell r="I1613" t="e">
            <v>#N/A</v>
          </cell>
          <cell r="J1613" t="e">
            <v>#N/A</v>
          </cell>
          <cell r="K1613" t="e">
            <v>#N/A</v>
          </cell>
        </row>
        <row r="1615">
          <cell r="B1615" t="str">
            <v>VP50φ L2550</v>
          </cell>
          <cell r="D1615" t="str">
            <v>型枠工</v>
          </cell>
          <cell r="G1615" t="str">
            <v>人</v>
          </cell>
          <cell r="H1615">
            <v>8.9999999999999993E-3</v>
          </cell>
          <cell r="I1615">
            <v>20200</v>
          </cell>
          <cell r="J1615">
            <v>182</v>
          </cell>
        </row>
        <row r="1617">
          <cell r="D1617" t="str">
            <v>その他</v>
          </cell>
          <cell r="E1617" t="str">
            <v>（材+労）×10%</v>
          </cell>
          <cell r="J1617" t="e">
            <v>#N/A</v>
          </cell>
        </row>
        <row r="1619">
          <cell r="D1619" t="str">
            <v>計</v>
          </cell>
          <cell r="J1619" t="e">
            <v>#N/A</v>
          </cell>
        </row>
        <row r="1623">
          <cell r="A1623" t="str">
            <v>T210021</v>
          </cell>
          <cell r="B1623" t="str">
            <v>通気管</v>
          </cell>
          <cell r="C1623" t="str">
            <v>か所</v>
          </cell>
          <cell r="D1623" t="str">
            <v>硬質塩化ビニル管</v>
          </cell>
          <cell r="E1623" t="str">
            <v>VP 100φ</v>
          </cell>
          <cell r="G1623" t="str">
            <v>ｍ</v>
          </cell>
          <cell r="H1623">
            <v>0.45</v>
          </cell>
          <cell r="I1623" t="e">
            <v>#N/A</v>
          </cell>
          <cell r="J1623" t="e">
            <v>#N/A</v>
          </cell>
          <cell r="K1623" t="e">
            <v>#N/A</v>
          </cell>
        </row>
        <row r="1625">
          <cell r="B1625" t="str">
            <v>VP100φ L450</v>
          </cell>
          <cell r="D1625" t="str">
            <v>型枠工</v>
          </cell>
          <cell r="G1625" t="str">
            <v>人</v>
          </cell>
          <cell r="H1625">
            <v>8.9999999999999993E-3</v>
          </cell>
          <cell r="I1625">
            <v>20200</v>
          </cell>
          <cell r="J1625">
            <v>182</v>
          </cell>
        </row>
        <row r="1627">
          <cell r="D1627" t="str">
            <v>その他</v>
          </cell>
          <cell r="E1627" t="str">
            <v>（材+労）×10%</v>
          </cell>
          <cell r="J1627" t="e">
            <v>#N/A</v>
          </cell>
        </row>
        <row r="1629">
          <cell r="D1629" t="str">
            <v>計</v>
          </cell>
          <cell r="J1629" t="e">
            <v>#N/A</v>
          </cell>
        </row>
        <row r="1633">
          <cell r="A1633" t="str">
            <v>T210022</v>
          </cell>
          <cell r="B1633" t="str">
            <v>通気管</v>
          </cell>
          <cell r="C1633" t="str">
            <v>か所</v>
          </cell>
          <cell r="D1633" t="str">
            <v>硬質塩化ビニル管</v>
          </cell>
          <cell r="E1633" t="str">
            <v>VP 100φ</v>
          </cell>
          <cell r="G1633" t="str">
            <v>ｍ</v>
          </cell>
          <cell r="H1633">
            <v>0.6</v>
          </cell>
          <cell r="I1633" t="e">
            <v>#N/A</v>
          </cell>
          <cell r="J1633" t="e">
            <v>#N/A</v>
          </cell>
          <cell r="K1633" t="e">
            <v>#N/A</v>
          </cell>
        </row>
        <row r="1635">
          <cell r="B1635" t="str">
            <v>VP100φ L600</v>
          </cell>
          <cell r="D1635" t="str">
            <v>型枠工</v>
          </cell>
          <cell r="G1635" t="str">
            <v>人</v>
          </cell>
          <cell r="H1635">
            <v>8.9999999999999993E-3</v>
          </cell>
          <cell r="I1635">
            <v>20200</v>
          </cell>
          <cell r="J1635">
            <v>182</v>
          </cell>
        </row>
        <row r="1637">
          <cell r="D1637" t="str">
            <v>その他</v>
          </cell>
          <cell r="E1637" t="str">
            <v>（材+労）×10%</v>
          </cell>
          <cell r="J1637" t="e">
            <v>#N/A</v>
          </cell>
        </row>
        <row r="1639">
          <cell r="D1639" t="str">
            <v>計</v>
          </cell>
          <cell r="J1639" t="e">
            <v>#N/A</v>
          </cell>
        </row>
        <row r="1643">
          <cell r="A1643" t="str">
            <v>T210023</v>
          </cell>
          <cell r="B1643" t="str">
            <v>通気管</v>
          </cell>
          <cell r="C1643" t="str">
            <v>か所</v>
          </cell>
          <cell r="D1643" t="str">
            <v>硬質塩化ビニル管</v>
          </cell>
          <cell r="E1643" t="str">
            <v>VP 100φ</v>
          </cell>
          <cell r="G1643" t="str">
            <v>ｍ</v>
          </cell>
          <cell r="H1643">
            <v>0.95</v>
          </cell>
          <cell r="I1643" t="e">
            <v>#N/A</v>
          </cell>
          <cell r="J1643" t="e">
            <v>#N/A</v>
          </cell>
          <cell r="K1643" t="e">
            <v>#N/A</v>
          </cell>
        </row>
        <row r="1645">
          <cell r="B1645" t="str">
            <v>VP100φ L950</v>
          </cell>
          <cell r="D1645" t="str">
            <v>型枠工</v>
          </cell>
          <cell r="G1645" t="str">
            <v>人</v>
          </cell>
          <cell r="H1645">
            <v>8.9999999999999993E-3</v>
          </cell>
          <cell r="I1645">
            <v>20200</v>
          </cell>
          <cell r="J1645">
            <v>182</v>
          </cell>
        </row>
        <row r="1647">
          <cell r="D1647" t="str">
            <v>その他</v>
          </cell>
          <cell r="E1647" t="str">
            <v>（材+労）×10%</v>
          </cell>
          <cell r="J1647" t="e">
            <v>#N/A</v>
          </cell>
        </row>
        <row r="1649">
          <cell r="D1649" t="str">
            <v>計</v>
          </cell>
          <cell r="J1649" t="e">
            <v>#N/A</v>
          </cell>
        </row>
        <row r="1661">
          <cell r="A1661" t="str">
            <v>T210024</v>
          </cell>
          <cell r="B1661" t="str">
            <v>通気管</v>
          </cell>
          <cell r="C1661" t="str">
            <v>か所</v>
          </cell>
          <cell r="D1661" t="str">
            <v>硬質塩化ビニル管</v>
          </cell>
          <cell r="E1661" t="str">
            <v>VP 100φ</v>
          </cell>
          <cell r="G1661" t="str">
            <v>ｍ</v>
          </cell>
          <cell r="H1661">
            <v>1</v>
          </cell>
          <cell r="I1661" t="e">
            <v>#N/A</v>
          </cell>
          <cell r="J1661" t="e">
            <v>#N/A</v>
          </cell>
          <cell r="K1661" t="e">
            <v>#N/A</v>
          </cell>
        </row>
        <row r="1663">
          <cell r="B1663" t="str">
            <v>VP100φ L1000</v>
          </cell>
          <cell r="D1663" t="str">
            <v>型枠工</v>
          </cell>
          <cell r="G1663" t="str">
            <v>人</v>
          </cell>
          <cell r="H1663">
            <v>8.9999999999999993E-3</v>
          </cell>
          <cell r="I1663">
            <v>20200</v>
          </cell>
          <cell r="J1663">
            <v>182</v>
          </cell>
        </row>
        <row r="1665">
          <cell r="D1665" t="str">
            <v>その他</v>
          </cell>
          <cell r="E1665" t="str">
            <v>（材+労）×10%</v>
          </cell>
          <cell r="J1665" t="e">
            <v>#N/A</v>
          </cell>
        </row>
        <row r="1667">
          <cell r="D1667" t="str">
            <v>計</v>
          </cell>
          <cell r="J1667" t="e">
            <v>#N/A</v>
          </cell>
        </row>
        <row r="1671">
          <cell r="A1671" t="str">
            <v>T210025</v>
          </cell>
          <cell r="B1671" t="str">
            <v>連通管</v>
          </cell>
          <cell r="C1671" t="str">
            <v>か所</v>
          </cell>
          <cell r="D1671" t="str">
            <v>硬質塩化ビニル管</v>
          </cell>
          <cell r="E1671" t="str">
            <v>VP 100φ</v>
          </cell>
          <cell r="G1671" t="str">
            <v>ｍ</v>
          </cell>
          <cell r="H1671">
            <v>0.6</v>
          </cell>
          <cell r="I1671" t="e">
            <v>#N/A</v>
          </cell>
          <cell r="J1671" t="e">
            <v>#N/A</v>
          </cell>
          <cell r="K1671" t="e">
            <v>#N/A</v>
          </cell>
        </row>
        <row r="1673">
          <cell r="B1673" t="str">
            <v>VP100φ L600</v>
          </cell>
          <cell r="D1673" t="str">
            <v>型枠工</v>
          </cell>
          <cell r="G1673" t="str">
            <v>人</v>
          </cell>
          <cell r="H1673">
            <v>8.9999999999999993E-3</v>
          </cell>
          <cell r="I1673">
            <v>20200</v>
          </cell>
          <cell r="J1673">
            <v>182</v>
          </cell>
        </row>
        <row r="1675">
          <cell r="D1675" t="str">
            <v>その他</v>
          </cell>
          <cell r="E1675" t="str">
            <v>（材+労）×10%</v>
          </cell>
          <cell r="J1675" t="e">
            <v>#N/A</v>
          </cell>
        </row>
        <row r="1677">
          <cell r="D1677" t="str">
            <v>計</v>
          </cell>
          <cell r="J1677" t="e">
            <v>#N/A</v>
          </cell>
        </row>
        <row r="1681">
          <cell r="A1681" t="str">
            <v>T210031</v>
          </cell>
          <cell r="B1681" t="str">
            <v>連通管</v>
          </cell>
          <cell r="C1681" t="str">
            <v>か所</v>
          </cell>
          <cell r="D1681" t="str">
            <v>硬質塩化ビニル管</v>
          </cell>
          <cell r="E1681" t="str">
            <v>VP 150φ</v>
          </cell>
          <cell r="G1681" t="str">
            <v>ｍ</v>
          </cell>
          <cell r="H1681">
            <v>0.45</v>
          </cell>
          <cell r="I1681" t="e">
            <v>#N/A</v>
          </cell>
          <cell r="J1681" t="e">
            <v>#N/A</v>
          </cell>
          <cell r="K1681" t="e">
            <v>#N/A</v>
          </cell>
        </row>
        <row r="1683">
          <cell r="B1683" t="str">
            <v>VP150φ L450</v>
          </cell>
          <cell r="D1683" t="str">
            <v>型枠工</v>
          </cell>
          <cell r="G1683" t="str">
            <v>人</v>
          </cell>
          <cell r="H1683">
            <v>8.9999999999999993E-3</v>
          </cell>
          <cell r="I1683">
            <v>20200</v>
          </cell>
          <cell r="J1683">
            <v>182</v>
          </cell>
        </row>
        <row r="1685">
          <cell r="D1685" t="str">
            <v>その他</v>
          </cell>
          <cell r="E1685" t="str">
            <v>（材+労）×10%</v>
          </cell>
          <cell r="J1685" t="e">
            <v>#N/A</v>
          </cell>
        </row>
        <row r="1687">
          <cell r="D1687" t="str">
            <v>計</v>
          </cell>
          <cell r="J1687" t="e">
            <v>#N/A</v>
          </cell>
        </row>
        <row r="1691">
          <cell r="A1691" t="str">
            <v>T210032</v>
          </cell>
          <cell r="B1691" t="str">
            <v>連通管</v>
          </cell>
          <cell r="C1691" t="str">
            <v>か所</v>
          </cell>
          <cell r="D1691" t="str">
            <v>硬質塩化ビニル管</v>
          </cell>
          <cell r="E1691" t="str">
            <v>VP 150φ</v>
          </cell>
          <cell r="G1691" t="str">
            <v>ｍ</v>
          </cell>
          <cell r="H1691">
            <v>0.6</v>
          </cell>
          <cell r="I1691" t="e">
            <v>#N/A</v>
          </cell>
          <cell r="J1691" t="e">
            <v>#N/A</v>
          </cell>
          <cell r="K1691" t="e">
            <v>#N/A</v>
          </cell>
        </row>
        <row r="1693">
          <cell r="B1693" t="str">
            <v>VP150φ L600</v>
          </cell>
          <cell r="D1693" t="str">
            <v>型枠工</v>
          </cell>
          <cell r="G1693" t="str">
            <v>人</v>
          </cell>
          <cell r="H1693">
            <v>8.9999999999999993E-3</v>
          </cell>
          <cell r="I1693">
            <v>20200</v>
          </cell>
          <cell r="J1693">
            <v>182</v>
          </cell>
        </row>
        <row r="1695">
          <cell r="D1695" t="str">
            <v>その他</v>
          </cell>
          <cell r="E1695" t="str">
            <v>（材+労）×10%</v>
          </cell>
          <cell r="J1695" t="e">
            <v>#N/A</v>
          </cell>
        </row>
        <row r="1697">
          <cell r="D1697" t="str">
            <v>計</v>
          </cell>
          <cell r="J1697" t="e">
            <v>#N/A</v>
          </cell>
        </row>
        <row r="1701">
          <cell r="A1701" t="str">
            <v>T210033</v>
          </cell>
          <cell r="B1701" t="str">
            <v>連通管</v>
          </cell>
          <cell r="C1701" t="str">
            <v>か所</v>
          </cell>
          <cell r="D1701" t="str">
            <v>硬質塩化ビニル管</v>
          </cell>
          <cell r="E1701" t="str">
            <v>VP 150φ</v>
          </cell>
          <cell r="G1701" t="str">
            <v>ｍ</v>
          </cell>
          <cell r="H1701">
            <v>0.6</v>
          </cell>
          <cell r="I1701" t="e">
            <v>#N/A</v>
          </cell>
          <cell r="J1701" t="e">
            <v>#N/A</v>
          </cell>
          <cell r="K1701" t="e">
            <v>#N/A</v>
          </cell>
        </row>
        <row r="1703">
          <cell r="B1703" t="str">
            <v>VP150φ L950</v>
          </cell>
          <cell r="D1703" t="str">
            <v>型枠工</v>
          </cell>
          <cell r="G1703" t="str">
            <v>人</v>
          </cell>
          <cell r="H1703">
            <v>8.9999999999999993E-3</v>
          </cell>
          <cell r="I1703">
            <v>20200</v>
          </cell>
          <cell r="J1703">
            <v>182</v>
          </cell>
        </row>
        <row r="1705">
          <cell r="D1705" t="str">
            <v>その他</v>
          </cell>
          <cell r="E1705" t="str">
            <v>（材+労）×10%</v>
          </cell>
          <cell r="J1705" t="e">
            <v>#N/A</v>
          </cell>
        </row>
        <row r="1707">
          <cell r="D1707" t="str">
            <v>計</v>
          </cell>
          <cell r="J1707" t="e">
            <v>#N/A</v>
          </cell>
        </row>
        <row r="1711">
          <cell r="A1711" t="str">
            <v>T210034</v>
          </cell>
          <cell r="B1711" t="str">
            <v>連通管</v>
          </cell>
          <cell r="C1711" t="str">
            <v>か所</v>
          </cell>
          <cell r="D1711" t="str">
            <v>硬質塩化ビニル管</v>
          </cell>
          <cell r="E1711" t="str">
            <v>VP 150φ</v>
          </cell>
          <cell r="G1711" t="str">
            <v>ｍ</v>
          </cell>
          <cell r="H1711">
            <v>1</v>
          </cell>
          <cell r="I1711" t="e">
            <v>#N/A</v>
          </cell>
          <cell r="J1711" t="e">
            <v>#N/A</v>
          </cell>
          <cell r="K1711" t="e">
            <v>#N/A</v>
          </cell>
        </row>
        <row r="1713">
          <cell r="B1713" t="str">
            <v>VP150φ L1000</v>
          </cell>
          <cell r="D1713" t="str">
            <v>型枠工</v>
          </cell>
          <cell r="G1713" t="str">
            <v>人</v>
          </cell>
          <cell r="H1713">
            <v>8.9999999999999993E-3</v>
          </cell>
          <cell r="I1713">
            <v>20200</v>
          </cell>
          <cell r="J1713">
            <v>182</v>
          </cell>
        </row>
        <row r="1715">
          <cell r="D1715" t="str">
            <v>その他</v>
          </cell>
          <cell r="E1715" t="str">
            <v>（材+労）×10%</v>
          </cell>
          <cell r="J1715" t="e">
            <v>#N/A</v>
          </cell>
        </row>
        <row r="1717">
          <cell r="D1717" t="str">
            <v>計</v>
          </cell>
          <cell r="J1717" t="e">
            <v>#N/A</v>
          </cell>
        </row>
        <row r="1797">
          <cell r="A1797" t="str">
            <v>T210100</v>
          </cell>
          <cell r="B1797" t="str">
            <v>化粧鏡</v>
          </cell>
          <cell r="C1797" t="str">
            <v>ｍ</v>
          </cell>
          <cell r="D1797" t="str">
            <v>クリアミラー</v>
          </cell>
          <cell r="E1797" t="str">
            <v>ｔ5</v>
          </cell>
          <cell r="G1797" t="str">
            <v>㎡</v>
          </cell>
          <cell r="H1797">
            <v>0.95199999999999996</v>
          </cell>
          <cell r="I1797" t="e">
            <v>#N/A</v>
          </cell>
          <cell r="J1797" t="e">
            <v>#N/A</v>
          </cell>
          <cell r="K1797" t="e">
            <v>#N/A</v>
          </cell>
        </row>
        <row r="1799">
          <cell r="B1799" t="str">
            <v>w865*h1100</v>
          </cell>
          <cell r="D1799" t="str">
            <v>計</v>
          </cell>
          <cell r="J1799" t="e">
            <v>#N/A</v>
          </cell>
        </row>
        <row r="1803">
          <cell r="A1803" t="str">
            <v>T210101</v>
          </cell>
          <cell r="B1803" t="str">
            <v>化粧鏡</v>
          </cell>
          <cell r="C1803" t="str">
            <v>ｍ</v>
          </cell>
          <cell r="D1803" t="str">
            <v>クリアミラー</v>
          </cell>
          <cell r="E1803" t="str">
            <v>ｔ5</v>
          </cell>
          <cell r="G1803" t="str">
            <v>㎡</v>
          </cell>
          <cell r="H1803">
            <v>1</v>
          </cell>
          <cell r="I1803" t="e">
            <v>#N/A</v>
          </cell>
          <cell r="J1803" t="e">
            <v>#N/A</v>
          </cell>
          <cell r="K1803" t="e">
            <v>#N/A</v>
          </cell>
        </row>
        <row r="1805">
          <cell r="B1805" t="str">
            <v>w1000*h1000</v>
          </cell>
          <cell r="D1805" t="str">
            <v>計</v>
          </cell>
          <cell r="J1805" t="e">
            <v>#N/A</v>
          </cell>
        </row>
        <row r="1809">
          <cell r="A1809" t="str">
            <v>T210102</v>
          </cell>
          <cell r="B1809" t="str">
            <v>化粧鏡</v>
          </cell>
          <cell r="C1809" t="str">
            <v>ｍ</v>
          </cell>
          <cell r="D1809" t="str">
            <v>クリアミラー</v>
          </cell>
          <cell r="E1809" t="str">
            <v>ｔ5</v>
          </cell>
          <cell r="G1809" t="str">
            <v>㎡</v>
          </cell>
          <cell r="H1809">
            <v>1.7549999999999999</v>
          </cell>
          <cell r="I1809" t="e">
            <v>#N/A</v>
          </cell>
          <cell r="J1809" t="e">
            <v>#N/A</v>
          </cell>
          <cell r="K1809" t="e">
            <v>#N/A</v>
          </cell>
        </row>
        <row r="1811">
          <cell r="B1811" t="str">
            <v>w1595*h1100</v>
          </cell>
          <cell r="D1811" t="str">
            <v>計</v>
          </cell>
          <cell r="J1811" t="e">
            <v>#N/A</v>
          </cell>
        </row>
        <row r="1815">
          <cell r="A1815" t="str">
            <v>T210103</v>
          </cell>
          <cell r="B1815" t="str">
            <v>化粧鏡</v>
          </cell>
          <cell r="C1815" t="str">
            <v>ｍ</v>
          </cell>
          <cell r="D1815" t="str">
            <v>クリアミラー</v>
          </cell>
          <cell r="E1815" t="str">
            <v>ｔ5</v>
          </cell>
          <cell r="G1815" t="str">
            <v>㎡</v>
          </cell>
          <cell r="H1815">
            <v>1.76</v>
          </cell>
          <cell r="I1815" t="e">
            <v>#N/A</v>
          </cell>
          <cell r="J1815" t="e">
            <v>#N/A</v>
          </cell>
          <cell r="K1815" t="e">
            <v>#N/A</v>
          </cell>
        </row>
        <row r="1817">
          <cell r="B1817" t="str">
            <v>w1600*h1100</v>
          </cell>
          <cell r="D1817" t="str">
            <v>計</v>
          </cell>
          <cell r="J1817" t="e">
            <v>#N/A</v>
          </cell>
        </row>
        <row r="1821">
          <cell r="A1821" t="str">
            <v>T210104</v>
          </cell>
          <cell r="B1821" t="str">
            <v>化粧鏡</v>
          </cell>
          <cell r="C1821" t="str">
            <v>ｍ</v>
          </cell>
          <cell r="D1821" t="str">
            <v>クリアミラー</v>
          </cell>
          <cell r="E1821" t="str">
            <v>ｔ5</v>
          </cell>
          <cell r="G1821" t="str">
            <v>㎡</v>
          </cell>
          <cell r="H1821">
            <v>1.8149999999999999</v>
          </cell>
          <cell r="I1821" t="e">
            <v>#N/A</v>
          </cell>
          <cell r="J1821" t="e">
            <v>#N/A</v>
          </cell>
          <cell r="K1821" t="e">
            <v>#N/A</v>
          </cell>
        </row>
        <row r="1823">
          <cell r="B1823" t="str">
            <v>w1650*h1100</v>
          </cell>
          <cell r="D1823" t="str">
            <v>計</v>
          </cell>
          <cell r="J1823" t="e">
            <v>#N/A</v>
          </cell>
        </row>
        <row r="1827">
          <cell r="A1827" t="str">
            <v>T210105</v>
          </cell>
          <cell r="B1827" t="str">
            <v>化粧鏡</v>
          </cell>
          <cell r="C1827" t="str">
            <v>ｍ</v>
          </cell>
          <cell r="D1827" t="str">
            <v>クリアミラー</v>
          </cell>
          <cell r="E1827" t="str">
            <v>ｔ5</v>
          </cell>
          <cell r="G1827" t="str">
            <v>㎡</v>
          </cell>
          <cell r="H1827">
            <v>1.87</v>
          </cell>
          <cell r="I1827" t="e">
            <v>#N/A</v>
          </cell>
          <cell r="J1827" t="e">
            <v>#N/A</v>
          </cell>
          <cell r="K1827" t="e">
            <v>#N/A</v>
          </cell>
        </row>
        <row r="1829">
          <cell r="B1829" t="str">
            <v>w1700*h1100</v>
          </cell>
          <cell r="D1829" t="str">
            <v>計</v>
          </cell>
          <cell r="J1829" t="e">
            <v>#N/A</v>
          </cell>
        </row>
        <row r="1833">
          <cell r="A1833" t="str">
            <v>T210106</v>
          </cell>
          <cell r="B1833" t="str">
            <v>化粧鏡</v>
          </cell>
          <cell r="C1833" t="str">
            <v>ｍ</v>
          </cell>
          <cell r="D1833" t="str">
            <v>クリアミラー</v>
          </cell>
          <cell r="E1833" t="str">
            <v>ｔ5</v>
          </cell>
          <cell r="G1833" t="str">
            <v>㎡</v>
          </cell>
          <cell r="H1833">
            <v>2.5299999999999998</v>
          </cell>
          <cell r="I1833" t="e">
            <v>#N/A</v>
          </cell>
          <cell r="J1833" t="e">
            <v>#N/A</v>
          </cell>
          <cell r="K1833" t="e">
            <v>#N/A</v>
          </cell>
        </row>
        <row r="1835">
          <cell r="B1835" t="str">
            <v>w2300*h1100</v>
          </cell>
          <cell r="D1835" t="str">
            <v>計</v>
          </cell>
          <cell r="J1835" t="e">
            <v>#N/A</v>
          </cell>
        </row>
        <row r="1845">
          <cell r="A1845" t="str">
            <v>T210107</v>
          </cell>
          <cell r="B1845" t="str">
            <v>化粧鏡</v>
          </cell>
          <cell r="C1845" t="str">
            <v>ｍ</v>
          </cell>
          <cell r="D1845" t="str">
            <v>クリアミラー</v>
          </cell>
          <cell r="E1845" t="str">
            <v>ｔ5</v>
          </cell>
          <cell r="G1845" t="str">
            <v>㎡</v>
          </cell>
          <cell r="H1845">
            <v>2.6619999999999999</v>
          </cell>
          <cell r="I1845" t="e">
            <v>#N/A</v>
          </cell>
          <cell r="J1845" t="e">
            <v>#N/A</v>
          </cell>
          <cell r="K1845" t="e">
            <v>#N/A</v>
          </cell>
        </row>
        <row r="1847">
          <cell r="B1847" t="str">
            <v>w2420*h1100</v>
          </cell>
          <cell r="D1847" t="str">
            <v>計</v>
          </cell>
          <cell r="J1847" t="e">
            <v>#N/A</v>
          </cell>
        </row>
        <row r="1851">
          <cell r="A1851" t="str">
            <v>T210108</v>
          </cell>
          <cell r="B1851" t="str">
            <v>化粧鏡</v>
          </cell>
          <cell r="C1851" t="str">
            <v>ｍ</v>
          </cell>
          <cell r="D1851" t="str">
            <v>クリアミラー</v>
          </cell>
          <cell r="E1851" t="str">
            <v>ｔ5</v>
          </cell>
          <cell r="G1851" t="str">
            <v>㎡</v>
          </cell>
          <cell r="H1851">
            <v>0.40500000000000003</v>
          </cell>
          <cell r="I1851" t="e">
            <v>#N/A</v>
          </cell>
          <cell r="J1851" t="e">
            <v>#N/A</v>
          </cell>
          <cell r="K1851" t="e">
            <v>#N/A</v>
          </cell>
        </row>
        <row r="1853">
          <cell r="B1853" t="str">
            <v>w450*h900</v>
          </cell>
          <cell r="D1853" t="str">
            <v>計</v>
          </cell>
          <cell r="J1853" t="e">
            <v>#N/A</v>
          </cell>
        </row>
        <row r="1857">
          <cell r="A1857" t="str">
            <v>T210200</v>
          </cell>
          <cell r="B1857" t="str">
            <v>流し台</v>
          </cell>
          <cell r="C1857" t="str">
            <v>か所</v>
          </cell>
          <cell r="D1857" t="str">
            <v>流し台</v>
          </cell>
          <cell r="E1857" t="str">
            <v>ｗ1500（1600）</v>
          </cell>
          <cell r="G1857" t="str">
            <v>か所</v>
          </cell>
          <cell r="H1857">
            <v>1</v>
          </cell>
          <cell r="I1857" t="e">
            <v>#N/A</v>
          </cell>
          <cell r="J1857" t="e">
            <v>#N/A</v>
          </cell>
          <cell r="K1857" t="e">
            <v>#N/A</v>
          </cell>
        </row>
        <row r="1859">
          <cell r="D1859" t="str">
            <v>吊り戸棚</v>
          </cell>
          <cell r="E1859" t="str">
            <v>ｗ1500（1600）</v>
          </cell>
          <cell r="G1859" t="str">
            <v>か所</v>
          </cell>
          <cell r="H1859">
            <v>1</v>
          </cell>
          <cell r="I1859" t="e">
            <v>#N/A</v>
          </cell>
          <cell r="J1859" t="e">
            <v>#N/A</v>
          </cell>
        </row>
        <row r="1861">
          <cell r="D1861" t="str">
            <v>計</v>
          </cell>
          <cell r="J1861" t="e">
            <v>#N/A</v>
          </cell>
        </row>
        <row r="1867">
          <cell r="A1867" t="str">
            <v>T210900</v>
          </cell>
          <cell r="B1867" t="str">
            <v>連通管</v>
          </cell>
          <cell r="C1867" t="str">
            <v>㎡</v>
          </cell>
          <cell r="D1867" t="str">
            <v>硬質塩化ビニル管</v>
          </cell>
          <cell r="E1867" t="str">
            <v>VP 50φ</v>
          </cell>
          <cell r="G1867" t="str">
            <v>ｍ</v>
          </cell>
          <cell r="H1867">
            <v>0.35</v>
          </cell>
          <cell r="I1867" t="e">
            <v>#N/A</v>
          </cell>
          <cell r="J1867" t="e">
            <v>#N/A</v>
          </cell>
          <cell r="K1867" t="e">
            <v>#N/A</v>
          </cell>
        </row>
        <row r="1869">
          <cell r="B1869" t="str">
            <v>VP50φ L350</v>
          </cell>
          <cell r="D1869" t="str">
            <v>型枠工</v>
          </cell>
          <cell r="G1869" t="str">
            <v>人</v>
          </cell>
          <cell r="H1869">
            <v>8.9999999999999993E-3</v>
          </cell>
          <cell r="I1869">
            <v>20200</v>
          </cell>
          <cell r="J1869">
            <v>182</v>
          </cell>
        </row>
        <row r="1871">
          <cell r="D1871" t="str">
            <v>その他</v>
          </cell>
          <cell r="E1871" t="str">
            <v>（材+労）×10%</v>
          </cell>
          <cell r="J1871" t="e">
            <v>#N/A</v>
          </cell>
        </row>
        <row r="1873">
          <cell r="D1873" t="str">
            <v>計</v>
          </cell>
          <cell r="J1873" t="e">
            <v>#N/A</v>
          </cell>
        </row>
        <row r="1879">
          <cell r="A1879" t="str">
            <v>T210901</v>
          </cell>
          <cell r="B1879" t="str">
            <v>連通管</v>
          </cell>
          <cell r="C1879" t="str">
            <v>㎡</v>
          </cell>
          <cell r="D1879" t="str">
            <v>硬質塩化ビニル管</v>
          </cell>
          <cell r="E1879" t="str">
            <v>VP 50φ</v>
          </cell>
          <cell r="G1879" t="str">
            <v>ｍ</v>
          </cell>
          <cell r="H1879">
            <v>0.9</v>
          </cell>
          <cell r="I1879" t="e">
            <v>#N/A</v>
          </cell>
          <cell r="J1879" t="e">
            <v>#N/A</v>
          </cell>
          <cell r="K1879" t="e">
            <v>#N/A</v>
          </cell>
        </row>
        <row r="1881">
          <cell r="B1881" t="str">
            <v>VP50φ L900</v>
          </cell>
          <cell r="D1881" t="str">
            <v>型枠工</v>
          </cell>
          <cell r="G1881" t="str">
            <v>人</v>
          </cell>
          <cell r="H1881">
            <v>8.9999999999999993E-3</v>
          </cell>
          <cell r="I1881">
            <v>20200</v>
          </cell>
          <cell r="J1881">
            <v>182</v>
          </cell>
        </row>
        <row r="1883">
          <cell r="D1883" t="str">
            <v>その他</v>
          </cell>
          <cell r="E1883" t="str">
            <v>（材+労）×10%</v>
          </cell>
          <cell r="J1883" t="e">
            <v>#N/A</v>
          </cell>
        </row>
        <row r="1885">
          <cell r="D1885" t="str">
            <v>計</v>
          </cell>
          <cell r="J1885" t="e">
            <v>#N/A</v>
          </cell>
        </row>
        <row r="1891">
          <cell r="A1891" t="str">
            <v>T210902</v>
          </cell>
          <cell r="B1891" t="str">
            <v>連通管</v>
          </cell>
          <cell r="C1891" t="str">
            <v>㎡</v>
          </cell>
          <cell r="D1891" t="str">
            <v>硬質塩化ビニル管</v>
          </cell>
          <cell r="E1891" t="str">
            <v>VP 200φ</v>
          </cell>
          <cell r="G1891" t="str">
            <v>ｍ</v>
          </cell>
          <cell r="H1891">
            <v>0.18</v>
          </cell>
          <cell r="I1891" t="e">
            <v>#N/A</v>
          </cell>
          <cell r="J1891" t="e">
            <v>#N/A</v>
          </cell>
          <cell r="K1891" t="e">
            <v>#N/A</v>
          </cell>
        </row>
        <row r="1893">
          <cell r="B1893" t="str">
            <v>VP200/2φ L180</v>
          </cell>
          <cell r="D1893" t="str">
            <v>型枠工</v>
          </cell>
          <cell r="G1893" t="str">
            <v>人</v>
          </cell>
          <cell r="H1893">
            <v>8.9999999999999993E-3</v>
          </cell>
          <cell r="I1893">
            <v>20200</v>
          </cell>
          <cell r="J1893">
            <v>182</v>
          </cell>
        </row>
        <row r="1895">
          <cell r="D1895" t="str">
            <v>その他</v>
          </cell>
          <cell r="E1895" t="str">
            <v>（材+労）×10%</v>
          </cell>
          <cell r="J1895" t="e">
            <v>#N/A</v>
          </cell>
        </row>
        <row r="1897">
          <cell r="D1897" t="str">
            <v>計</v>
          </cell>
          <cell r="J1897" t="e">
            <v>#N/A</v>
          </cell>
        </row>
        <row r="1903">
          <cell r="A1903" t="str">
            <v>T210903</v>
          </cell>
          <cell r="B1903" t="str">
            <v>連通管</v>
          </cell>
          <cell r="C1903" t="str">
            <v>㎡</v>
          </cell>
          <cell r="D1903" t="str">
            <v>硬質塩化ビニル管</v>
          </cell>
          <cell r="E1903" t="str">
            <v>VP 200φ</v>
          </cell>
          <cell r="G1903" t="str">
            <v>ｍ</v>
          </cell>
          <cell r="H1903">
            <v>0.6</v>
          </cell>
          <cell r="I1903" t="e">
            <v>#N/A</v>
          </cell>
          <cell r="J1903" t="e">
            <v>#N/A</v>
          </cell>
          <cell r="K1903" t="e">
            <v>#N/A</v>
          </cell>
        </row>
        <row r="1905">
          <cell r="B1905" t="str">
            <v>VP200/2φ L600</v>
          </cell>
          <cell r="D1905" t="str">
            <v>型枠工</v>
          </cell>
          <cell r="G1905" t="str">
            <v>人</v>
          </cell>
          <cell r="H1905">
            <v>8.9999999999999993E-3</v>
          </cell>
          <cell r="I1905">
            <v>20200</v>
          </cell>
          <cell r="J1905">
            <v>182</v>
          </cell>
        </row>
        <row r="1907">
          <cell r="D1907" t="str">
            <v>その他</v>
          </cell>
          <cell r="E1907" t="str">
            <v>（材+労）×10%</v>
          </cell>
          <cell r="J1907" t="e">
            <v>#N/A</v>
          </cell>
        </row>
        <row r="1909">
          <cell r="D1909" t="str">
            <v>計</v>
          </cell>
          <cell r="J1909" t="e">
            <v>#N/A</v>
          </cell>
        </row>
        <row r="1915">
          <cell r="A1915" t="str">
            <v>T210904</v>
          </cell>
          <cell r="B1915" t="str">
            <v>連通管</v>
          </cell>
          <cell r="C1915" t="str">
            <v>㎡</v>
          </cell>
          <cell r="D1915" t="str">
            <v>硬質塩化ビニル管</v>
          </cell>
          <cell r="E1915" t="str">
            <v>VP 200φ</v>
          </cell>
          <cell r="G1915" t="str">
            <v>ｍ</v>
          </cell>
          <cell r="H1915">
            <v>0.7</v>
          </cell>
          <cell r="I1915" t="e">
            <v>#N/A</v>
          </cell>
          <cell r="J1915" t="e">
            <v>#N/A</v>
          </cell>
          <cell r="K1915" t="e">
            <v>#N/A</v>
          </cell>
        </row>
        <row r="1917">
          <cell r="B1917" t="str">
            <v>VP200/2φ L700</v>
          </cell>
          <cell r="D1917" t="str">
            <v>型枠工</v>
          </cell>
          <cell r="G1917" t="str">
            <v>人</v>
          </cell>
          <cell r="H1917">
            <v>8.9999999999999993E-3</v>
          </cell>
          <cell r="I1917">
            <v>20200</v>
          </cell>
          <cell r="J1917">
            <v>182</v>
          </cell>
        </row>
        <row r="1919">
          <cell r="D1919" t="str">
            <v>その他</v>
          </cell>
          <cell r="E1919" t="str">
            <v>（材+労）×10%</v>
          </cell>
          <cell r="J1919" t="e">
            <v>#N/A</v>
          </cell>
        </row>
        <row r="1921">
          <cell r="D1921" t="str">
            <v>計</v>
          </cell>
          <cell r="J1921" t="e">
            <v>#N/A</v>
          </cell>
        </row>
        <row r="1935">
          <cell r="A1935" t="str">
            <v>T210905</v>
          </cell>
          <cell r="B1935" t="str">
            <v>連通管</v>
          </cell>
          <cell r="C1935" t="str">
            <v>㎡</v>
          </cell>
          <cell r="D1935" t="str">
            <v>硬質塩化ビニル管</v>
          </cell>
          <cell r="E1935" t="str">
            <v>VP 200φ</v>
          </cell>
          <cell r="G1935" t="str">
            <v>ｍ</v>
          </cell>
          <cell r="H1935">
            <v>0.8</v>
          </cell>
          <cell r="I1935" t="e">
            <v>#N/A</v>
          </cell>
          <cell r="J1935" t="e">
            <v>#N/A</v>
          </cell>
          <cell r="K1935" t="e">
            <v>#N/A</v>
          </cell>
        </row>
        <row r="1937">
          <cell r="B1937" t="str">
            <v>VP200/2φ L800</v>
          </cell>
          <cell r="D1937" t="str">
            <v>型枠工</v>
          </cell>
          <cell r="G1937" t="str">
            <v>人</v>
          </cell>
          <cell r="H1937">
            <v>8.9999999999999993E-3</v>
          </cell>
          <cell r="I1937">
            <v>20200</v>
          </cell>
          <cell r="J1937">
            <v>182</v>
          </cell>
        </row>
        <row r="1939">
          <cell r="D1939" t="str">
            <v>その他</v>
          </cell>
          <cell r="E1939" t="str">
            <v>（材+労）×10%</v>
          </cell>
          <cell r="J1939" t="e">
            <v>#N/A</v>
          </cell>
        </row>
        <row r="1941">
          <cell r="D1941" t="str">
            <v>計</v>
          </cell>
          <cell r="J1941" t="e">
            <v>#N/A</v>
          </cell>
        </row>
        <row r="1947">
          <cell r="A1947" t="str">
            <v>T210910</v>
          </cell>
          <cell r="B1947" t="str">
            <v>通気管</v>
          </cell>
          <cell r="C1947" t="str">
            <v>㎡</v>
          </cell>
          <cell r="D1947" t="str">
            <v>硬質塩化ビニル管</v>
          </cell>
          <cell r="E1947" t="str">
            <v>VP 150φ</v>
          </cell>
          <cell r="G1947" t="str">
            <v>ｍ</v>
          </cell>
          <cell r="H1947">
            <v>0.18</v>
          </cell>
          <cell r="I1947" t="e">
            <v>#N/A</v>
          </cell>
          <cell r="J1947" t="e">
            <v>#N/A</v>
          </cell>
          <cell r="K1947" t="e">
            <v>#N/A</v>
          </cell>
        </row>
        <row r="1949">
          <cell r="B1949" t="str">
            <v>VP150φ L180</v>
          </cell>
          <cell r="D1949" t="str">
            <v>型枠工</v>
          </cell>
          <cell r="G1949" t="str">
            <v>人</v>
          </cell>
          <cell r="H1949">
            <v>8.9999999999999993E-3</v>
          </cell>
          <cell r="I1949">
            <v>20200</v>
          </cell>
          <cell r="J1949">
            <v>182</v>
          </cell>
        </row>
        <row r="1951">
          <cell r="D1951" t="str">
            <v>その他</v>
          </cell>
          <cell r="E1951" t="str">
            <v>（材+労）×10%</v>
          </cell>
          <cell r="J1951" t="e">
            <v>#N/A</v>
          </cell>
        </row>
        <row r="1953">
          <cell r="D1953" t="str">
            <v>計</v>
          </cell>
          <cell r="J1953" t="e">
            <v>#N/A</v>
          </cell>
        </row>
        <row r="1959">
          <cell r="A1959" t="str">
            <v>T210911</v>
          </cell>
          <cell r="B1959" t="str">
            <v>通気管</v>
          </cell>
          <cell r="C1959" t="str">
            <v>㎡</v>
          </cell>
          <cell r="D1959" t="str">
            <v>硬質塩化ビニル管</v>
          </cell>
          <cell r="E1959" t="str">
            <v>VP 150φ</v>
          </cell>
          <cell r="G1959" t="str">
            <v>ｍ</v>
          </cell>
          <cell r="H1959">
            <v>0.6</v>
          </cell>
          <cell r="I1959" t="e">
            <v>#N/A</v>
          </cell>
          <cell r="J1959" t="e">
            <v>#N/A</v>
          </cell>
          <cell r="K1959" t="e">
            <v>#N/A</v>
          </cell>
        </row>
        <row r="1961">
          <cell r="B1961" t="str">
            <v>VP150φ L600</v>
          </cell>
          <cell r="D1961" t="str">
            <v>型枠工</v>
          </cell>
          <cell r="G1961" t="str">
            <v>人</v>
          </cell>
          <cell r="H1961">
            <v>8.9999999999999993E-3</v>
          </cell>
          <cell r="I1961">
            <v>20200</v>
          </cell>
          <cell r="J1961">
            <v>182</v>
          </cell>
        </row>
        <row r="1963">
          <cell r="D1963" t="str">
            <v>その他</v>
          </cell>
          <cell r="E1963" t="str">
            <v>（材+労）×10%</v>
          </cell>
          <cell r="J1963" t="e">
            <v>#N/A</v>
          </cell>
        </row>
        <row r="1965">
          <cell r="D1965" t="str">
            <v>計</v>
          </cell>
          <cell r="J1965" t="e">
            <v>#N/A</v>
          </cell>
        </row>
        <row r="1971">
          <cell r="A1971" t="str">
            <v>T210912</v>
          </cell>
          <cell r="B1971" t="str">
            <v>通気管</v>
          </cell>
          <cell r="C1971" t="str">
            <v>㎡</v>
          </cell>
          <cell r="D1971" t="str">
            <v>硬質塩化ビニル管</v>
          </cell>
          <cell r="E1971" t="str">
            <v>VP 150φ</v>
          </cell>
          <cell r="G1971" t="str">
            <v>ｍ</v>
          </cell>
          <cell r="H1971">
            <v>0.7</v>
          </cell>
          <cell r="I1971" t="e">
            <v>#N/A</v>
          </cell>
          <cell r="J1971" t="e">
            <v>#N/A</v>
          </cell>
          <cell r="K1971" t="e">
            <v>#N/A</v>
          </cell>
        </row>
        <row r="1973">
          <cell r="B1973" t="str">
            <v>VP150φ L700</v>
          </cell>
          <cell r="D1973" t="str">
            <v>型枠工</v>
          </cell>
          <cell r="G1973" t="str">
            <v>人</v>
          </cell>
          <cell r="H1973">
            <v>8.9999999999999993E-3</v>
          </cell>
          <cell r="I1973">
            <v>20200</v>
          </cell>
          <cell r="J1973">
            <v>182</v>
          </cell>
        </row>
        <row r="1975">
          <cell r="D1975" t="str">
            <v>その他</v>
          </cell>
          <cell r="E1975" t="str">
            <v>（材+労）×10%</v>
          </cell>
          <cell r="J1975" t="e">
            <v>#N/A</v>
          </cell>
        </row>
        <row r="1977">
          <cell r="D1977" t="str">
            <v>計</v>
          </cell>
          <cell r="J1977" t="e">
            <v>#N/A</v>
          </cell>
        </row>
        <row r="1983">
          <cell r="A1983" t="str">
            <v>T210913</v>
          </cell>
          <cell r="B1983" t="str">
            <v>通気管</v>
          </cell>
          <cell r="C1983" t="str">
            <v>㎡</v>
          </cell>
          <cell r="D1983" t="str">
            <v>硬質塩化ビニル管</v>
          </cell>
          <cell r="E1983" t="str">
            <v>VP 150φ</v>
          </cell>
          <cell r="G1983" t="str">
            <v>ｍ</v>
          </cell>
          <cell r="H1983">
            <v>0.8</v>
          </cell>
          <cell r="I1983" t="e">
            <v>#N/A</v>
          </cell>
          <cell r="J1983" t="e">
            <v>#N/A</v>
          </cell>
          <cell r="K1983" t="e">
            <v>#N/A</v>
          </cell>
        </row>
        <row r="1985">
          <cell r="B1985" t="str">
            <v>VP150φ L800</v>
          </cell>
          <cell r="D1985" t="str">
            <v>型枠工</v>
          </cell>
          <cell r="G1985" t="str">
            <v>人</v>
          </cell>
          <cell r="H1985">
            <v>8.9999999999999993E-3</v>
          </cell>
          <cell r="I1985">
            <v>20200</v>
          </cell>
          <cell r="J1985">
            <v>182</v>
          </cell>
        </row>
        <row r="1987">
          <cell r="D1987" t="str">
            <v>その他</v>
          </cell>
          <cell r="E1987" t="str">
            <v>（材+労）×10%</v>
          </cell>
          <cell r="J1987" t="e">
            <v>#N/A</v>
          </cell>
        </row>
        <row r="1989">
          <cell r="D1989" t="str">
            <v>計</v>
          </cell>
          <cell r="J1989" t="e">
            <v>#N/A</v>
          </cell>
        </row>
        <row r="1995">
          <cell r="A1995" t="str">
            <v>T210920</v>
          </cell>
          <cell r="B1995" t="str">
            <v>止水板</v>
          </cell>
          <cell r="C1995" t="str">
            <v>ｍ</v>
          </cell>
          <cell r="D1995" t="str">
            <v>止水板</v>
          </cell>
          <cell r="E1995" t="str">
            <v>ｺﾞﾑ 6*200</v>
          </cell>
          <cell r="G1995" t="str">
            <v>ｍ</v>
          </cell>
          <cell r="H1995">
            <v>1</v>
          </cell>
          <cell r="I1995" t="e">
            <v>#N/A</v>
          </cell>
          <cell r="J1995" t="e">
            <v>#N/A</v>
          </cell>
          <cell r="K1995" t="e">
            <v>#N/A</v>
          </cell>
        </row>
        <row r="1997">
          <cell r="D1997" t="str">
            <v>　〃　設置工</v>
          </cell>
          <cell r="G1997" t="str">
            <v>ｍ</v>
          </cell>
          <cell r="H1997">
            <v>1</v>
          </cell>
          <cell r="I1997">
            <v>1020</v>
          </cell>
          <cell r="J1997">
            <v>1020</v>
          </cell>
        </row>
        <row r="1999">
          <cell r="D1999" t="str">
            <v>計</v>
          </cell>
          <cell r="J1999" t="e">
            <v>#N/A</v>
          </cell>
        </row>
        <row r="2002">
          <cell r="C2002">
            <v>100</v>
          </cell>
        </row>
        <row r="2003">
          <cell r="A2003" t="str">
            <v>T220000</v>
          </cell>
          <cell r="B2003" t="str">
            <v>ｺﾝｸﾘｰﾄ舗装工</v>
          </cell>
          <cell r="C2003" t="str">
            <v>㎡</v>
          </cell>
          <cell r="K2003">
            <v>22760</v>
          </cell>
        </row>
        <row r="2005">
          <cell r="D2005" t="str">
            <v>路盤材料</v>
          </cell>
          <cell r="E2005" t="str">
            <v>RC-40</v>
          </cell>
          <cell r="G2005" t="str">
            <v>㎥</v>
          </cell>
          <cell r="H2005">
            <v>19.2</v>
          </cell>
          <cell r="I2005">
            <v>2200</v>
          </cell>
          <cell r="J2005">
            <v>42240</v>
          </cell>
        </row>
        <row r="2007">
          <cell r="D2007" t="str">
            <v>路盤材料敷均し締固め</v>
          </cell>
          <cell r="G2007" t="str">
            <v>㎡</v>
          </cell>
          <cell r="H2007">
            <v>100</v>
          </cell>
          <cell r="I2007">
            <v>140</v>
          </cell>
          <cell r="J2007">
            <v>14000</v>
          </cell>
        </row>
        <row r="2009">
          <cell r="D2009" t="str">
            <v>ﾚﾃﾞｨﾐｸｽﾄｺﾝｸﾘｰﾄ</v>
          </cell>
          <cell r="E2009" t="str">
            <v>18-15</v>
          </cell>
          <cell r="G2009" t="str">
            <v>ｔ</v>
          </cell>
          <cell r="H2009">
            <v>15.6</v>
          </cell>
          <cell r="I2009">
            <v>32000</v>
          </cell>
          <cell r="J2009">
            <v>499200</v>
          </cell>
        </row>
        <row r="2011">
          <cell r="D2011" t="str">
            <v>溶接金網</v>
          </cell>
          <cell r="E2011" t="str">
            <v>6φ-150*150</v>
          </cell>
          <cell r="G2011" t="str">
            <v>㎡</v>
          </cell>
          <cell r="H2011">
            <v>100</v>
          </cell>
          <cell r="I2011">
            <v>13000</v>
          </cell>
          <cell r="J2011">
            <v>1300000</v>
          </cell>
        </row>
        <row r="2013">
          <cell r="D2013" t="str">
            <v>ｺﾝｸﾘｰﾄ舗設工</v>
          </cell>
          <cell r="G2013" t="str">
            <v>㎡</v>
          </cell>
          <cell r="H2013">
            <v>100</v>
          </cell>
          <cell r="I2013">
            <v>2140</v>
          </cell>
          <cell r="J2013">
            <v>214000</v>
          </cell>
        </row>
        <row r="2015">
          <cell r="D2015" t="str">
            <v>その他</v>
          </cell>
          <cell r="E2015" t="str">
            <v>（材+労+雑）×10%</v>
          </cell>
          <cell r="J2015">
            <v>206944</v>
          </cell>
        </row>
        <row r="2017">
          <cell r="D2017" t="str">
            <v>諸雑費</v>
          </cell>
          <cell r="J2017">
            <v>-384</v>
          </cell>
        </row>
        <row r="2019">
          <cell r="D2019" t="str">
            <v>計</v>
          </cell>
          <cell r="J2019">
            <v>2276000</v>
          </cell>
        </row>
        <row r="2021">
          <cell r="D2021" t="str">
            <v>１㎡あたり</v>
          </cell>
          <cell r="J2021">
            <v>22760</v>
          </cell>
        </row>
        <row r="2026">
          <cell r="C2026">
            <v>100</v>
          </cell>
        </row>
        <row r="2027">
          <cell r="A2027" t="str">
            <v>T220001</v>
          </cell>
          <cell r="B2027" t="str">
            <v>下層路盤工</v>
          </cell>
          <cell r="C2027" t="str">
            <v>㎡</v>
          </cell>
          <cell r="K2027">
            <v>610</v>
          </cell>
        </row>
        <row r="2029">
          <cell r="D2029" t="str">
            <v>路盤材料</v>
          </cell>
          <cell r="E2029" t="str">
            <v>RC-40</v>
          </cell>
          <cell r="G2029" t="str">
            <v>㎥</v>
          </cell>
          <cell r="H2029">
            <v>19.2</v>
          </cell>
          <cell r="I2029">
            <v>2200</v>
          </cell>
          <cell r="J2029">
            <v>42240</v>
          </cell>
        </row>
        <row r="2031">
          <cell r="D2031" t="str">
            <v>路盤材料敷均し締固め</v>
          </cell>
          <cell r="G2031" t="str">
            <v>㎡</v>
          </cell>
          <cell r="H2031">
            <v>100</v>
          </cell>
          <cell r="I2031">
            <v>140</v>
          </cell>
          <cell r="J2031">
            <v>14000</v>
          </cell>
        </row>
        <row r="2033">
          <cell r="D2033" t="str">
            <v>その他</v>
          </cell>
          <cell r="E2033" t="str">
            <v>（材+労+雑）×10%</v>
          </cell>
          <cell r="J2033">
            <v>5624</v>
          </cell>
        </row>
        <row r="2035">
          <cell r="D2035" t="str">
            <v>諸雑費</v>
          </cell>
          <cell r="J2035">
            <v>-864</v>
          </cell>
        </row>
        <row r="2037">
          <cell r="D2037" t="str">
            <v>計</v>
          </cell>
          <cell r="J2037">
            <v>61000</v>
          </cell>
        </row>
        <row r="2039">
          <cell r="D2039" t="str">
            <v>１㎡あたり</v>
          </cell>
          <cell r="J2039">
            <v>610</v>
          </cell>
        </row>
        <row r="2047">
          <cell r="B2047" t="str">
            <v>磁器タイル張</v>
          </cell>
          <cell r="C2047" t="str">
            <v>㎡</v>
          </cell>
          <cell r="D2047" t="str">
            <v>大型床タイル張</v>
          </cell>
          <cell r="E2047" t="str">
            <v>磁器質　300角</v>
          </cell>
          <cell r="G2047" t="str">
            <v>㎡</v>
          </cell>
          <cell r="H2047">
            <v>1</v>
          </cell>
          <cell r="I2047" t="e">
            <v>#N/A</v>
          </cell>
          <cell r="J2047" t="e">
            <v>#N/A</v>
          </cell>
          <cell r="K2047" t="e">
            <v>#N/A</v>
          </cell>
        </row>
        <row r="2048">
          <cell r="E2048" t="str">
            <v>ｔ150</v>
          </cell>
        </row>
        <row r="2049">
          <cell r="B2049" t="str">
            <v>(ｺﾝｸﾘｰﾄ土木の場合)</v>
          </cell>
          <cell r="D2049" t="str">
            <v>コンクリート舗装工</v>
          </cell>
          <cell r="E2049" t="str">
            <v>路盤共</v>
          </cell>
          <cell r="G2049" t="str">
            <v>㎡</v>
          </cell>
          <cell r="H2049">
            <v>1</v>
          </cell>
          <cell r="I2049">
            <v>22760</v>
          </cell>
          <cell r="J2049">
            <v>22760</v>
          </cell>
        </row>
        <row r="2051">
          <cell r="D2051" t="str">
            <v>計</v>
          </cell>
          <cell r="J2051" t="e">
            <v>#N/A</v>
          </cell>
        </row>
        <row r="2055">
          <cell r="A2055" t="str">
            <v>T220010</v>
          </cell>
          <cell r="B2055" t="str">
            <v>磁器タイル張</v>
          </cell>
          <cell r="C2055" t="str">
            <v>㎡</v>
          </cell>
          <cell r="D2055" t="str">
            <v>大型床タイル張</v>
          </cell>
          <cell r="E2055" t="str">
            <v>磁器質　300角</v>
          </cell>
          <cell r="G2055" t="str">
            <v>㎡</v>
          </cell>
          <cell r="H2055">
            <v>1</v>
          </cell>
          <cell r="I2055" t="e">
            <v>#N/A</v>
          </cell>
          <cell r="J2055" t="e">
            <v>#N/A</v>
          </cell>
          <cell r="K2055" t="e">
            <v>#N/A</v>
          </cell>
        </row>
        <row r="2056">
          <cell r="E2056" t="str">
            <v>t150</v>
          </cell>
        </row>
        <row r="2057">
          <cell r="B2057" t="str">
            <v>(ｺﾝｸﾘｰﾄ建築の場合)</v>
          </cell>
          <cell r="D2057" t="str">
            <v>普通コンクリート</v>
          </cell>
          <cell r="E2057" t="str">
            <v>18-15</v>
          </cell>
          <cell r="G2057" t="str">
            <v>㎥</v>
          </cell>
          <cell r="H2057">
            <v>0.15</v>
          </cell>
          <cell r="I2057">
            <v>32000</v>
          </cell>
          <cell r="J2057">
            <v>4800</v>
          </cell>
        </row>
        <row r="2059">
          <cell r="D2059" t="str">
            <v>　　　　　〃　　　　打手間</v>
          </cell>
          <cell r="G2059" t="str">
            <v>㎥</v>
          </cell>
          <cell r="H2059">
            <v>0.15</v>
          </cell>
          <cell r="I2059">
            <v>1440</v>
          </cell>
          <cell r="J2059">
            <v>216</v>
          </cell>
        </row>
        <row r="2061">
          <cell r="D2061" t="str">
            <v>溶接金網張り</v>
          </cell>
          <cell r="E2061" t="str">
            <v>6*150*150</v>
          </cell>
          <cell r="G2061" t="str">
            <v>㎡</v>
          </cell>
          <cell r="H2061">
            <v>1</v>
          </cell>
          <cell r="I2061" t="e">
            <v>#N/A</v>
          </cell>
          <cell r="J2061" t="e">
            <v>#N/A</v>
          </cell>
        </row>
        <row r="2063">
          <cell r="D2063" t="str">
            <v>下層路盤工</v>
          </cell>
          <cell r="G2063" t="str">
            <v>㎡</v>
          </cell>
          <cell r="H2063">
            <v>1</v>
          </cell>
          <cell r="I2063">
            <v>610</v>
          </cell>
          <cell r="J2063">
            <v>610</v>
          </cell>
        </row>
        <row r="2065">
          <cell r="D2065" t="str">
            <v>計</v>
          </cell>
          <cell r="J2065" t="e">
            <v>#N/A</v>
          </cell>
        </row>
        <row r="2070">
          <cell r="C2070">
            <v>100</v>
          </cell>
        </row>
        <row r="2071">
          <cell r="A2071" t="str">
            <v>T220011</v>
          </cell>
          <cell r="B2071" t="str">
            <v>透水性ｱｽﾌｧﾙﾄ舗装工</v>
          </cell>
          <cell r="C2071" t="str">
            <v>㎡</v>
          </cell>
          <cell r="K2071" t="e">
            <v>#N/A</v>
          </cell>
        </row>
        <row r="2073">
          <cell r="D2073" t="str">
            <v>路盤材料</v>
          </cell>
          <cell r="E2073" t="str">
            <v>RC-40</v>
          </cell>
          <cell r="G2073" t="str">
            <v>㎥</v>
          </cell>
          <cell r="H2073">
            <v>12.8</v>
          </cell>
          <cell r="I2073">
            <v>2200</v>
          </cell>
          <cell r="J2073">
            <v>28160</v>
          </cell>
        </row>
        <row r="2075">
          <cell r="D2075" t="str">
            <v>路盤材料敷均し締固め</v>
          </cell>
          <cell r="G2075" t="str">
            <v>㎡</v>
          </cell>
          <cell r="H2075">
            <v>100</v>
          </cell>
          <cell r="I2075">
            <v>140</v>
          </cell>
          <cell r="J2075">
            <v>14000</v>
          </cell>
        </row>
        <row r="2077">
          <cell r="D2077" t="str">
            <v>ｱｽﾌｧﾙﾄ混合物</v>
          </cell>
          <cell r="E2077" t="str">
            <v>透水性(13)</v>
          </cell>
          <cell r="G2077" t="str">
            <v>ｔ</v>
          </cell>
          <cell r="H2077">
            <v>6.6</v>
          </cell>
          <cell r="I2077" t="e">
            <v>#N/A</v>
          </cell>
          <cell r="J2077" t="e">
            <v>#N/A</v>
          </cell>
        </row>
        <row r="2078">
          <cell r="D2078" t="str">
            <v>ｱｽﾌｧﾙﾄ混合物</v>
          </cell>
        </row>
        <row r="2079">
          <cell r="D2079" t="str">
            <v>敷均し締固め</v>
          </cell>
          <cell r="G2079" t="str">
            <v>㎡</v>
          </cell>
          <cell r="H2079">
            <v>100</v>
          </cell>
          <cell r="I2079">
            <v>280</v>
          </cell>
          <cell r="J2079">
            <v>28000</v>
          </cell>
        </row>
        <row r="2081">
          <cell r="D2081" t="str">
            <v>その他</v>
          </cell>
          <cell r="E2081" t="str">
            <v>（材+労+雑）×10%</v>
          </cell>
          <cell r="J2081" t="e">
            <v>#N/A</v>
          </cell>
        </row>
        <row r="2083">
          <cell r="D2083" t="str">
            <v>諸雑費</v>
          </cell>
          <cell r="J2083" t="e">
            <v>#N/A</v>
          </cell>
        </row>
        <row r="2085">
          <cell r="D2085" t="str">
            <v>計</v>
          </cell>
          <cell r="J2085" t="e">
            <v>#N/A</v>
          </cell>
        </row>
        <row r="2087">
          <cell r="D2087" t="str">
            <v>１㎡あたり</v>
          </cell>
          <cell r="J2087" t="e">
            <v>#N/A</v>
          </cell>
        </row>
        <row r="2094">
          <cell r="C2094">
            <v>10</v>
          </cell>
        </row>
        <row r="2095">
          <cell r="A2095" t="str">
            <v>T220100</v>
          </cell>
          <cell r="B2095" t="str">
            <v>集水ますＡ</v>
          </cell>
          <cell r="C2095" t="str">
            <v>か所</v>
          </cell>
          <cell r="K2095">
            <v>64230</v>
          </cell>
        </row>
        <row r="2097">
          <cell r="D2097" t="str">
            <v>軽構造物土工</v>
          </cell>
          <cell r="G2097" t="str">
            <v>か所</v>
          </cell>
          <cell r="H2097">
            <v>10</v>
          </cell>
          <cell r="I2097">
            <v>3240</v>
          </cell>
          <cell r="J2097">
            <v>32400</v>
          </cell>
        </row>
        <row r="2099">
          <cell r="D2099" t="str">
            <v>基礎材料</v>
          </cell>
          <cell r="E2099" t="str">
            <v>RC-40</v>
          </cell>
          <cell r="G2099" t="str">
            <v>㎥</v>
          </cell>
          <cell r="H2099">
            <v>0.7</v>
          </cell>
          <cell r="I2099">
            <v>2200</v>
          </cell>
          <cell r="J2099">
            <v>1540</v>
          </cell>
        </row>
        <row r="2101">
          <cell r="D2101" t="str">
            <v>基礎工</v>
          </cell>
          <cell r="G2101" t="str">
            <v>㎡</v>
          </cell>
          <cell r="H2101">
            <v>6.2</v>
          </cell>
          <cell r="I2101">
            <v>680</v>
          </cell>
          <cell r="J2101">
            <v>4216</v>
          </cell>
        </row>
        <row r="2103">
          <cell r="D2103" t="str">
            <v>型枠工</v>
          </cell>
          <cell r="G2103" t="str">
            <v>㎡</v>
          </cell>
          <cell r="H2103">
            <v>26.1</v>
          </cell>
          <cell r="I2103">
            <v>6360</v>
          </cell>
          <cell r="J2103">
            <v>165996</v>
          </cell>
        </row>
        <row r="2105">
          <cell r="D2105" t="str">
            <v>ﾚﾃﾞｨﾐｸｽﾄｺﾝｸﾘｰﾄ</v>
          </cell>
          <cell r="E2105" t="str">
            <v>18-15</v>
          </cell>
          <cell r="G2105" t="str">
            <v>㎥</v>
          </cell>
          <cell r="H2105">
            <v>2</v>
          </cell>
          <cell r="I2105">
            <v>32000</v>
          </cell>
          <cell r="J2105">
            <v>64000</v>
          </cell>
        </row>
        <row r="2107">
          <cell r="D2107" t="str">
            <v>ｺﾝｸﾘｰﾄ工</v>
          </cell>
          <cell r="G2107" t="str">
            <v>㎥</v>
          </cell>
          <cell r="H2107">
            <v>2</v>
          </cell>
          <cell r="I2107">
            <v>9120</v>
          </cell>
          <cell r="J2107">
            <v>18240</v>
          </cell>
        </row>
        <row r="2109">
          <cell r="D2109" t="str">
            <v>集水ますふた</v>
          </cell>
          <cell r="G2109" t="str">
            <v>組</v>
          </cell>
          <cell r="H2109">
            <v>10</v>
          </cell>
          <cell r="I2109">
            <v>29539.999999999996</v>
          </cell>
          <cell r="J2109">
            <v>295400</v>
          </cell>
        </row>
        <row r="2111">
          <cell r="D2111" t="str">
            <v>集水ますふた据付工</v>
          </cell>
          <cell r="G2111" t="str">
            <v>組</v>
          </cell>
          <cell r="H2111">
            <v>10</v>
          </cell>
          <cell r="I2111">
            <v>220</v>
          </cell>
          <cell r="J2111">
            <v>2200</v>
          </cell>
        </row>
        <row r="2113">
          <cell r="D2113" t="str">
            <v>その他</v>
          </cell>
          <cell r="E2113" t="str">
            <v>（材+労+雑）×10%</v>
          </cell>
          <cell r="J2113">
            <v>58399</v>
          </cell>
        </row>
        <row r="2115">
          <cell r="D2115" t="str">
            <v>諸雑費</v>
          </cell>
          <cell r="J2115">
            <v>-91</v>
          </cell>
        </row>
        <row r="2117">
          <cell r="D2117" t="str">
            <v>計</v>
          </cell>
          <cell r="J2117">
            <v>642300</v>
          </cell>
        </row>
        <row r="2119">
          <cell r="D2119" t="str">
            <v>１か所あたり</v>
          </cell>
          <cell r="J2119">
            <v>64230</v>
          </cell>
        </row>
        <row r="2138">
          <cell r="C2138">
            <v>10</v>
          </cell>
        </row>
        <row r="2139">
          <cell r="A2139" t="str">
            <v>T220101</v>
          </cell>
          <cell r="B2139" t="str">
            <v>浸透ますB</v>
          </cell>
          <cell r="C2139" t="str">
            <v>か所</v>
          </cell>
          <cell r="K2139">
            <v>65360</v>
          </cell>
        </row>
        <row r="2141">
          <cell r="D2141" t="str">
            <v>軽構造物土工</v>
          </cell>
          <cell r="G2141" t="str">
            <v>か所</v>
          </cell>
          <cell r="H2141">
            <v>10</v>
          </cell>
          <cell r="I2141">
            <v>3240</v>
          </cell>
          <cell r="J2141">
            <v>32400</v>
          </cell>
        </row>
        <row r="2143">
          <cell r="D2143" t="str">
            <v>基礎材料</v>
          </cell>
          <cell r="E2143" t="str">
            <v>RC-40</v>
          </cell>
          <cell r="G2143" t="str">
            <v>㎥</v>
          </cell>
          <cell r="H2143">
            <v>2.2000000000000002</v>
          </cell>
          <cell r="I2143">
            <v>2200</v>
          </cell>
          <cell r="J2143">
            <v>4840</v>
          </cell>
        </row>
        <row r="2145">
          <cell r="D2145" t="str">
            <v>基礎工</v>
          </cell>
          <cell r="G2145" t="str">
            <v>㎡</v>
          </cell>
          <cell r="H2145">
            <v>6.2</v>
          </cell>
          <cell r="I2145">
            <v>680</v>
          </cell>
          <cell r="J2145">
            <v>4216</v>
          </cell>
        </row>
        <row r="2147">
          <cell r="D2147" t="str">
            <v>型枠工</v>
          </cell>
          <cell r="G2147" t="str">
            <v>㎡</v>
          </cell>
          <cell r="H2147">
            <v>28.2</v>
          </cell>
          <cell r="I2147">
            <v>6360</v>
          </cell>
          <cell r="J2147">
            <v>179352</v>
          </cell>
        </row>
        <row r="2149">
          <cell r="D2149" t="str">
            <v>ﾚﾃﾞｨﾐｸｽﾄｺﾝｸﾘｰﾄ</v>
          </cell>
          <cell r="E2149" t="str">
            <v>18-15</v>
          </cell>
          <cell r="G2149" t="str">
            <v>㎥</v>
          </cell>
          <cell r="H2149">
            <v>1.8</v>
          </cell>
          <cell r="I2149">
            <v>32000</v>
          </cell>
          <cell r="J2149">
            <v>57600</v>
          </cell>
        </row>
        <row r="2151">
          <cell r="D2151" t="str">
            <v>ｺﾝｸﾘｰﾄ工</v>
          </cell>
          <cell r="G2151" t="str">
            <v>㎥</v>
          </cell>
          <cell r="H2151">
            <v>2</v>
          </cell>
          <cell r="I2151">
            <v>9120</v>
          </cell>
          <cell r="J2151">
            <v>18240</v>
          </cell>
        </row>
        <row r="2153">
          <cell r="D2153" t="str">
            <v>集水ますふた</v>
          </cell>
          <cell r="G2153" t="str">
            <v>組</v>
          </cell>
          <cell r="H2153">
            <v>10</v>
          </cell>
          <cell r="I2153">
            <v>29539.999999999996</v>
          </cell>
          <cell r="J2153">
            <v>295400</v>
          </cell>
        </row>
        <row r="2155">
          <cell r="D2155" t="str">
            <v>集水ますふた据付工</v>
          </cell>
          <cell r="G2155" t="str">
            <v>組</v>
          </cell>
          <cell r="H2155">
            <v>10</v>
          </cell>
          <cell r="I2155">
            <v>220</v>
          </cell>
          <cell r="J2155">
            <v>2200</v>
          </cell>
        </row>
        <row r="2157">
          <cell r="D2157" t="str">
            <v>その他</v>
          </cell>
          <cell r="E2157" t="str">
            <v>（材+労+雑）×10%</v>
          </cell>
          <cell r="J2157">
            <v>59425</v>
          </cell>
        </row>
        <row r="2159">
          <cell r="D2159" t="str">
            <v>諸雑費</v>
          </cell>
          <cell r="J2159">
            <v>-73</v>
          </cell>
        </row>
        <row r="2161">
          <cell r="D2161" t="str">
            <v>計</v>
          </cell>
          <cell r="J2161">
            <v>653600</v>
          </cell>
        </row>
        <row r="2163">
          <cell r="D2163" t="str">
            <v>１か所あたり</v>
          </cell>
          <cell r="J2163">
            <v>65360</v>
          </cell>
        </row>
        <row r="2170">
          <cell r="C2170">
            <v>10</v>
          </cell>
        </row>
        <row r="2171">
          <cell r="A2171" t="str">
            <v>T220102</v>
          </cell>
          <cell r="B2171" t="str">
            <v>側溝</v>
          </cell>
          <cell r="C2171" t="str">
            <v>ｍ</v>
          </cell>
          <cell r="K2171">
            <v>57130</v>
          </cell>
        </row>
        <row r="2173">
          <cell r="D2173" t="str">
            <v>軽構造物土工</v>
          </cell>
          <cell r="G2173" t="str">
            <v>ｍ</v>
          </cell>
          <cell r="H2173">
            <v>10</v>
          </cell>
          <cell r="I2173">
            <v>3240</v>
          </cell>
          <cell r="J2173">
            <v>32400</v>
          </cell>
        </row>
        <row r="2175">
          <cell r="D2175" t="str">
            <v>基礎材料</v>
          </cell>
          <cell r="E2175" t="str">
            <v>RC-40</v>
          </cell>
          <cell r="G2175" t="str">
            <v>㎥</v>
          </cell>
          <cell r="H2175">
            <v>0.7</v>
          </cell>
          <cell r="I2175">
            <v>2200</v>
          </cell>
          <cell r="J2175">
            <v>1540</v>
          </cell>
        </row>
        <row r="2177">
          <cell r="D2177" t="str">
            <v>基礎工</v>
          </cell>
          <cell r="G2177" t="str">
            <v>㎡</v>
          </cell>
          <cell r="H2177">
            <v>5.9</v>
          </cell>
          <cell r="I2177">
            <v>680</v>
          </cell>
          <cell r="J2177">
            <v>4012</v>
          </cell>
        </row>
        <row r="2179">
          <cell r="D2179" t="str">
            <v>型枠工</v>
          </cell>
          <cell r="G2179" t="str">
            <v>㎡</v>
          </cell>
          <cell r="H2179">
            <v>13</v>
          </cell>
          <cell r="I2179">
            <v>5510</v>
          </cell>
          <cell r="J2179">
            <v>71630</v>
          </cell>
        </row>
        <row r="2181">
          <cell r="D2181" t="str">
            <v>ﾚﾃﾞｨﾐｸｽﾄｺﾝｸﾘｰﾄ</v>
          </cell>
          <cell r="E2181" t="str">
            <v>18-15</v>
          </cell>
          <cell r="G2181" t="str">
            <v>㎥</v>
          </cell>
          <cell r="H2181">
            <v>1.3</v>
          </cell>
          <cell r="I2181">
            <v>32000</v>
          </cell>
          <cell r="J2181">
            <v>41600</v>
          </cell>
        </row>
        <row r="2183">
          <cell r="D2183" t="str">
            <v>ｺﾝｸﾘｰﾄ工</v>
          </cell>
          <cell r="G2183" t="str">
            <v>㎥</v>
          </cell>
          <cell r="H2183">
            <v>1.3</v>
          </cell>
          <cell r="I2183">
            <v>9120</v>
          </cell>
          <cell r="J2183">
            <v>11856</v>
          </cell>
        </row>
        <row r="2185">
          <cell r="D2185" t="str">
            <v>集水ますふた</v>
          </cell>
          <cell r="G2185" t="str">
            <v>枚</v>
          </cell>
          <cell r="H2185">
            <v>10</v>
          </cell>
          <cell r="I2185">
            <v>35420</v>
          </cell>
          <cell r="J2185">
            <v>354200</v>
          </cell>
        </row>
        <row r="2187">
          <cell r="D2187" t="str">
            <v>集水ますふた据付工</v>
          </cell>
          <cell r="G2187" t="str">
            <v>枚</v>
          </cell>
          <cell r="H2187">
            <v>10</v>
          </cell>
          <cell r="I2187">
            <v>220</v>
          </cell>
          <cell r="J2187">
            <v>2200</v>
          </cell>
        </row>
        <row r="2189">
          <cell r="D2189" t="str">
            <v>その他</v>
          </cell>
          <cell r="E2189" t="str">
            <v>（材+労+雑）×10%</v>
          </cell>
          <cell r="J2189">
            <v>51944</v>
          </cell>
        </row>
        <row r="2191">
          <cell r="D2191" t="str">
            <v>諸雑費</v>
          </cell>
          <cell r="J2191">
            <v>-82</v>
          </cell>
        </row>
        <row r="2193">
          <cell r="D2193" t="str">
            <v>計</v>
          </cell>
          <cell r="J2193">
            <v>571300</v>
          </cell>
        </row>
        <row r="2195">
          <cell r="D2195" t="str">
            <v>１ｍあたり</v>
          </cell>
          <cell r="J2195">
            <v>57130</v>
          </cell>
        </row>
        <row r="2206">
          <cell r="C2206">
            <v>10</v>
          </cell>
        </row>
        <row r="2207">
          <cell r="A2207" t="str">
            <v>T220103</v>
          </cell>
          <cell r="B2207" t="str">
            <v>側溝T</v>
          </cell>
          <cell r="C2207" t="str">
            <v>ｍ</v>
          </cell>
          <cell r="K2207">
            <v>62520</v>
          </cell>
        </row>
        <row r="2209">
          <cell r="D2209" t="str">
            <v>軽構造物土工</v>
          </cell>
          <cell r="G2209" t="str">
            <v>ｍ</v>
          </cell>
          <cell r="H2209">
            <v>10</v>
          </cell>
          <cell r="I2209">
            <v>3240</v>
          </cell>
          <cell r="J2209">
            <v>32400</v>
          </cell>
        </row>
        <row r="2211">
          <cell r="D2211" t="str">
            <v>基礎材料</v>
          </cell>
          <cell r="E2211" t="str">
            <v>RC-40</v>
          </cell>
          <cell r="G2211" t="str">
            <v>㎥</v>
          </cell>
          <cell r="H2211">
            <v>0.7</v>
          </cell>
          <cell r="I2211">
            <v>2200</v>
          </cell>
          <cell r="J2211">
            <v>1540</v>
          </cell>
        </row>
        <row r="2213">
          <cell r="D2213" t="str">
            <v>基礎工</v>
          </cell>
          <cell r="G2213" t="str">
            <v>㎡</v>
          </cell>
          <cell r="H2213">
            <v>5.9</v>
          </cell>
          <cell r="I2213">
            <v>680</v>
          </cell>
          <cell r="J2213">
            <v>4012</v>
          </cell>
        </row>
        <row r="2215">
          <cell r="D2215" t="str">
            <v>型枠工</v>
          </cell>
          <cell r="G2215" t="str">
            <v>㎡</v>
          </cell>
          <cell r="H2215">
            <v>13</v>
          </cell>
          <cell r="I2215">
            <v>5510</v>
          </cell>
          <cell r="J2215">
            <v>71630</v>
          </cell>
        </row>
        <row r="2217">
          <cell r="D2217" t="str">
            <v>ﾚﾃﾞｨﾐｸｽﾄｺﾝｸﾘｰﾄ</v>
          </cell>
          <cell r="E2217" t="str">
            <v>18-15</v>
          </cell>
          <cell r="G2217" t="str">
            <v>㎥</v>
          </cell>
          <cell r="H2217">
            <v>1.3</v>
          </cell>
          <cell r="I2217">
            <v>32000</v>
          </cell>
          <cell r="J2217">
            <v>41600</v>
          </cell>
        </row>
        <row r="2219">
          <cell r="D2219" t="str">
            <v>ｺﾝｸﾘｰﾄ工</v>
          </cell>
          <cell r="G2219" t="str">
            <v>㎥</v>
          </cell>
          <cell r="H2219">
            <v>1.3</v>
          </cell>
          <cell r="I2219">
            <v>9120</v>
          </cell>
          <cell r="J2219">
            <v>11856</v>
          </cell>
        </row>
        <row r="2221">
          <cell r="D2221" t="str">
            <v>集水ますふた</v>
          </cell>
          <cell r="G2221" t="str">
            <v>枚</v>
          </cell>
          <cell r="H2221">
            <v>10</v>
          </cell>
          <cell r="I2221">
            <v>40320</v>
          </cell>
          <cell r="J2221">
            <v>403200</v>
          </cell>
        </row>
        <row r="2223">
          <cell r="D2223" t="str">
            <v>集水ますふた据付工</v>
          </cell>
          <cell r="G2223" t="str">
            <v>枚</v>
          </cell>
          <cell r="H2223">
            <v>10</v>
          </cell>
          <cell r="I2223">
            <v>220</v>
          </cell>
          <cell r="J2223">
            <v>2200</v>
          </cell>
        </row>
        <row r="2225">
          <cell r="D2225" t="str">
            <v>その他</v>
          </cell>
          <cell r="E2225" t="str">
            <v>（材+労+雑）×10%</v>
          </cell>
          <cell r="J2225">
            <v>56844</v>
          </cell>
        </row>
        <row r="2227">
          <cell r="D2227" t="str">
            <v>諸雑費</v>
          </cell>
          <cell r="J2227">
            <v>-82</v>
          </cell>
        </row>
        <row r="2229">
          <cell r="D2229" t="str">
            <v>計</v>
          </cell>
          <cell r="J2229">
            <v>625200</v>
          </cell>
        </row>
        <row r="2231">
          <cell r="D2231" t="str">
            <v>１ｍあたり</v>
          </cell>
          <cell r="J2231">
            <v>62520</v>
          </cell>
        </row>
        <row r="2237">
          <cell r="A2237" t="str">
            <v>T220110</v>
          </cell>
          <cell r="B2237" t="str">
            <v>集水ます600φ</v>
          </cell>
          <cell r="C2237" t="str">
            <v>か所</v>
          </cell>
          <cell r="K2237">
            <v>56310</v>
          </cell>
        </row>
        <row r="2238">
          <cell r="E2238" t="str">
            <v>600φ</v>
          </cell>
        </row>
        <row r="2239">
          <cell r="D2239" t="str">
            <v>CB-2</v>
          </cell>
          <cell r="E2239" t="str">
            <v>管底高0.75ｍ</v>
          </cell>
          <cell r="G2239" t="str">
            <v>か所</v>
          </cell>
          <cell r="H2239">
            <v>1</v>
          </cell>
          <cell r="I2239">
            <v>56314</v>
          </cell>
          <cell r="J2239">
            <v>56314</v>
          </cell>
        </row>
        <row r="2241">
          <cell r="D2241" t="str">
            <v>　計</v>
          </cell>
          <cell r="J2241">
            <v>56314</v>
          </cell>
        </row>
        <row r="2274">
          <cell r="C2274">
            <v>10</v>
          </cell>
        </row>
        <row r="2275">
          <cell r="A2275" t="str">
            <v>T220111</v>
          </cell>
          <cell r="B2275" t="str">
            <v>浸透ます500角</v>
          </cell>
          <cell r="C2275" t="str">
            <v>か所</v>
          </cell>
          <cell r="K2275">
            <v>55910</v>
          </cell>
        </row>
        <row r="2277">
          <cell r="D2277" t="str">
            <v>軽構造物土工</v>
          </cell>
          <cell r="G2277" t="str">
            <v>か所</v>
          </cell>
          <cell r="H2277">
            <v>10</v>
          </cell>
          <cell r="I2277">
            <v>3240</v>
          </cell>
          <cell r="J2277">
            <v>32400</v>
          </cell>
        </row>
        <row r="2279">
          <cell r="D2279" t="str">
            <v>基礎材料</v>
          </cell>
          <cell r="E2279" t="str">
            <v>単粒度4号砕石</v>
          </cell>
          <cell r="G2279" t="str">
            <v>㎥</v>
          </cell>
          <cell r="H2279">
            <v>9.3000000000000007</v>
          </cell>
          <cell r="I2279">
            <v>4350</v>
          </cell>
          <cell r="J2279">
            <v>40455</v>
          </cell>
        </row>
        <row r="2281">
          <cell r="D2281" t="str">
            <v>基礎材料</v>
          </cell>
          <cell r="E2281" t="str">
            <v>砂</v>
          </cell>
          <cell r="G2281" t="str">
            <v>㎥</v>
          </cell>
          <cell r="H2281">
            <v>1.2</v>
          </cell>
          <cell r="I2281">
            <v>2200</v>
          </cell>
          <cell r="J2281">
            <v>2640</v>
          </cell>
        </row>
        <row r="2283">
          <cell r="D2283" t="str">
            <v>基礎工</v>
          </cell>
          <cell r="G2283" t="str">
            <v>㎡</v>
          </cell>
          <cell r="H2283">
            <v>10</v>
          </cell>
          <cell r="I2283">
            <v>680</v>
          </cell>
          <cell r="J2283">
            <v>6800</v>
          </cell>
        </row>
        <row r="2284">
          <cell r="E2284" t="str">
            <v>高さ調整用</v>
          </cell>
        </row>
        <row r="2285">
          <cell r="D2285" t="str">
            <v>ﾌﾟﾚｷｬｽﾄ集水ます</v>
          </cell>
          <cell r="E2285" t="str">
            <v>44㎏</v>
          </cell>
          <cell r="G2285" t="str">
            <v>個</v>
          </cell>
          <cell r="H2285">
            <v>10</v>
          </cell>
          <cell r="I2285">
            <v>2930</v>
          </cell>
          <cell r="J2285">
            <v>29300</v>
          </cell>
        </row>
        <row r="2287">
          <cell r="D2287" t="str">
            <v>ﾌﾟﾚｷｬｽﾄ集水ます</v>
          </cell>
          <cell r="E2287" t="str">
            <v>86㎏</v>
          </cell>
          <cell r="G2287" t="str">
            <v>個</v>
          </cell>
          <cell r="H2287">
            <v>10</v>
          </cell>
          <cell r="I2287">
            <v>6710</v>
          </cell>
          <cell r="J2287">
            <v>67100</v>
          </cell>
        </row>
        <row r="2289">
          <cell r="D2289" t="str">
            <v>集水ます据付工</v>
          </cell>
          <cell r="G2289" t="str">
            <v>個</v>
          </cell>
          <cell r="H2289">
            <v>10</v>
          </cell>
          <cell r="I2289">
            <v>1940</v>
          </cell>
          <cell r="J2289">
            <v>19400</v>
          </cell>
        </row>
        <row r="2291">
          <cell r="D2291" t="str">
            <v>集水ますふた</v>
          </cell>
          <cell r="E2291" t="str">
            <v>SUSｸﾞﾚｰﾁﾝｸﾞ</v>
          </cell>
          <cell r="G2291" t="str">
            <v>組</v>
          </cell>
          <cell r="H2291">
            <v>10</v>
          </cell>
          <cell r="I2291">
            <v>29539.999999999996</v>
          </cell>
          <cell r="J2291">
            <v>295400</v>
          </cell>
        </row>
        <row r="2293">
          <cell r="D2293" t="str">
            <v>集水ますふた据付工</v>
          </cell>
          <cell r="G2293" t="str">
            <v>組</v>
          </cell>
          <cell r="H2293">
            <v>10</v>
          </cell>
          <cell r="I2293">
            <v>220</v>
          </cell>
          <cell r="J2293">
            <v>2200</v>
          </cell>
        </row>
        <row r="2295">
          <cell r="D2295" t="str">
            <v>透水シート</v>
          </cell>
          <cell r="G2295" t="str">
            <v>㎡</v>
          </cell>
          <cell r="H2295">
            <v>42</v>
          </cell>
          <cell r="I2295">
            <v>330</v>
          </cell>
          <cell r="J2295">
            <v>13860</v>
          </cell>
        </row>
        <row r="2297">
          <cell r="D2297" t="str">
            <v>その他</v>
          </cell>
          <cell r="E2297" t="str">
            <v>（材+労+雑）×10%</v>
          </cell>
          <cell r="J2297">
            <v>49570</v>
          </cell>
        </row>
        <row r="2299">
          <cell r="D2299" t="str">
            <v>諸雑費</v>
          </cell>
          <cell r="J2299">
            <v>-25</v>
          </cell>
        </row>
        <row r="2301">
          <cell r="D2301" t="str">
            <v>計</v>
          </cell>
          <cell r="J2301">
            <v>559100</v>
          </cell>
        </row>
        <row r="2303">
          <cell r="D2303" t="str">
            <v>１か所あたり</v>
          </cell>
          <cell r="J2303">
            <v>55910</v>
          </cell>
        </row>
        <row r="2310">
          <cell r="C2310">
            <v>10</v>
          </cell>
        </row>
        <row r="2311">
          <cell r="A2311" t="str">
            <v>T220112</v>
          </cell>
          <cell r="B2311" t="str">
            <v>浸透管</v>
          </cell>
          <cell r="C2311" t="str">
            <v>ｍ</v>
          </cell>
          <cell r="K2311">
            <v>12790</v>
          </cell>
        </row>
        <row r="2313">
          <cell r="D2313" t="str">
            <v>軽構造物土工</v>
          </cell>
          <cell r="E2313" t="str">
            <v>取付管</v>
          </cell>
          <cell r="G2313" t="str">
            <v>ｍ</v>
          </cell>
          <cell r="H2313">
            <v>10</v>
          </cell>
          <cell r="I2313">
            <v>620</v>
          </cell>
          <cell r="J2313">
            <v>6200</v>
          </cell>
        </row>
        <row r="2315">
          <cell r="D2315" t="str">
            <v>フィルター材料</v>
          </cell>
          <cell r="E2315" t="str">
            <v>単粒度4号砕石</v>
          </cell>
          <cell r="G2315" t="str">
            <v>㎥</v>
          </cell>
          <cell r="H2315">
            <v>6</v>
          </cell>
          <cell r="I2315">
            <v>4350</v>
          </cell>
          <cell r="J2315">
            <v>26100</v>
          </cell>
        </row>
        <row r="2317">
          <cell r="D2317" t="str">
            <v>フィルター材敷設</v>
          </cell>
          <cell r="G2317" t="str">
            <v>㎥</v>
          </cell>
          <cell r="H2317">
            <v>6</v>
          </cell>
          <cell r="I2317">
            <v>2940</v>
          </cell>
          <cell r="J2317">
            <v>17640</v>
          </cell>
        </row>
        <row r="2319">
          <cell r="D2319" t="str">
            <v>敷砂</v>
          </cell>
          <cell r="E2319" t="str">
            <v>砂</v>
          </cell>
          <cell r="G2319" t="str">
            <v>㎥</v>
          </cell>
          <cell r="H2319">
            <v>0.48</v>
          </cell>
          <cell r="I2319">
            <v>2200</v>
          </cell>
          <cell r="J2319">
            <v>1056</v>
          </cell>
        </row>
        <row r="2321">
          <cell r="D2321" t="str">
            <v>透水管</v>
          </cell>
          <cell r="G2321" t="str">
            <v>ｍ</v>
          </cell>
          <cell r="H2321">
            <v>10.1</v>
          </cell>
          <cell r="I2321">
            <v>2260</v>
          </cell>
          <cell r="J2321">
            <v>22826</v>
          </cell>
        </row>
        <row r="2323">
          <cell r="D2323" t="str">
            <v>継手材料費</v>
          </cell>
          <cell r="J2323">
            <v>0</v>
          </cell>
        </row>
        <row r="2325">
          <cell r="D2325" t="str">
            <v>透水管敷設工</v>
          </cell>
          <cell r="G2325" t="str">
            <v>㎥</v>
          </cell>
          <cell r="H2325">
            <v>10</v>
          </cell>
          <cell r="I2325">
            <v>3520</v>
          </cell>
          <cell r="J2325">
            <v>35200</v>
          </cell>
        </row>
        <row r="2327">
          <cell r="D2327" t="str">
            <v>透水シート</v>
          </cell>
          <cell r="G2327" t="str">
            <v>㎡</v>
          </cell>
          <cell r="H2327">
            <v>22</v>
          </cell>
          <cell r="I2327">
            <v>330</v>
          </cell>
          <cell r="J2327">
            <v>7260</v>
          </cell>
        </row>
        <row r="2329">
          <cell r="D2329" t="str">
            <v>その他</v>
          </cell>
          <cell r="E2329" t="str">
            <v>（材+労+雑）×10%</v>
          </cell>
          <cell r="J2329">
            <v>11628</v>
          </cell>
        </row>
        <row r="2331">
          <cell r="D2331" t="str">
            <v>諸雑費</v>
          </cell>
          <cell r="J2331">
            <v>-10</v>
          </cell>
        </row>
        <row r="2333">
          <cell r="D2333" t="str">
            <v>計</v>
          </cell>
          <cell r="J2333">
            <v>127900</v>
          </cell>
        </row>
        <row r="2335">
          <cell r="D2335" t="str">
            <v>１ｍあたり</v>
          </cell>
          <cell r="J2335">
            <v>12790</v>
          </cell>
        </row>
        <row r="2342">
          <cell r="C2342">
            <v>10</v>
          </cell>
        </row>
        <row r="2343">
          <cell r="A2343" t="str">
            <v>T220113</v>
          </cell>
          <cell r="B2343" t="str">
            <v>管きょ</v>
          </cell>
          <cell r="C2343" t="str">
            <v>ｍ</v>
          </cell>
          <cell r="K2343">
            <v>6450</v>
          </cell>
        </row>
        <row r="2345">
          <cell r="D2345" t="str">
            <v>軽構造物土工</v>
          </cell>
          <cell r="E2345" t="str">
            <v>取付管</v>
          </cell>
          <cell r="G2345" t="str">
            <v>ｍ</v>
          </cell>
          <cell r="H2345">
            <v>10</v>
          </cell>
          <cell r="I2345">
            <v>620</v>
          </cell>
          <cell r="J2345">
            <v>6200</v>
          </cell>
        </row>
        <row r="2347">
          <cell r="D2347" t="str">
            <v>基礎材料</v>
          </cell>
          <cell r="E2347" t="str">
            <v>再生砂</v>
          </cell>
          <cell r="G2347" t="str">
            <v>㎥</v>
          </cell>
          <cell r="H2347">
            <v>3.36</v>
          </cell>
          <cell r="I2347">
            <v>2200</v>
          </cell>
          <cell r="J2347">
            <v>7392</v>
          </cell>
        </row>
        <row r="2349">
          <cell r="D2349" t="str">
            <v>基礎工</v>
          </cell>
          <cell r="G2349" t="str">
            <v>㎥</v>
          </cell>
          <cell r="H2349">
            <v>2.8</v>
          </cell>
          <cell r="I2349">
            <v>3800</v>
          </cell>
          <cell r="J2349">
            <v>10640</v>
          </cell>
        </row>
        <row r="2351">
          <cell r="D2351" t="str">
            <v>塩化ﾋﾞﾆﾙ管</v>
          </cell>
          <cell r="E2351" t="str">
            <v>JSWAS K-1</v>
          </cell>
          <cell r="G2351" t="str">
            <v>ｍ</v>
          </cell>
          <cell r="H2351">
            <v>10</v>
          </cell>
          <cell r="I2351">
            <v>1797</v>
          </cell>
          <cell r="J2351">
            <v>17970</v>
          </cell>
        </row>
        <row r="2353">
          <cell r="D2353" t="str">
            <v>塩ビ管据付工</v>
          </cell>
          <cell r="G2353" t="str">
            <v>㎥</v>
          </cell>
          <cell r="H2353">
            <v>10</v>
          </cell>
          <cell r="I2353">
            <v>1650</v>
          </cell>
          <cell r="J2353">
            <v>16500</v>
          </cell>
        </row>
        <row r="2355">
          <cell r="D2355" t="str">
            <v>その他</v>
          </cell>
          <cell r="E2355" t="str">
            <v>（材+労+雑）×10%</v>
          </cell>
          <cell r="J2355">
            <v>5870</v>
          </cell>
        </row>
        <row r="2357">
          <cell r="D2357" t="str">
            <v>諸雑費</v>
          </cell>
          <cell r="J2357">
            <v>-72</v>
          </cell>
        </row>
        <row r="2359">
          <cell r="D2359" t="str">
            <v>計</v>
          </cell>
          <cell r="J2359">
            <v>64500</v>
          </cell>
        </row>
        <row r="2361">
          <cell r="D2361" t="str">
            <v>１ｍあたり</v>
          </cell>
          <cell r="J2361">
            <v>6450</v>
          </cell>
        </row>
        <row r="2368">
          <cell r="C2368">
            <v>100</v>
          </cell>
        </row>
        <row r="2369">
          <cell r="A2369" t="str">
            <v>T220200</v>
          </cell>
          <cell r="B2369" t="str">
            <v>中低木植栽工</v>
          </cell>
          <cell r="C2369" t="str">
            <v>本</v>
          </cell>
          <cell r="K2369">
            <v>1130</v>
          </cell>
        </row>
        <row r="2371">
          <cell r="D2371" t="str">
            <v>クルメツツジ</v>
          </cell>
          <cell r="E2371" t="str">
            <v>ｈ0.6*ｗ0.5</v>
          </cell>
          <cell r="G2371" t="str">
            <v>本</v>
          </cell>
          <cell r="H2371">
            <v>100</v>
          </cell>
          <cell r="I2371">
            <v>620</v>
          </cell>
          <cell r="J2371">
            <v>62000</v>
          </cell>
        </row>
        <row r="2373">
          <cell r="D2373" t="str">
            <v>植栽工</v>
          </cell>
          <cell r="G2373" t="str">
            <v>本</v>
          </cell>
          <cell r="H2373">
            <v>100</v>
          </cell>
          <cell r="I2373">
            <v>410</v>
          </cell>
          <cell r="J2373">
            <v>41000</v>
          </cell>
        </row>
        <row r="2375">
          <cell r="D2375" t="str">
            <v>支柱設置工</v>
          </cell>
          <cell r="J2375">
            <v>0</v>
          </cell>
        </row>
        <row r="2377">
          <cell r="D2377" t="str">
            <v>植樹割増費</v>
          </cell>
          <cell r="G2377" t="str">
            <v>式</v>
          </cell>
          <cell r="H2377">
            <v>1</v>
          </cell>
          <cell r="I2377">
            <v>0</v>
          </cell>
          <cell r="J2377">
            <v>515</v>
          </cell>
        </row>
        <row r="2379">
          <cell r="D2379" t="str">
            <v>その他</v>
          </cell>
          <cell r="E2379" t="str">
            <v>（材+労+雑）×10%</v>
          </cell>
          <cell r="J2379">
            <v>10352</v>
          </cell>
        </row>
        <row r="2381">
          <cell r="D2381" t="str">
            <v>諸雑費</v>
          </cell>
          <cell r="J2381">
            <v>-867</v>
          </cell>
        </row>
        <row r="2383">
          <cell r="D2383" t="str">
            <v>計</v>
          </cell>
          <cell r="J2383">
            <v>113000</v>
          </cell>
        </row>
        <row r="2385">
          <cell r="D2385" t="str">
            <v>１本あたり</v>
          </cell>
          <cell r="J2385">
            <v>1130</v>
          </cell>
        </row>
        <row r="2409">
          <cell r="A2409" t="str">
            <v>T220900</v>
          </cell>
          <cell r="B2409" t="str">
            <v>廃棄材運搬Ⅰ類</v>
          </cell>
          <cell r="C2409" t="str">
            <v>㎡</v>
          </cell>
          <cell r="D2409" t="str">
            <v>ダンプトラック損料</v>
          </cell>
          <cell r="E2409" t="str">
            <v>10ｔ</v>
          </cell>
          <cell r="G2409" t="str">
            <v>日</v>
          </cell>
          <cell r="H2409">
            <v>9.8000000000000004E-2</v>
          </cell>
          <cell r="I2409">
            <v>13980</v>
          </cell>
          <cell r="J2409">
            <v>1370</v>
          </cell>
          <cell r="K2409">
            <v>1940</v>
          </cell>
        </row>
        <row r="2411">
          <cell r="B2411" t="str">
            <v>10t DID有 ﾎｳ0.6 ≦31.5</v>
          </cell>
          <cell r="D2411" t="str">
            <v>燃料</v>
          </cell>
          <cell r="E2411" t="str">
            <v>軽油,油脂類共</v>
          </cell>
          <cell r="G2411" t="str">
            <v>㍑</v>
          </cell>
          <cell r="H2411">
            <v>6.5</v>
          </cell>
          <cell r="I2411">
            <v>68</v>
          </cell>
          <cell r="J2411">
            <v>442</v>
          </cell>
        </row>
        <row r="2413">
          <cell r="D2413" t="str">
            <v>運転手（一般)</v>
          </cell>
          <cell r="G2413" t="str">
            <v>人</v>
          </cell>
          <cell r="H2413">
            <v>8.0100000000000005E-2</v>
          </cell>
          <cell r="I2413">
            <v>1440</v>
          </cell>
          <cell r="J2413">
            <v>115</v>
          </cell>
        </row>
        <row r="2415">
          <cell r="D2415" t="str">
            <v>その他</v>
          </cell>
          <cell r="E2415" t="str">
            <v>(労)*12％</v>
          </cell>
          <cell r="J2415">
            <v>13.799999999999999</v>
          </cell>
        </row>
        <row r="2417">
          <cell r="D2417" t="str">
            <v>計</v>
          </cell>
          <cell r="J2417">
            <v>1940.8</v>
          </cell>
        </row>
        <row r="2421">
          <cell r="A2421" t="str">
            <v>T229000</v>
          </cell>
          <cell r="B2421" t="str">
            <v>発生材処理費</v>
          </cell>
          <cell r="C2421" t="str">
            <v>㎡</v>
          </cell>
          <cell r="D2421" t="str">
            <v>廃棄剤運搬</v>
          </cell>
          <cell r="E2421" t="str">
            <v>10ｔ車 DID有 ﾎｳ0.6 ≦31.5</v>
          </cell>
          <cell r="G2421" t="str">
            <v>㎡</v>
          </cell>
          <cell r="H2421">
            <v>1</v>
          </cell>
          <cell r="I2421">
            <v>1940</v>
          </cell>
          <cell r="J2421">
            <v>1940</v>
          </cell>
          <cell r="K2421">
            <v>4250</v>
          </cell>
        </row>
        <row r="2423">
          <cell r="B2423" t="str">
            <v>廃棄材Ⅰ類</v>
          </cell>
          <cell r="D2423" t="str">
            <v>投棄料</v>
          </cell>
          <cell r="E2423" t="str">
            <v>中間処理場</v>
          </cell>
          <cell r="G2423" t="str">
            <v>㎡</v>
          </cell>
          <cell r="H2423">
            <v>1</v>
          </cell>
          <cell r="I2423">
            <v>2310</v>
          </cell>
          <cell r="J2423">
            <v>2310</v>
          </cell>
        </row>
        <row r="2425">
          <cell r="D2425" t="str">
            <v>計</v>
          </cell>
          <cell r="J2425">
            <v>4250</v>
          </cell>
        </row>
        <row r="2476">
          <cell r="F2476" t="str">
            <v>日</v>
          </cell>
        </row>
        <row r="2477">
          <cell r="A2477" t="str">
            <v>T237000</v>
          </cell>
          <cell r="B2477" t="str">
            <v>タワークレーン</v>
          </cell>
          <cell r="C2477" t="str">
            <v>基</v>
          </cell>
          <cell r="D2477" t="str">
            <v>本体損料</v>
          </cell>
          <cell r="E2477" t="str">
            <v>積載荷重1.2ｔ</v>
          </cell>
          <cell r="F2477">
            <v>290</v>
          </cell>
          <cell r="G2477" t="str">
            <v>基</v>
          </cell>
          <cell r="H2477">
            <v>1</v>
          </cell>
          <cell r="I2477">
            <v>8710</v>
          </cell>
          <cell r="J2477">
            <v>2525900</v>
          </cell>
          <cell r="K2477" t="e">
            <v>#N/A</v>
          </cell>
        </row>
        <row r="2478">
          <cell r="B2478" t="str">
            <v>〔固定式･水平型〕</v>
          </cell>
          <cell r="F2478" t="str">
            <v>日</v>
          </cell>
        </row>
        <row r="2479">
          <cell r="B2479" t="str">
            <v>吊上能力25ｔｍ</v>
          </cell>
          <cell r="D2479" t="str">
            <v>中間タワー損料</v>
          </cell>
          <cell r="F2479">
            <v>290</v>
          </cell>
          <cell r="G2479" t="str">
            <v>ｍ</v>
          </cell>
          <cell r="H2479">
            <v>33</v>
          </cell>
          <cell r="I2479">
            <v>149</v>
          </cell>
          <cell r="J2479">
            <v>1425930</v>
          </cell>
        </row>
        <row r="2480">
          <cell r="B2480" t="str">
            <v>H=33.0ｍ以下</v>
          </cell>
        </row>
        <row r="2481">
          <cell r="D2481" t="str">
            <v>副資材･消耗品</v>
          </cell>
          <cell r="I2481">
            <v>0</v>
          </cell>
          <cell r="J2481">
            <v>482328</v>
          </cell>
        </row>
        <row r="2483">
          <cell r="D2483" t="str">
            <v>トラッククレーン</v>
          </cell>
          <cell r="E2483" t="str">
            <v>油圧式10～１１ｔ吊</v>
          </cell>
          <cell r="G2483" t="str">
            <v>h</v>
          </cell>
          <cell r="H2483">
            <v>6</v>
          </cell>
          <cell r="I2483" t="e">
            <v>#N/A</v>
          </cell>
          <cell r="J2483" t="e">
            <v>#N/A</v>
          </cell>
        </row>
        <row r="2485">
          <cell r="D2485" t="str">
            <v>とび工</v>
          </cell>
          <cell r="G2485" t="str">
            <v>人</v>
          </cell>
          <cell r="H2485">
            <v>12</v>
          </cell>
          <cell r="I2485">
            <v>18100</v>
          </cell>
          <cell r="J2485">
            <v>217200</v>
          </cell>
        </row>
        <row r="2487">
          <cell r="D2487" t="str">
            <v>その他</v>
          </cell>
          <cell r="E2487" t="str">
            <v>（労）×12%</v>
          </cell>
          <cell r="J2487">
            <v>26064</v>
          </cell>
        </row>
        <row r="2489">
          <cell r="D2489" t="str">
            <v>計</v>
          </cell>
          <cell r="J2489" t="e">
            <v>#N/A</v>
          </cell>
        </row>
        <row r="2491">
          <cell r="E2491" t="str">
            <v>＊荷揚設備の高さ</v>
          </cell>
        </row>
        <row r="2492">
          <cell r="E2492" t="str">
            <v>　H=0.05+26.7+3.5=30.25m</v>
          </cell>
        </row>
        <row r="2494">
          <cell r="E2494" t="str">
            <v>＊設置期間（く体用）</v>
          </cell>
        </row>
        <row r="2495">
          <cell r="E2495" t="str">
            <v>　217*1.2+30=290.4　→　290日</v>
          </cell>
        </row>
        <row r="2496">
          <cell r="E2496" t="str">
            <v>＊副資材･消耗品</v>
          </cell>
        </row>
        <row r="2497">
          <cell r="E2497" t="str">
            <v>　(9,600,000+152,000*33.0)*0.033=482,328</v>
          </cell>
        </row>
        <row r="2502">
          <cell r="F2502" t="str">
            <v>日</v>
          </cell>
        </row>
        <row r="2503">
          <cell r="A2503" t="str">
            <v>T237100</v>
          </cell>
          <cell r="B2503" t="str">
            <v>一本構リフト</v>
          </cell>
          <cell r="C2503" t="str">
            <v>基</v>
          </cell>
          <cell r="D2503" t="str">
            <v>本体損料</v>
          </cell>
          <cell r="E2503" t="str">
            <v>積載荷重1.2ｔ</v>
          </cell>
          <cell r="F2503">
            <v>240</v>
          </cell>
          <cell r="G2503" t="str">
            <v>基</v>
          </cell>
          <cell r="H2503">
            <v>1</v>
          </cell>
          <cell r="I2503">
            <v>1040</v>
          </cell>
          <cell r="J2503">
            <v>249600</v>
          </cell>
          <cell r="K2503">
            <v>1026500</v>
          </cell>
        </row>
        <row r="2504">
          <cell r="B2504" t="str">
            <v>〔シングル型〕</v>
          </cell>
          <cell r="F2504" t="str">
            <v>日</v>
          </cell>
        </row>
        <row r="2505">
          <cell r="B2505" t="str">
            <v>吊上能力1ｔ</v>
          </cell>
          <cell r="D2505" t="str">
            <v>中間ガイドレール損料</v>
          </cell>
          <cell r="F2505">
            <v>240</v>
          </cell>
          <cell r="G2505" t="str">
            <v>ｍ</v>
          </cell>
          <cell r="H2505">
            <v>27</v>
          </cell>
          <cell r="I2505">
            <v>16</v>
          </cell>
          <cell r="J2505">
            <v>103680</v>
          </cell>
        </row>
        <row r="2506">
          <cell r="B2506" t="str">
            <v>H=34.5ｍ以下</v>
          </cell>
          <cell r="F2506" t="str">
            <v>日</v>
          </cell>
        </row>
        <row r="2507">
          <cell r="D2507" t="str">
            <v>モーターウィンチ損料</v>
          </cell>
          <cell r="F2507">
            <v>240</v>
          </cell>
          <cell r="G2507" t="str">
            <v>ｍ</v>
          </cell>
          <cell r="H2507">
            <v>1</v>
          </cell>
          <cell r="I2507">
            <v>1400</v>
          </cell>
          <cell r="J2507">
            <v>336000</v>
          </cell>
        </row>
        <row r="2509">
          <cell r="D2509" t="str">
            <v>副資材･消耗品</v>
          </cell>
          <cell r="I2509">
            <v>0</v>
          </cell>
          <cell r="J2509">
            <v>53414.000000000007</v>
          </cell>
        </row>
        <row r="2511">
          <cell r="D2511" t="str">
            <v>とび工</v>
          </cell>
          <cell r="G2511" t="str">
            <v>人</v>
          </cell>
          <cell r="H2511">
            <v>14</v>
          </cell>
          <cell r="I2511">
            <v>18100</v>
          </cell>
          <cell r="J2511">
            <v>253400</v>
          </cell>
        </row>
        <row r="2513">
          <cell r="D2513" t="str">
            <v>その他</v>
          </cell>
          <cell r="E2513" t="str">
            <v>（労）×12%</v>
          </cell>
          <cell r="J2513">
            <v>30408</v>
          </cell>
        </row>
        <row r="2515">
          <cell r="D2515" t="str">
            <v>計</v>
          </cell>
          <cell r="J2515">
            <v>1026502</v>
          </cell>
        </row>
        <row r="2517">
          <cell r="E2517" t="str">
            <v>＊荷揚設備の高さ</v>
          </cell>
        </row>
        <row r="2518">
          <cell r="E2518" t="str">
            <v>　H=0.05+26.7+3.5=30.25m</v>
          </cell>
        </row>
        <row r="2520">
          <cell r="E2520" t="str">
            <v>＊設置期間（仕上げ用，く体用）</v>
          </cell>
        </row>
        <row r="2521">
          <cell r="E2521" t="str">
            <v>　((22+81)+112)*1.2-15=243.0　→　240日</v>
          </cell>
        </row>
        <row r="2522">
          <cell r="E2522" t="str">
            <v>＊副資材･消耗品</v>
          </cell>
        </row>
        <row r="2523">
          <cell r="E2523" t="str">
            <v>　(1,220,000+13,000*27)*0.034=53,414</v>
          </cell>
        </row>
        <row r="2544">
          <cell r="F2544" t="str">
            <v>日</v>
          </cell>
        </row>
        <row r="2545">
          <cell r="A2545" t="str">
            <v>T237200</v>
          </cell>
          <cell r="B2545" t="str">
            <v>二本構リフト</v>
          </cell>
          <cell r="C2545" t="str">
            <v>基</v>
          </cell>
          <cell r="D2545" t="str">
            <v>本体損料</v>
          </cell>
          <cell r="E2545" t="str">
            <v>積載荷重1.2ｔ</v>
          </cell>
          <cell r="F2545">
            <v>240</v>
          </cell>
          <cell r="G2545" t="str">
            <v>基</v>
          </cell>
          <cell r="H2545">
            <v>1</v>
          </cell>
          <cell r="I2545">
            <v>1940</v>
          </cell>
          <cell r="J2545">
            <v>465600</v>
          </cell>
          <cell r="K2545" t="e">
            <v>#N/A</v>
          </cell>
        </row>
        <row r="2546">
          <cell r="B2546" t="str">
            <v>吊上能力1.2ｔ</v>
          </cell>
          <cell r="F2546" t="str">
            <v>日</v>
          </cell>
        </row>
        <row r="2547">
          <cell r="B2547" t="str">
            <v>H=34.5ｍ以下</v>
          </cell>
          <cell r="D2547" t="str">
            <v>中間ガイドレール損料</v>
          </cell>
          <cell r="F2547">
            <v>240</v>
          </cell>
          <cell r="G2547" t="str">
            <v>ｍ</v>
          </cell>
          <cell r="H2547">
            <v>34.5</v>
          </cell>
          <cell r="I2547">
            <v>51</v>
          </cell>
          <cell r="J2547">
            <v>422280</v>
          </cell>
        </row>
        <row r="2548">
          <cell r="F2548" t="str">
            <v>日</v>
          </cell>
        </row>
        <row r="2549">
          <cell r="D2549" t="str">
            <v>モーターウィンチ損料</v>
          </cell>
          <cell r="F2549">
            <v>240</v>
          </cell>
          <cell r="G2549" t="str">
            <v>ｍ</v>
          </cell>
          <cell r="H2549">
            <v>1</v>
          </cell>
          <cell r="I2549">
            <v>1940</v>
          </cell>
          <cell r="J2549">
            <v>465600</v>
          </cell>
        </row>
        <row r="2551">
          <cell r="D2551" t="str">
            <v>副資材･消耗品</v>
          </cell>
          <cell r="I2551">
            <v>0</v>
          </cell>
          <cell r="J2551">
            <v>113977.50000000001</v>
          </cell>
        </row>
        <row r="2553">
          <cell r="D2553" t="str">
            <v>トラッククレーン</v>
          </cell>
          <cell r="E2553" t="str">
            <v>油圧式10～１１ｔ吊</v>
          </cell>
          <cell r="G2553" t="str">
            <v>h</v>
          </cell>
          <cell r="H2553">
            <v>6</v>
          </cell>
          <cell r="I2553" t="e">
            <v>#N/A</v>
          </cell>
          <cell r="J2553" t="e">
            <v>#N/A</v>
          </cell>
        </row>
        <row r="2555">
          <cell r="D2555" t="str">
            <v>とび工</v>
          </cell>
          <cell r="G2555" t="str">
            <v>人</v>
          </cell>
          <cell r="H2555">
            <v>15</v>
          </cell>
          <cell r="I2555">
            <v>18100</v>
          </cell>
          <cell r="J2555">
            <v>271500</v>
          </cell>
        </row>
        <row r="2557">
          <cell r="D2557" t="str">
            <v>その他</v>
          </cell>
          <cell r="E2557" t="str">
            <v>（労）×12%</v>
          </cell>
          <cell r="J2557">
            <v>32580</v>
          </cell>
        </row>
        <row r="2559">
          <cell r="D2559" t="str">
            <v>計</v>
          </cell>
          <cell r="J2559" t="e">
            <v>#N/A</v>
          </cell>
        </row>
        <row r="2561">
          <cell r="E2561" t="str">
            <v>＊荷揚設備の高さ</v>
          </cell>
        </row>
        <row r="2562">
          <cell r="E2562" t="str">
            <v>　H=0.05+26.7+3.5=30.25m</v>
          </cell>
        </row>
        <row r="2564">
          <cell r="E2564" t="str">
            <v>＊設置期間（仕上げ用，く体用）</v>
          </cell>
        </row>
        <row r="2565">
          <cell r="E2565" t="str">
            <v>　((22+81)+112)*1.2-15=243.0　→　240日</v>
          </cell>
        </row>
        <row r="2566">
          <cell r="E2566" t="str">
            <v>＊副資材･消耗品</v>
          </cell>
        </row>
        <row r="2567">
          <cell r="E2567" t="str">
            <v>　(1,980,000+37,000*34.5)*0.035=113,978</v>
          </cell>
        </row>
        <row r="2593">
          <cell r="A2593" t="str">
            <v>T237300</v>
          </cell>
          <cell r="B2593" t="str">
            <v>荷揚設備運搬費</v>
          </cell>
          <cell r="C2593" t="str">
            <v>基</v>
          </cell>
          <cell r="D2593" t="str">
            <v>タワークレーン</v>
          </cell>
          <cell r="E2593" t="str">
            <v>h≦33.0m</v>
          </cell>
          <cell r="G2593" t="str">
            <v>台</v>
          </cell>
          <cell r="H2593">
            <v>2.8128000000000002</v>
          </cell>
          <cell r="I2593" t="e">
            <v>#N/A</v>
          </cell>
          <cell r="J2593" t="e">
            <v>#N/A</v>
          </cell>
          <cell r="K2593" t="e">
            <v>#N/A</v>
          </cell>
        </row>
        <row r="2595">
          <cell r="B2595" t="str">
            <v>(10t車)</v>
          </cell>
        </row>
        <row r="2597">
          <cell r="A2597" t="str">
            <v>T237301</v>
          </cell>
          <cell r="D2597" t="str">
            <v>一本構リフト</v>
          </cell>
          <cell r="E2597" t="str">
            <v>h≦34.5m</v>
          </cell>
          <cell r="G2597" t="str">
            <v>台</v>
          </cell>
          <cell r="H2597">
            <v>0.3</v>
          </cell>
          <cell r="I2597" t="e">
            <v>#N/A</v>
          </cell>
          <cell r="J2597" t="e">
            <v>#N/A</v>
          </cell>
          <cell r="K2597" t="e">
            <v>#N/A</v>
          </cell>
        </row>
        <row r="2601">
          <cell r="A2601" t="str">
            <v>T237302</v>
          </cell>
          <cell r="D2601" t="str">
            <v>二本構リフト</v>
          </cell>
          <cell r="E2601" t="str">
            <v>h≦34.5m</v>
          </cell>
          <cell r="G2601" t="str">
            <v>台</v>
          </cell>
          <cell r="H2601">
            <v>0.55840000000000001</v>
          </cell>
          <cell r="I2601" t="e">
            <v>#N/A</v>
          </cell>
          <cell r="J2601" t="e">
            <v>#N/A</v>
          </cell>
          <cell r="K2601" t="e">
            <v>#N/A</v>
          </cell>
        </row>
        <row r="2612">
          <cell r="F2612" t="str">
            <v>日</v>
          </cell>
        </row>
        <row r="2613">
          <cell r="A2613" t="str">
            <v>T222100</v>
          </cell>
          <cell r="B2613" t="str">
            <v>仮囲い</v>
          </cell>
          <cell r="C2613" t="str">
            <v>ｍ</v>
          </cell>
          <cell r="D2613" t="str">
            <v>仮囲鉄板損料</v>
          </cell>
          <cell r="E2613" t="str">
            <v>厚1.2</v>
          </cell>
          <cell r="F2613">
            <v>540</v>
          </cell>
          <cell r="G2613" t="str">
            <v>㎡</v>
          </cell>
          <cell r="H2613">
            <v>3.15</v>
          </cell>
          <cell r="I2613">
            <v>2.8</v>
          </cell>
          <cell r="J2613">
            <v>4763</v>
          </cell>
          <cell r="K2613">
            <v>12630</v>
          </cell>
        </row>
        <row r="2614">
          <cell r="B2614" t="str">
            <v>（仮囲鉄板H=3.0ｍ）</v>
          </cell>
          <cell r="F2614" t="str">
            <v>日</v>
          </cell>
        </row>
        <row r="2615">
          <cell r="D2615" t="str">
            <v>丸パイプ損料</v>
          </cell>
          <cell r="E2615" t="str">
            <v>φ48.6</v>
          </cell>
          <cell r="F2615">
            <v>540</v>
          </cell>
          <cell r="G2615" t="str">
            <v>ｍ</v>
          </cell>
          <cell r="H2615">
            <v>9.36</v>
          </cell>
          <cell r="I2615">
            <v>0.41</v>
          </cell>
          <cell r="J2615">
            <v>2072</v>
          </cell>
        </row>
        <row r="2617">
          <cell r="D2617" t="str">
            <v>世話役</v>
          </cell>
          <cell r="G2617" t="str">
            <v>人</v>
          </cell>
          <cell r="H2617">
            <v>4.9000000000000002E-2</v>
          </cell>
          <cell r="I2617">
            <v>22600</v>
          </cell>
          <cell r="J2617">
            <v>1107</v>
          </cell>
        </row>
        <row r="2619">
          <cell r="D2619" t="str">
            <v>普通作業員</v>
          </cell>
          <cell r="G2619" t="str">
            <v>人</v>
          </cell>
          <cell r="H2619">
            <v>0.24</v>
          </cell>
          <cell r="I2619">
            <v>15500</v>
          </cell>
          <cell r="J2619">
            <v>3720</v>
          </cell>
        </row>
        <row r="2621">
          <cell r="D2621" t="str">
            <v>雑費</v>
          </cell>
          <cell r="E2621" t="str">
            <v>（労）×8%</v>
          </cell>
          <cell r="I2621">
            <v>0</v>
          </cell>
          <cell r="J2621">
            <v>386</v>
          </cell>
        </row>
        <row r="2623">
          <cell r="D2623" t="str">
            <v>その他</v>
          </cell>
          <cell r="E2623" t="str">
            <v>（労）×12%</v>
          </cell>
          <cell r="J2623">
            <v>579</v>
          </cell>
        </row>
        <row r="2625">
          <cell r="D2625" t="str">
            <v>計</v>
          </cell>
          <cell r="J2625">
            <v>12627</v>
          </cell>
        </row>
      </sheetData>
      <sheetData sheetId="2" refreshError="1">
        <row r="4">
          <cell r="G4" t="str">
            <v>共用</v>
          </cell>
        </row>
        <row r="5">
          <cell r="A5" t="str">
            <v>T032000</v>
          </cell>
          <cell r="B5" t="str">
            <v>土砂運搬</v>
          </cell>
          <cell r="C5" t="str">
            <v>ｍ3</v>
          </cell>
          <cell r="D5" t="str">
            <v>ダンプトラック損料</v>
          </cell>
          <cell r="E5" t="str">
            <v>２t車</v>
          </cell>
          <cell r="G5" t="str">
            <v>日</v>
          </cell>
          <cell r="H5">
            <v>5.8000000000000003E-2</v>
          </cell>
          <cell r="I5">
            <v>3220</v>
          </cell>
          <cell r="J5">
            <v>187</v>
          </cell>
          <cell r="K5">
            <v>1150</v>
          </cell>
          <cell r="L5" t="str">
            <v>ダンプトラック損料</v>
          </cell>
        </row>
        <row r="6">
          <cell r="B6" t="str">
            <v>（２t車，ＤＩＤ区間　有り</v>
          </cell>
          <cell r="L6" t="str">
            <v>はタイヤ損耗費及び</v>
          </cell>
        </row>
        <row r="7">
          <cell r="B7" t="str">
            <v>ﾊﾞｯｸﾎｳ　油圧式ｸﾛｰﾗ型</v>
          </cell>
          <cell r="D7" t="str">
            <v>燃料</v>
          </cell>
          <cell r="E7" t="str">
            <v>軽油，油脂類共</v>
          </cell>
          <cell r="G7" t="str">
            <v>㍑</v>
          </cell>
          <cell r="H7">
            <v>1.32</v>
          </cell>
          <cell r="I7">
            <v>68</v>
          </cell>
          <cell r="J7">
            <v>90</v>
          </cell>
          <cell r="L7" t="str">
            <v>補修費を含む。</v>
          </cell>
        </row>
        <row r="8">
          <cell r="B8" t="str">
            <v>0.13ｍ3）0.3km以下</v>
          </cell>
        </row>
        <row r="9">
          <cell r="D9" t="str">
            <v>運転手（一般）</v>
          </cell>
          <cell r="G9" t="str">
            <v>人</v>
          </cell>
          <cell r="H9">
            <v>4.4999999999999998E-2</v>
          </cell>
          <cell r="I9">
            <v>17000</v>
          </cell>
          <cell r="J9">
            <v>765</v>
          </cell>
        </row>
        <row r="11">
          <cell r="D11" t="str">
            <v>その他</v>
          </cell>
          <cell r="E11" t="str">
            <v>（労＋雑）×12%</v>
          </cell>
          <cell r="J11">
            <v>103</v>
          </cell>
        </row>
        <row r="13">
          <cell r="D13" t="str">
            <v>計</v>
          </cell>
          <cell r="J13">
            <v>1145</v>
          </cell>
        </row>
        <row r="16">
          <cell r="G16" t="str">
            <v>共用</v>
          </cell>
        </row>
        <row r="17">
          <cell r="A17" t="str">
            <v>T032001</v>
          </cell>
          <cell r="B17" t="str">
            <v>土砂運搬</v>
          </cell>
          <cell r="C17" t="str">
            <v>ｍ3</v>
          </cell>
          <cell r="D17" t="str">
            <v>ダンプトラック損料</v>
          </cell>
          <cell r="E17" t="str">
            <v>２t車</v>
          </cell>
          <cell r="G17" t="str">
            <v>日</v>
          </cell>
          <cell r="H17">
            <v>6.5000000000000002E-2</v>
          </cell>
          <cell r="I17">
            <v>3220</v>
          </cell>
          <cell r="J17">
            <v>209</v>
          </cell>
          <cell r="K17">
            <v>1270</v>
          </cell>
          <cell r="L17" t="str">
            <v>ダンプトラック損料</v>
          </cell>
        </row>
        <row r="18">
          <cell r="B18" t="str">
            <v>（２t車，ＤＩＤ区間　有り</v>
          </cell>
          <cell r="L18" t="str">
            <v>はタイヤ損耗費及び</v>
          </cell>
        </row>
        <row r="19">
          <cell r="B19" t="str">
            <v>ﾊﾞｯｸﾎｳ　油圧式ｸﾛｰﾗ型</v>
          </cell>
          <cell r="D19" t="str">
            <v>燃料</v>
          </cell>
          <cell r="E19" t="str">
            <v>軽油，油脂類共</v>
          </cell>
          <cell r="G19" t="str">
            <v>㍑</v>
          </cell>
          <cell r="H19">
            <v>1.47</v>
          </cell>
          <cell r="I19">
            <v>68</v>
          </cell>
          <cell r="J19">
            <v>100</v>
          </cell>
          <cell r="L19" t="str">
            <v>補修費を含む。</v>
          </cell>
        </row>
        <row r="20">
          <cell r="B20" t="str">
            <v>0.13ｍ3）1.0km以下</v>
          </cell>
        </row>
        <row r="21">
          <cell r="D21" t="str">
            <v>運転手（一般）</v>
          </cell>
          <cell r="G21" t="str">
            <v>人</v>
          </cell>
          <cell r="H21">
            <v>0.05</v>
          </cell>
          <cell r="I21">
            <v>17000</v>
          </cell>
          <cell r="J21">
            <v>850</v>
          </cell>
        </row>
        <row r="23">
          <cell r="D23" t="str">
            <v>その他</v>
          </cell>
          <cell r="E23" t="str">
            <v>（労＋雑）×12%</v>
          </cell>
          <cell r="J23">
            <v>114</v>
          </cell>
        </row>
        <row r="25">
          <cell r="D25" t="str">
            <v>計</v>
          </cell>
          <cell r="J25">
            <v>1273</v>
          </cell>
        </row>
        <row r="28">
          <cell r="G28" t="str">
            <v>共用</v>
          </cell>
        </row>
        <row r="29">
          <cell r="A29" t="str">
            <v>T032002</v>
          </cell>
          <cell r="B29" t="str">
            <v>土砂運搬</v>
          </cell>
          <cell r="C29" t="str">
            <v>ｍ3</v>
          </cell>
          <cell r="D29" t="str">
            <v>ダンプトラック損料</v>
          </cell>
          <cell r="E29" t="str">
            <v>２t車</v>
          </cell>
          <cell r="G29" t="str">
            <v>日</v>
          </cell>
          <cell r="H29">
            <v>7.6999999999999999E-2</v>
          </cell>
          <cell r="I29">
            <v>3220</v>
          </cell>
          <cell r="J29">
            <v>248</v>
          </cell>
          <cell r="K29">
            <v>1530</v>
          </cell>
          <cell r="L29" t="str">
            <v>ダンプトラック損料</v>
          </cell>
        </row>
        <row r="30">
          <cell r="B30" t="str">
            <v>（２t車，ＤＩＤ区間　有り</v>
          </cell>
          <cell r="L30" t="str">
            <v>はタイヤ損耗費及び</v>
          </cell>
        </row>
        <row r="31">
          <cell r="B31" t="str">
            <v>ﾊﾞｯｸﾎｳ　油圧式ｸﾛｰﾗ型</v>
          </cell>
          <cell r="D31" t="str">
            <v>燃料</v>
          </cell>
          <cell r="E31" t="str">
            <v>軽油，油脂類共</v>
          </cell>
          <cell r="G31" t="str">
            <v>㍑</v>
          </cell>
          <cell r="H31">
            <v>1.76</v>
          </cell>
          <cell r="I31">
            <v>68</v>
          </cell>
          <cell r="J31">
            <v>120</v>
          </cell>
          <cell r="L31" t="str">
            <v>補修費を含む。</v>
          </cell>
        </row>
        <row r="32">
          <cell r="B32" t="str">
            <v>0.13ｍ3）1.5km以下</v>
          </cell>
        </row>
        <row r="33">
          <cell r="D33" t="str">
            <v>運転手（一般）</v>
          </cell>
          <cell r="G33" t="str">
            <v>人</v>
          </cell>
          <cell r="H33">
            <v>0.06</v>
          </cell>
          <cell r="I33">
            <v>17000</v>
          </cell>
          <cell r="J33">
            <v>1020</v>
          </cell>
        </row>
        <row r="35">
          <cell r="D35" t="str">
            <v>その他</v>
          </cell>
          <cell r="E35" t="str">
            <v>（労＋雑）×12%</v>
          </cell>
          <cell r="J35">
            <v>137</v>
          </cell>
        </row>
        <row r="37">
          <cell r="D37" t="str">
            <v>計</v>
          </cell>
          <cell r="J37">
            <v>1525</v>
          </cell>
        </row>
        <row r="40">
          <cell r="G40" t="str">
            <v>共用</v>
          </cell>
        </row>
        <row r="41">
          <cell r="A41" t="str">
            <v>T032003</v>
          </cell>
          <cell r="B41" t="str">
            <v>土砂運搬</v>
          </cell>
          <cell r="C41" t="str">
            <v>ｍ3</v>
          </cell>
          <cell r="D41" t="str">
            <v>ダンプトラック損料</v>
          </cell>
          <cell r="E41" t="str">
            <v>２t車</v>
          </cell>
          <cell r="G41" t="str">
            <v>日</v>
          </cell>
          <cell r="H41">
            <v>0.09</v>
          </cell>
          <cell r="I41">
            <v>3220</v>
          </cell>
          <cell r="J41">
            <v>290</v>
          </cell>
          <cell r="K41">
            <v>1780</v>
          </cell>
          <cell r="L41" t="str">
            <v>ダンプトラック損料</v>
          </cell>
        </row>
        <row r="42">
          <cell r="B42" t="str">
            <v>（２t車，ＤＩＤ区間　有り</v>
          </cell>
          <cell r="L42" t="str">
            <v>はタイヤ損耗費及び</v>
          </cell>
        </row>
        <row r="43">
          <cell r="B43" t="str">
            <v>ﾊﾞｯｸﾎｳ　油圧式ｸﾛｰﾗ型</v>
          </cell>
          <cell r="D43" t="str">
            <v>燃料</v>
          </cell>
          <cell r="E43" t="str">
            <v>軽油，油脂類共</v>
          </cell>
          <cell r="G43" t="str">
            <v>㍑</v>
          </cell>
          <cell r="H43">
            <v>2.06</v>
          </cell>
          <cell r="I43">
            <v>68</v>
          </cell>
          <cell r="J43">
            <v>140</v>
          </cell>
          <cell r="L43" t="str">
            <v>補修費を含む。</v>
          </cell>
        </row>
        <row r="44">
          <cell r="B44" t="str">
            <v>0.13ｍ3）2.5km以下</v>
          </cell>
        </row>
        <row r="45">
          <cell r="D45" t="str">
            <v>運転手（一般）</v>
          </cell>
          <cell r="G45" t="str">
            <v>人</v>
          </cell>
          <cell r="H45">
            <v>7.0000000000000007E-2</v>
          </cell>
          <cell r="I45">
            <v>17000</v>
          </cell>
          <cell r="J45">
            <v>1190</v>
          </cell>
        </row>
        <row r="47">
          <cell r="D47" t="str">
            <v>その他</v>
          </cell>
          <cell r="E47" t="str">
            <v>（労＋雑）×12%</v>
          </cell>
          <cell r="J47">
            <v>160</v>
          </cell>
        </row>
        <row r="49">
          <cell r="D49" t="str">
            <v>計</v>
          </cell>
          <cell r="J49">
            <v>1780</v>
          </cell>
        </row>
        <row r="52">
          <cell r="G52" t="str">
            <v>共用</v>
          </cell>
        </row>
        <row r="53">
          <cell r="A53" t="str">
            <v>T032004</v>
          </cell>
          <cell r="B53" t="str">
            <v>土砂運搬</v>
          </cell>
          <cell r="C53" t="str">
            <v>ｍ3</v>
          </cell>
          <cell r="D53" t="str">
            <v>ダンプトラック損料</v>
          </cell>
          <cell r="E53" t="str">
            <v>２t車</v>
          </cell>
          <cell r="G53" t="str">
            <v>日</v>
          </cell>
          <cell r="H53">
            <v>0.10299999999999999</v>
          </cell>
          <cell r="I53">
            <v>3220</v>
          </cell>
          <cell r="J53">
            <v>332</v>
          </cell>
          <cell r="K53">
            <v>2030</v>
          </cell>
          <cell r="L53" t="str">
            <v>ダンプトラック損料</v>
          </cell>
        </row>
        <row r="54">
          <cell r="B54" t="str">
            <v>（２t車，ＤＩＤ区間　有り</v>
          </cell>
          <cell r="L54" t="str">
            <v>はタイヤ損耗費及び</v>
          </cell>
        </row>
        <row r="55">
          <cell r="B55" t="str">
            <v>ﾊﾞｯｸﾎｳ　油圧式ｸﾛｰﾗ型</v>
          </cell>
          <cell r="D55" t="str">
            <v>燃料</v>
          </cell>
          <cell r="E55" t="str">
            <v>軽油，油脂類共</v>
          </cell>
          <cell r="G55" t="str">
            <v>㍑</v>
          </cell>
          <cell r="H55">
            <v>2.35</v>
          </cell>
          <cell r="I55">
            <v>68</v>
          </cell>
          <cell r="J55">
            <v>160</v>
          </cell>
          <cell r="L55" t="str">
            <v>補修費を含む。</v>
          </cell>
        </row>
        <row r="56">
          <cell r="B56" t="str">
            <v>0.13ｍ3）3.0km以下</v>
          </cell>
        </row>
        <row r="57">
          <cell r="D57" t="str">
            <v>運転手（一般）</v>
          </cell>
          <cell r="G57" t="str">
            <v>人</v>
          </cell>
          <cell r="H57">
            <v>0.08</v>
          </cell>
          <cell r="I57">
            <v>17000</v>
          </cell>
          <cell r="J57">
            <v>1360</v>
          </cell>
        </row>
        <row r="59">
          <cell r="D59" t="str">
            <v>その他</v>
          </cell>
          <cell r="E59" t="str">
            <v>（労＋雑）×12%</v>
          </cell>
          <cell r="J59">
            <v>182</v>
          </cell>
        </row>
        <row r="61">
          <cell r="D61" t="str">
            <v>計</v>
          </cell>
          <cell r="J61">
            <v>2034</v>
          </cell>
        </row>
        <row r="64">
          <cell r="G64" t="str">
            <v>共用</v>
          </cell>
        </row>
        <row r="65">
          <cell r="A65" t="str">
            <v>T032005</v>
          </cell>
          <cell r="B65" t="str">
            <v>土砂運搬</v>
          </cell>
          <cell r="C65" t="str">
            <v>ｍ3</v>
          </cell>
          <cell r="D65" t="str">
            <v>ダンプトラック損料</v>
          </cell>
          <cell r="E65" t="str">
            <v>２t車</v>
          </cell>
          <cell r="G65" t="str">
            <v>日</v>
          </cell>
          <cell r="H65">
            <v>0.11600000000000001</v>
          </cell>
          <cell r="I65">
            <v>3220</v>
          </cell>
          <cell r="J65">
            <v>374</v>
          </cell>
          <cell r="K65">
            <v>2290</v>
          </cell>
          <cell r="L65" t="str">
            <v>ダンプトラック損料</v>
          </cell>
        </row>
        <row r="66">
          <cell r="B66" t="str">
            <v>（２t車，ＤＩＤ区間　有り</v>
          </cell>
          <cell r="L66" t="str">
            <v>はタイヤ損耗費及び</v>
          </cell>
        </row>
        <row r="67">
          <cell r="B67" t="str">
            <v>ﾊﾞｯｸﾎｳ　油圧式ｸﾛｰﾗ型</v>
          </cell>
          <cell r="D67" t="str">
            <v>燃料</v>
          </cell>
          <cell r="E67" t="str">
            <v>軽油，油脂類共</v>
          </cell>
          <cell r="G67" t="str">
            <v>㍑</v>
          </cell>
          <cell r="H67">
            <v>2.65</v>
          </cell>
          <cell r="I67">
            <v>68</v>
          </cell>
          <cell r="J67">
            <v>180</v>
          </cell>
          <cell r="L67" t="str">
            <v>補修費を含む。</v>
          </cell>
        </row>
        <row r="68">
          <cell r="B68" t="str">
            <v>0.13ｍ3）3.5km以下</v>
          </cell>
        </row>
        <row r="69">
          <cell r="D69" t="str">
            <v>運転手（一般）</v>
          </cell>
          <cell r="G69" t="str">
            <v>人</v>
          </cell>
          <cell r="H69">
            <v>0.09</v>
          </cell>
          <cell r="I69">
            <v>17000</v>
          </cell>
          <cell r="J69">
            <v>1530</v>
          </cell>
        </row>
        <row r="71">
          <cell r="D71" t="str">
            <v>その他</v>
          </cell>
          <cell r="E71" t="str">
            <v>（労＋雑）×12%</v>
          </cell>
          <cell r="J71">
            <v>205</v>
          </cell>
        </row>
        <row r="73">
          <cell r="D73" t="str">
            <v>計</v>
          </cell>
          <cell r="J73">
            <v>2289</v>
          </cell>
        </row>
        <row r="74">
          <cell r="G74" t="str">
            <v>共用</v>
          </cell>
        </row>
        <row r="75">
          <cell r="A75" t="str">
            <v>T032006</v>
          </cell>
          <cell r="B75" t="str">
            <v>土砂運搬</v>
          </cell>
          <cell r="C75" t="str">
            <v>ｍ3</v>
          </cell>
          <cell r="D75" t="str">
            <v>ダンプトラック損料</v>
          </cell>
          <cell r="E75" t="str">
            <v>２t車</v>
          </cell>
          <cell r="G75" t="str">
            <v>日</v>
          </cell>
          <cell r="H75">
            <v>0.129</v>
          </cell>
          <cell r="I75">
            <v>3220</v>
          </cell>
          <cell r="J75">
            <v>415</v>
          </cell>
          <cell r="K75">
            <v>2540</v>
          </cell>
          <cell r="L75" t="str">
            <v>ダンプトラック損料</v>
          </cell>
        </row>
        <row r="76">
          <cell r="B76" t="str">
            <v>（２t車，ＤＩＤ区間　有り</v>
          </cell>
          <cell r="L76" t="str">
            <v>はタイヤ損耗費及び</v>
          </cell>
        </row>
        <row r="77">
          <cell r="B77" t="str">
            <v>ﾊﾞｯｸﾎｳ　油圧式ｸﾛｰﾗ型</v>
          </cell>
          <cell r="D77" t="str">
            <v>燃料</v>
          </cell>
          <cell r="E77" t="str">
            <v>軽油，油脂類共</v>
          </cell>
          <cell r="G77" t="str">
            <v>㍑</v>
          </cell>
          <cell r="H77">
            <v>2.94</v>
          </cell>
          <cell r="I77">
            <v>68</v>
          </cell>
          <cell r="J77">
            <v>200</v>
          </cell>
          <cell r="L77" t="str">
            <v>補修費を含む。</v>
          </cell>
        </row>
        <row r="78">
          <cell r="B78" t="str">
            <v>0.13ｍ3）4.5km以下</v>
          </cell>
        </row>
        <row r="79">
          <cell r="D79" t="str">
            <v>運転手（一般）</v>
          </cell>
          <cell r="G79" t="str">
            <v>人</v>
          </cell>
          <cell r="H79">
            <v>0.1</v>
          </cell>
          <cell r="I79">
            <v>17000</v>
          </cell>
          <cell r="J79">
            <v>1700</v>
          </cell>
        </row>
        <row r="81">
          <cell r="D81" t="str">
            <v>その他</v>
          </cell>
          <cell r="E81" t="str">
            <v>（労＋雑）×12%</v>
          </cell>
          <cell r="J81">
            <v>228</v>
          </cell>
        </row>
        <row r="83">
          <cell r="D83" t="str">
            <v>計</v>
          </cell>
          <cell r="J83">
            <v>2543</v>
          </cell>
        </row>
        <row r="86">
          <cell r="G86" t="str">
            <v>共用</v>
          </cell>
        </row>
        <row r="87">
          <cell r="A87" t="str">
            <v>T032007</v>
          </cell>
          <cell r="B87" t="str">
            <v>土砂運搬</v>
          </cell>
          <cell r="C87" t="str">
            <v>ｍ3</v>
          </cell>
          <cell r="D87" t="str">
            <v>ダンプトラック損料</v>
          </cell>
          <cell r="E87" t="str">
            <v>２t車</v>
          </cell>
          <cell r="G87" t="str">
            <v>日</v>
          </cell>
          <cell r="H87">
            <v>0.14199999999999999</v>
          </cell>
          <cell r="I87">
            <v>3220</v>
          </cell>
          <cell r="J87">
            <v>457</v>
          </cell>
          <cell r="K87">
            <v>2800</v>
          </cell>
          <cell r="L87" t="str">
            <v>ダンプトラック損料</v>
          </cell>
        </row>
        <row r="88">
          <cell r="B88" t="str">
            <v>（２t車，ＤＩＤ区間　有り</v>
          </cell>
          <cell r="L88" t="str">
            <v>はタイヤ損耗費及び</v>
          </cell>
        </row>
        <row r="89">
          <cell r="B89" t="str">
            <v>ﾊﾞｯｸﾎｳ　油圧式ｸﾛｰﾗ型</v>
          </cell>
          <cell r="D89" t="str">
            <v>燃料</v>
          </cell>
          <cell r="E89" t="str">
            <v>軽油，油脂類共</v>
          </cell>
          <cell r="G89" t="str">
            <v>㍑</v>
          </cell>
          <cell r="H89">
            <v>3.23</v>
          </cell>
          <cell r="I89">
            <v>68</v>
          </cell>
          <cell r="J89">
            <v>220</v>
          </cell>
          <cell r="L89" t="str">
            <v>補修費を含む。</v>
          </cell>
        </row>
        <row r="90">
          <cell r="B90" t="str">
            <v>0.13ｍ3）5.0km以下</v>
          </cell>
        </row>
        <row r="91">
          <cell r="D91" t="str">
            <v>運転手（一般）</v>
          </cell>
          <cell r="G91" t="str">
            <v>人</v>
          </cell>
          <cell r="H91">
            <v>0.11</v>
          </cell>
          <cell r="I91">
            <v>17000</v>
          </cell>
          <cell r="J91">
            <v>1870</v>
          </cell>
        </row>
        <row r="93">
          <cell r="D93" t="str">
            <v>その他</v>
          </cell>
          <cell r="E93" t="str">
            <v>（労＋雑）×12%</v>
          </cell>
          <cell r="J93">
            <v>251</v>
          </cell>
        </row>
        <row r="95">
          <cell r="D95" t="str">
            <v>計</v>
          </cell>
          <cell r="J95">
            <v>2798</v>
          </cell>
        </row>
        <row r="98">
          <cell r="G98" t="str">
            <v>共用</v>
          </cell>
        </row>
        <row r="99">
          <cell r="A99" t="str">
            <v>T032008</v>
          </cell>
          <cell r="B99" t="str">
            <v>土砂運搬</v>
          </cell>
          <cell r="C99" t="str">
            <v>ｍ3</v>
          </cell>
          <cell r="D99" t="str">
            <v>ダンプトラック損料</v>
          </cell>
          <cell r="E99" t="str">
            <v>２t車</v>
          </cell>
          <cell r="G99" t="str">
            <v>日</v>
          </cell>
          <cell r="H99">
            <v>0.16800000000000001</v>
          </cell>
          <cell r="I99">
            <v>3220</v>
          </cell>
          <cell r="J99">
            <v>541</v>
          </cell>
          <cell r="K99">
            <v>3310</v>
          </cell>
          <cell r="L99" t="str">
            <v>ダンプトラック損料</v>
          </cell>
        </row>
        <row r="100">
          <cell r="B100" t="str">
            <v>（２t車，ＤＩＤ区間　有り</v>
          </cell>
          <cell r="L100" t="str">
            <v>はタイヤ損耗費及び</v>
          </cell>
        </row>
        <row r="101">
          <cell r="B101" t="str">
            <v>ﾊﾞｯｸﾎｳ　油圧式ｸﾛｰﾗ型</v>
          </cell>
          <cell r="D101" t="str">
            <v>燃料</v>
          </cell>
          <cell r="E101" t="str">
            <v>軽油，油脂類共</v>
          </cell>
          <cell r="G101" t="str">
            <v>㍑</v>
          </cell>
          <cell r="H101">
            <v>3.82</v>
          </cell>
          <cell r="I101">
            <v>68</v>
          </cell>
          <cell r="J101">
            <v>260</v>
          </cell>
          <cell r="L101" t="str">
            <v>補修費を含む。</v>
          </cell>
        </row>
        <row r="102">
          <cell r="B102" t="str">
            <v>0.13ｍ3）6.5km以下</v>
          </cell>
        </row>
        <row r="103">
          <cell r="D103" t="str">
            <v>運転手（一般）</v>
          </cell>
          <cell r="G103" t="str">
            <v>人</v>
          </cell>
          <cell r="H103">
            <v>0.13</v>
          </cell>
          <cell r="I103">
            <v>17000</v>
          </cell>
          <cell r="J103">
            <v>2210</v>
          </cell>
        </row>
        <row r="105">
          <cell r="D105" t="str">
            <v>その他</v>
          </cell>
          <cell r="E105" t="str">
            <v>（労＋雑）×12%</v>
          </cell>
          <cell r="J105">
            <v>296</v>
          </cell>
        </row>
        <row r="107">
          <cell r="D107" t="str">
            <v>計</v>
          </cell>
          <cell r="J107">
            <v>3307</v>
          </cell>
        </row>
        <row r="110">
          <cell r="G110" t="str">
            <v>共用</v>
          </cell>
        </row>
        <row r="111">
          <cell r="A111" t="str">
            <v>T032009</v>
          </cell>
          <cell r="B111" t="str">
            <v>土砂運搬</v>
          </cell>
          <cell r="C111" t="str">
            <v>ｍ3</v>
          </cell>
          <cell r="D111" t="str">
            <v>ダンプトラック損料</v>
          </cell>
          <cell r="E111" t="str">
            <v>２t車</v>
          </cell>
          <cell r="G111" t="str">
            <v>日</v>
          </cell>
          <cell r="H111">
            <v>0.19400000000000001</v>
          </cell>
          <cell r="I111">
            <v>3220</v>
          </cell>
          <cell r="J111">
            <v>625</v>
          </cell>
          <cell r="K111">
            <v>3820</v>
          </cell>
          <cell r="L111" t="str">
            <v>ダンプトラック損料</v>
          </cell>
        </row>
        <row r="112">
          <cell r="B112" t="str">
            <v>（２t車，ＤＩＤ区間　有り</v>
          </cell>
          <cell r="L112" t="str">
            <v>はタイヤ損耗費及び</v>
          </cell>
        </row>
        <row r="113">
          <cell r="B113" t="str">
            <v>ﾊﾞｯｸﾎｳ　油圧式ｸﾛｰﾗ型</v>
          </cell>
          <cell r="D113" t="str">
            <v>燃料</v>
          </cell>
          <cell r="E113" t="str">
            <v>軽油，油脂類共</v>
          </cell>
          <cell r="G113" t="str">
            <v>㍑</v>
          </cell>
          <cell r="H113">
            <v>4.41</v>
          </cell>
          <cell r="I113">
            <v>68</v>
          </cell>
          <cell r="J113">
            <v>300</v>
          </cell>
          <cell r="L113" t="str">
            <v>補修費を含む。</v>
          </cell>
        </row>
        <row r="114">
          <cell r="B114" t="str">
            <v>0.13ｍ3）8.0km以下</v>
          </cell>
        </row>
        <row r="115">
          <cell r="D115" t="str">
            <v>運転手（一般）</v>
          </cell>
          <cell r="G115" t="str">
            <v>人</v>
          </cell>
          <cell r="H115">
            <v>0.15</v>
          </cell>
          <cell r="I115">
            <v>17000</v>
          </cell>
          <cell r="J115">
            <v>2550</v>
          </cell>
        </row>
        <row r="117">
          <cell r="D117" t="str">
            <v>その他</v>
          </cell>
          <cell r="E117" t="str">
            <v>（労＋雑）×12%</v>
          </cell>
          <cell r="J117">
            <v>342</v>
          </cell>
        </row>
        <row r="119">
          <cell r="D119" t="str">
            <v>計</v>
          </cell>
          <cell r="J119">
            <v>3817</v>
          </cell>
        </row>
        <row r="123">
          <cell r="A123" t="str">
            <v>T032012</v>
          </cell>
          <cell r="B123" t="str">
            <v>土砂運搬</v>
          </cell>
          <cell r="C123" t="str">
            <v>ｍ3</v>
          </cell>
          <cell r="D123" t="str">
            <v>ダンプトラック損料</v>
          </cell>
          <cell r="E123" t="str">
            <v>２t車</v>
          </cell>
          <cell r="G123" t="str">
            <v>日</v>
          </cell>
          <cell r="H123">
            <v>0.23200000000000001</v>
          </cell>
          <cell r="I123">
            <v>3220</v>
          </cell>
          <cell r="J123">
            <v>747</v>
          </cell>
          <cell r="K123">
            <v>4580</v>
          </cell>
          <cell r="L123" t="str">
            <v>ダンプトラック損料</v>
          </cell>
        </row>
        <row r="124">
          <cell r="B124" t="str">
            <v>（２t車，ＤＩＤ区間　有り</v>
          </cell>
          <cell r="L124" t="str">
            <v>はタイヤ損耗費及び</v>
          </cell>
        </row>
        <row r="125">
          <cell r="B125" t="str">
            <v>ﾊﾞｯｸﾎｳ　油圧式ｸﾛｰﾗ型</v>
          </cell>
          <cell r="D125" t="str">
            <v>燃料</v>
          </cell>
          <cell r="E125" t="str">
            <v>軽油，油脂類共</v>
          </cell>
          <cell r="G125" t="str">
            <v>㍑</v>
          </cell>
          <cell r="H125">
            <v>5.29</v>
          </cell>
          <cell r="I125">
            <v>68</v>
          </cell>
          <cell r="J125">
            <v>360</v>
          </cell>
          <cell r="L125" t="str">
            <v>補修費を含む。</v>
          </cell>
        </row>
        <row r="126">
          <cell r="B126" t="str">
            <v>0.13ｍ3）11.0km以下</v>
          </cell>
        </row>
        <row r="127">
          <cell r="D127" t="str">
            <v>運転手（一般）</v>
          </cell>
          <cell r="G127" t="str">
            <v>人</v>
          </cell>
          <cell r="H127">
            <v>0.18</v>
          </cell>
          <cell r="I127">
            <v>17000</v>
          </cell>
          <cell r="J127">
            <v>3060</v>
          </cell>
        </row>
        <row r="129">
          <cell r="D129" t="str">
            <v>その他</v>
          </cell>
          <cell r="E129" t="str">
            <v>（労＋雑）×12%</v>
          </cell>
          <cell r="J129">
            <v>410</v>
          </cell>
        </row>
        <row r="131">
          <cell r="D131" t="str">
            <v>計</v>
          </cell>
          <cell r="J131">
            <v>4577</v>
          </cell>
        </row>
        <row r="134">
          <cell r="G134" t="str">
            <v>共用</v>
          </cell>
        </row>
        <row r="135">
          <cell r="A135" t="str">
            <v>T032020</v>
          </cell>
          <cell r="B135" t="str">
            <v>土砂運搬</v>
          </cell>
          <cell r="C135" t="str">
            <v>ｍ3</v>
          </cell>
          <cell r="D135" t="str">
            <v>ダンプトラック損料</v>
          </cell>
          <cell r="E135" t="str">
            <v>２t車</v>
          </cell>
          <cell r="G135" t="str">
            <v>日</v>
          </cell>
          <cell r="H135">
            <v>0.29699999999999999</v>
          </cell>
          <cell r="I135">
            <v>3220</v>
          </cell>
          <cell r="J135">
            <v>956</v>
          </cell>
          <cell r="K135">
            <v>5850</v>
          </cell>
          <cell r="L135" t="str">
            <v>ダンプトラック損料</v>
          </cell>
        </row>
        <row r="136">
          <cell r="B136" t="str">
            <v>（２t車，ＤＩＤ区間　有り</v>
          </cell>
          <cell r="L136" t="str">
            <v>はタイヤ損耗費及び</v>
          </cell>
        </row>
        <row r="137">
          <cell r="B137" t="str">
            <v>ﾊﾞｯｸﾎｳ　油圧式ｸﾛｰﾗ型</v>
          </cell>
          <cell r="D137" t="str">
            <v>燃料</v>
          </cell>
          <cell r="E137" t="str">
            <v>軽油，油脂類共</v>
          </cell>
          <cell r="G137" t="str">
            <v>㍑</v>
          </cell>
          <cell r="H137">
            <v>6.76</v>
          </cell>
          <cell r="I137">
            <v>68</v>
          </cell>
          <cell r="J137">
            <v>460</v>
          </cell>
          <cell r="L137" t="str">
            <v>補修費を含む。</v>
          </cell>
        </row>
        <row r="138">
          <cell r="B138" t="str">
            <v>0.13ｍ3）15.0km以下</v>
          </cell>
        </row>
        <row r="139">
          <cell r="D139" t="str">
            <v>運転手（一般）</v>
          </cell>
          <cell r="G139" t="str">
            <v>人</v>
          </cell>
          <cell r="H139">
            <v>0.23</v>
          </cell>
          <cell r="I139">
            <v>17000</v>
          </cell>
          <cell r="J139">
            <v>3910</v>
          </cell>
        </row>
        <row r="141">
          <cell r="D141" t="str">
            <v>その他</v>
          </cell>
          <cell r="E141" t="str">
            <v>（労＋雑）×12%</v>
          </cell>
          <cell r="J141">
            <v>524</v>
          </cell>
        </row>
        <row r="143">
          <cell r="D143" t="str">
            <v>計</v>
          </cell>
          <cell r="J143">
            <v>5850</v>
          </cell>
        </row>
        <row r="144">
          <cell r="G144" t="str">
            <v>共用</v>
          </cell>
        </row>
        <row r="145">
          <cell r="A145" t="str">
            <v>T032030</v>
          </cell>
          <cell r="B145" t="str">
            <v>土砂運搬</v>
          </cell>
          <cell r="C145" t="str">
            <v>ｍ3</v>
          </cell>
          <cell r="D145" t="str">
            <v>ダンプトラック損料</v>
          </cell>
          <cell r="E145" t="str">
            <v>２t車</v>
          </cell>
          <cell r="G145" t="str">
            <v>日</v>
          </cell>
          <cell r="H145">
            <v>0.38700000000000001</v>
          </cell>
          <cell r="I145">
            <v>3220</v>
          </cell>
          <cell r="J145">
            <v>1246</v>
          </cell>
          <cell r="K145">
            <v>7630</v>
          </cell>
          <cell r="L145" t="str">
            <v>ダンプトラック損料</v>
          </cell>
        </row>
        <row r="146">
          <cell r="B146" t="str">
            <v>（２t車，ＤＩＤ区間　有り</v>
          </cell>
          <cell r="L146" t="str">
            <v>はタイヤ損耗費及び</v>
          </cell>
        </row>
        <row r="147">
          <cell r="B147" t="str">
            <v>ﾊﾞｯｸﾎｳ　油圧式ｸﾛｰﾗ型</v>
          </cell>
          <cell r="D147" t="str">
            <v>燃料</v>
          </cell>
          <cell r="E147" t="str">
            <v>軽油，油脂類共</v>
          </cell>
          <cell r="G147" t="str">
            <v>㍑</v>
          </cell>
          <cell r="H147">
            <v>8.82</v>
          </cell>
          <cell r="I147">
            <v>68</v>
          </cell>
          <cell r="J147">
            <v>600</v>
          </cell>
          <cell r="L147" t="str">
            <v>補修費を含む。</v>
          </cell>
        </row>
        <row r="148">
          <cell r="B148" t="str">
            <v>0.13ｍ3）24.0km以下</v>
          </cell>
        </row>
        <row r="149">
          <cell r="D149" t="str">
            <v>運転手（一般）</v>
          </cell>
          <cell r="G149" t="str">
            <v>人</v>
          </cell>
          <cell r="H149">
            <v>0.3</v>
          </cell>
          <cell r="I149">
            <v>17000</v>
          </cell>
          <cell r="J149">
            <v>5100</v>
          </cell>
        </row>
        <row r="151">
          <cell r="D151" t="str">
            <v>その他</v>
          </cell>
          <cell r="E151" t="str">
            <v>（労＋雑）×12%</v>
          </cell>
          <cell r="J151">
            <v>684</v>
          </cell>
        </row>
        <row r="153">
          <cell r="D153" t="str">
            <v>計</v>
          </cell>
          <cell r="J153">
            <v>7630</v>
          </cell>
        </row>
        <row r="156">
          <cell r="G156" t="str">
            <v>共用</v>
          </cell>
        </row>
        <row r="157">
          <cell r="A157" t="str">
            <v>T032040</v>
          </cell>
          <cell r="B157" t="str">
            <v>土砂運搬</v>
          </cell>
          <cell r="C157" t="str">
            <v>ｍ3</v>
          </cell>
          <cell r="D157" t="str">
            <v>ダンプトラック損料</v>
          </cell>
          <cell r="E157" t="str">
            <v>２t車</v>
          </cell>
          <cell r="G157" t="str">
            <v>日</v>
          </cell>
          <cell r="H157">
            <v>0.58099999999999996</v>
          </cell>
          <cell r="I157">
            <v>3220</v>
          </cell>
          <cell r="J157">
            <v>1871</v>
          </cell>
          <cell r="K157">
            <v>11450</v>
          </cell>
          <cell r="L157" t="str">
            <v>ダンプトラック損料</v>
          </cell>
        </row>
        <row r="158">
          <cell r="B158" t="str">
            <v>（２t車，ＤＩＤ区間　有り</v>
          </cell>
          <cell r="L158" t="str">
            <v>はタイヤ損耗費及び</v>
          </cell>
        </row>
        <row r="159">
          <cell r="B159" t="str">
            <v>ﾊﾞｯｸﾎｳ　油圧式ｸﾛｰﾗ型</v>
          </cell>
          <cell r="D159" t="str">
            <v>燃料</v>
          </cell>
          <cell r="E159" t="str">
            <v>軽油，油脂類共</v>
          </cell>
          <cell r="G159" t="str">
            <v>㍑</v>
          </cell>
          <cell r="H159">
            <v>13.23</v>
          </cell>
          <cell r="I159">
            <v>68</v>
          </cell>
          <cell r="J159">
            <v>900</v>
          </cell>
          <cell r="L159" t="str">
            <v>補修費を含む。</v>
          </cell>
        </row>
        <row r="160">
          <cell r="B160" t="str">
            <v>0.13ｍ3）60.0km以下</v>
          </cell>
        </row>
        <row r="161">
          <cell r="D161" t="str">
            <v>運転手（一般）</v>
          </cell>
          <cell r="G161" t="str">
            <v>人</v>
          </cell>
          <cell r="H161">
            <v>0.45</v>
          </cell>
          <cell r="I161">
            <v>17000</v>
          </cell>
          <cell r="J161">
            <v>7650</v>
          </cell>
        </row>
        <row r="163">
          <cell r="D163" t="str">
            <v>その他</v>
          </cell>
          <cell r="E163" t="str">
            <v>（労＋雑）×12%</v>
          </cell>
          <cell r="J163">
            <v>1026</v>
          </cell>
        </row>
        <row r="165">
          <cell r="D165" t="str">
            <v>計</v>
          </cell>
          <cell r="J165">
            <v>11447</v>
          </cell>
        </row>
        <row r="168">
          <cell r="G168" t="str">
            <v>共用</v>
          </cell>
        </row>
        <row r="169">
          <cell r="A169" t="str">
            <v>T032100</v>
          </cell>
          <cell r="B169" t="str">
            <v>土砂運搬</v>
          </cell>
          <cell r="C169" t="str">
            <v>ｍ3</v>
          </cell>
          <cell r="D169" t="str">
            <v>ダンプトラック損料</v>
          </cell>
          <cell r="E169" t="str">
            <v>２t車</v>
          </cell>
          <cell r="G169" t="str">
            <v>日</v>
          </cell>
          <cell r="H169">
            <v>5.8000000000000003E-2</v>
          </cell>
          <cell r="I169">
            <v>3220</v>
          </cell>
          <cell r="J169">
            <v>187</v>
          </cell>
          <cell r="K169">
            <v>1150</v>
          </cell>
          <cell r="L169" t="str">
            <v>ダンプトラック損料</v>
          </cell>
        </row>
        <row r="170">
          <cell r="B170" t="str">
            <v>（２t車，ＤＩＤ区間　無し</v>
          </cell>
          <cell r="L170" t="str">
            <v>はタイヤ損耗費及び</v>
          </cell>
        </row>
        <row r="171">
          <cell r="B171" t="str">
            <v>ﾊﾞｯｸﾎｳ　油圧式ｸﾛｰﾗ型</v>
          </cell>
          <cell r="D171" t="str">
            <v>燃料</v>
          </cell>
          <cell r="E171" t="str">
            <v>軽油，油脂類共</v>
          </cell>
          <cell r="G171" t="str">
            <v>㍑</v>
          </cell>
          <cell r="H171">
            <v>1.32</v>
          </cell>
          <cell r="I171">
            <v>68</v>
          </cell>
          <cell r="J171">
            <v>90</v>
          </cell>
          <cell r="L171" t="str">
            <v>補修費を含む。</v>
          </cell>
        </row>
        <row r="172">
          <cell r="B172" t="str">
            <v>0.13ｍ3）0.3km以下</v>
          </cell>
        </row>
        <row r="173">
          <cell r="D173" t="str">
            <v>運転手（一般）</v>
          </cell>
          <cell r="G173" t="str">
            <v>人</v>
          </cell>
          <cell r="H173">
            <v>4.4999999999999998E-2</v>
          </cell>
          <cell r="I173">
            <v>17000</v>
          </cell>
          <cell r="J173">
            <v>765</v>
          </cell>
        </row>
        <row r="175">
          <cell r="D175" t="str">
            <v>その他</v>
          </cell>
          <cell r="E175" t="str">
            <v>（労＋雑）×12%</v>
          </cell>
          <cell r="J175">
            <v>103</v>
          </cell>
        </row>
        <row r="177">
          <cell r="D177" t="str">
            <v>計</v>
          </cell>
          <cell r="J177">
            <v>1145</v>
          </cell>
        </row>
        <row r="180">
          <cell r="G180" t="str">
            <v>共用</v>
          </cell>
        </row>
        <row r="181">
          <cell r="A181" t="str">
            <v>T032101</v>
          </cell>
          <cell r="B181" t="str">
            <v>土砂運搬</v>
          </cell>
          <cell r="C181" t="str">
            <v>ｍ3</v>
          </cell>
          <cell r="D181" t="str">
            <v>ダンプトラック損料</v>
          </cell>
          <cell r="E181" t="str">
            <v>２t車</v>
          </cell>
          <cell r="G181" t="str">
            <v>日</v>
          </cell>
          <cell r="H181">
            <v>6.5000000000000002E-2</v>
          </cell>
          <cell r="I181">
            <v>3220</v>
          </cell>
          <cell r="J181">
            <v>209</v>
          </cell>
          <cell r="K181">
            <v>1270</v>
          </cell>
          <cell r="L181" t="str">
            <v>ダンプトラック損料</v>
          </cell>
        </row>
        <row r="182">
          <cell r="B182" t="str">
            <v>（２t車，ＤＩＤ区間　無し</v>
          </cell>
          <cell r="L182" t="str">
            <v>はタイヤ損耗費及び</v>
          </cell>
        </row>
        <row r="183">
          <cell r="B183" t="str">
            <v>ﾊﾞｯｸﾎｳ　油圧式ｸﾛｰﾗ型</v>
          </cell>
          <cell r="D183" t="str">
            <v>燃料</v>
          </cell>
          <cell r="E183" t="str">
            <v>軽油，油脂類共</v>
          </cell>
          <cell r="G183" t="str">
            <v>㍑</v>
          </cell>
          <cell r="H183">
            <v>1.47</v>
          </cell>
          <cell r="I183">
            <v>68</v>
          </cell>
          <cell r="J183">
            <v>100</v>
          </cell>
          <cell r="L183" t="str">
            <v>補修費を含む。</v>
          </cell>
        </row>
        <row r="184">
          <cell r="B184" t="str">
            <v>0.13ｍ3）1.0km以下</v>
          </cell>
        </row>
        <row r="185">
          <cell r="D185" t="str">
            <v>運転手（一般）</v>
          </cell>
          <cell r="G185" t="str">
            <v>人</v>
          </cell>
          <cell r="H185">
            <v>0.05</v>
          </cell>
          <cell r="I185">
            <v>17000</v>
          </cell>
          <cell r="J185">
            <v>850</v>
          </cell>
        </row>
        <row r="187">
          <cell r="D187" t="str">
            <v>その他</v>
          </cell>
          <cell r="E187" t="str">
            <v>（労＋雑）×12%</v>
          </cell>
          <cell r="J187">
            <v>114</v>
          </cell>
        </row>
        <row r="189">
          <cell r="D189" t="str">
            <v>計</v>
          </cell>
          <cell r="J189">
            <v>1273</v>
          </cell>
        </row>
        <row r="192">
          <cell r="G192" t="str">
            <v>共用</v>
          </cell>
        </row>
        <row r="193">
          <cell r="A193" t="str">
            <v>T032102</v>
          </cell>
          <cell r="B193" t="str">
            <v>土砂運搬</v>
          </cell>
          <cell r="C193" t="str">
            <v>ｍ3</v>
          </cell>
          <cell r="D193" t="str">
            <v>ダンプトラック損料</v>
          </cell>
          <cell r="E193" t="str">
            <v>２t車</v>
          </cell>
          <cell r="G193" t="str">
            <v>日</v>
          </cell>
          <cell r="H193">
            <v>7.6999999999999999E-2</v>
          </cell>
          <cell r="I193">
            <v>3220</v>
          </cell>
          <cell r="J193">
            <v>248</v>
          </cell>
          <cell r="K193">
            <v>1530</v>
          </cell>
          <cell r="L193" t="str">
            <v>ダンプトラック損料</v>
          </cell>
        </row>
        <row r="194">
          <cell r="B194" t="str">
            <v>（２t車，ＤＩＤ区間　無し</v>
          </cell>
          <cell r="L194" t="str">
            <v>はタイヤ損耗費及び</v>
          </cell>
        </row>
        <row r="195">
          <cell r="B195" t="str">
            <v>ﾊﾞｯｸﾎｳ　油圧式ｸﾛｰﾗ型</v>
          </cell>
          <cell r="D195" t="str">
            <v>燃料</v>
          </cell>
          <cell r="E195" t="str">
            <v>軽油，油脂類共</v>
          </cell>
          <cell r="G195" t="str">
            <v>㍑</v>
          </cell>
          <cell r="H195">
            <v>1.76</v>
          </cell>
          <cell r="I195">
            <v>68</v>
          </cell>
          <cell r="J195">
            <v>120</v>
          </cell>
          <cell r="L195" t="str">
            <v>補修費を含む。</v>
          </cell>
        </row>
        <row r="196">
          <cell r="B196" t="str">
            <v>0.13ｍ3）1.5km以下</v>
          </cell>
        </row>
        <row r="197">
          <cell r="D197" t="str">
            <v>運転手（一般）</v>
          </cell>
          <cell r="G197" t="str">
            <v>人</v>
          </cell>
          <cell r="H197">
            <v>0.06</v>
          </cell>
          <cell r="I197">
            <v>17000</v>
          </cell>
          <cell r="J197">
            <v>1020</v>
          </cell>
        </row>
        <row r="199">
          <cell r="D199" t="str">
            <v>その他</v>
          </cell>
          <cell r="E199" t="str">
            <v>（労＋雑）×12%</v>
          </cell>
          <cell r="J199">
            <v>137</v>
          </cell>
        </row>
        <row r="201">
          <cell r="D201" t="str">
            <v>計</v>
          </cell>
          <cell r="J201">
            <v>1525</v>
          </cell>
        </row>
        <row r="204">
          <cell r="G204" t="str">
            <v>共用</v>
          </cell>
        </row>
        <row r="205">
          <cell r="A205" t="str">
            <v>T032104</v>
          </cell>
          <cell r="B205" t="str">
            <v>土砂運搬</v>
          </cell>
          <cell r="C205" t="str">
            <v>ｍ3</v>
          </cell>
          <cell r="D205" t="str">
            <v>ダンプトラック損料</v>
          </cell>
          <cell r="E205" t="str">
            <v>２t車</v>
          </cell>
          <cell r="G205" t="str">
            <v>日</v>
          </cell>
          <cell r="H205">
            <v>0.09</v>
          </cell>
          <cell r="I205">
            <v>3220</v>
          </cell>
          <cell r="J205">
            <v>290</v>
          </cell>
          <cell r="K205">
            <v>1780</v>
          </cell>
          <cell r="L205" t="str">
            <v>ダンプトラック損料</v>
          </cell>
        </row>
        <row r="206">
          <cell r="B206" t="str">
            <v>（２t車，ＤＩＤ区間　無し</v>
          </cell>
          <cell r="L206" t="str">
            <v>はタイヤ損耗費及び</v>
          </cell>
        </row>
        <row r="207">
          <cell r="B207" t="str">
            <v>ﾊﾞｯｸﾎｳ　油圧式ｸﾛｰﾗ型</v>
          </cell>
          <cell r="D207" t="str">
            <v>燃料</v>
          </cell>
          <cell r="E207" t="str">
            <v>軽油，油脂類共</v>
          </cell>
          <cell r="G207" t="str">
            <v>㍑</v>
          </cell>
          <cell r="H207">
            <v>2.06</v>
          </cell>
          <cell r="I207">
            <v>68</v>
          </cell>
          <cell r="J207">
            <v>140</v>
          </cell>
          <cell r="L207" t="str">
            <v>補修費を含む。</v>
          </cell>
        </row>
        <row r="208">
          <cell r="B208" t="str">
            <v>0.13ｍ3）2.5km以下</v>
          </cell>
        </row>
        <row r="209">
          <cell r="D209" t="str">
            <v>運転手（一般）</v>
          </cell>
          <cell r="G209" t="str">
            <v>人</v>
          </cell>
          <cell r="H209">
            <v>7.0000000000000007E-2</v>
          </cell>
          <cell r="I209">
            <v>17000</v>
          </cell>
          <cell r="J209">
            <v>1190</v>
          </cell>
        </row>
        <row r="211">
          <cell r="D211" t="str">
            <v>その他</v>
          </cell>
          <cell r="E211" t="str">
            <v>（労＋雑）×12%</v>
          </cell>
          <cell r="J211">
            <v>160</v>
          </cell>
        </row>
        <row r="213">
          <cell r="D213" t="str">
            <v>計</v>
          </cell>
          <cell r="J213">
            <v>1780</v>
          </cell>
        </row>
        <row r="214">
          <cell r="G214" t="str">
            <v>共用</v>
          </cell>
        </row>
        <row r="215">
          <cell r="A215" t="str">
            <v>T032105</v>
          </cell>
          <cell r="B215" t="str">
            <v>土砂運搬</v>
          </cell>
          <cell r="C215" t="str">
            <v>ｍ3</v>
          </cell>
          <cell r="D215" t="str">
            <v>ダンプトラック損料</v>
          </cell>
          <cell r="E215" t="str">
            <v>２t車</v>
          </cell>
          <cell r="G215" t="str">
            <v>日</v>
          </cell>
          <cell r="H215">
            <v>0.10299999999999999</v>
          </cell>
          <cell r="I215">
            <v>3220</v>
          </cell>
          <cell r="J215">
            <v>332</v>
          </cell>
          <cell r="K215">
            <v>2030</v>
          </cell>
          <cell r="L215" t="str">
            <v>ダンプトラック損料</v>
          </cell>
        </row>
        <row r="216">
          <cell r="B216" t="str">
            <v>（２t車，ＤＩＤ区間　無し</v>
          </cell>
          <cell r="L216" t="str">
            <v>はタイヤ損耗費及び</v>
          </cell>
        </row>
        <row r="217">
          <cell r="B217" t="str">
            <v>ﾊﾞｯｸﾎｳ　油圧式ｸﾛｰﾗ型</v>
          </cell>
          <cell r="D217" t="str">
            <v>燃料</v>
          </cell>
          <cell r="E217" t="str">
            <v>軽油，油脂類共</v>
          </cell>
          <cell r="G217" t="str">
            <v>㍑</v>
          </cell>
          <cell r="H217">
            <v>2.35</v>
          </cell>
          <cell r="I217">
            <v>68</v>
          </cell>
          <cell r="J217">
            <v>160</v>
          </cell>
          <cell r="L217" t="str">
            <v>補修費を含む。</v>
          </cell>
        </row>
        <row r="218">
          <cell r="B218" t="str">
            <v>0.13ｍ3）3.0km以下</v>
          </cell>
        </row>
        <row r="219">
          <cell r="D219" t="str">
            <v>運転手（一般）</v>
          </cell>
          <cell r="G219" t="str">
            <v>人</v>
          </cell>
          <cell r="H219">
            <v>0.08</v>
          </cell>
          <cell r="I219">
            <v>17000</v>
          </cell>
          <cell r="J219">
            <v>1360</v>
          </cell>
        </row>
        <row r="221">
          <cell r="D221" t="str">
            <v>その他</v>
          </cell>
          <cell r="E221" t="str">
            <v>（労＋雑）×12%</v>
          </cell>
          <cell r="J221">
            <v>182</v>
          </cell>
        </row>
        <row r="223">
          <cell r="D223" t="str">
            <v>計</v>
          </cell>
          <cell r="J223">
            <v>2034</v>
          </cell>
        </row>
        <row r="226">
          <cell r="G226" t="str">
            <v>共用</v>
          </cell>
        </row>
        <row r="227">
          <cell r="A227" t="str">
            <v>T032106</v>
          </cell>
          <cell r="B227" t="str">
            <v>土砂運搬</v>
          </cell>
          <cell r="C227" t="str">
            <v>ｍ3</v>
          </cell>
          <cell r="D227" t="str">
            <v>ダンプトラック損料</v>
          </cell>
          <cell r="E227" t="str">
            <v>２t車</v>
          </cell>
          <cell r="G227" t="str">
            <v>日</v>
          </cell>
          <cell r="H227">
            <v>0.11600000000000001</v>
          </cell>
          <cell r="I227">
            <v>3220</v>
          </cell>
          <cell r="J227">
            <v>374</v>
          </cell>
          <cell r="K227">
            <v>2290</v>
          </cell>
          <cell r="L227" t="str">
            <v>ダンプトラック損料</v>
          </cell>
        </row>
        <row r="228">
          <cell r="B228" t="str">
            <v>（２t車，ＤＩＤ区間　無し</v>
          </cell>
          <cell r="L228" t="str">
            <v>はタイヤ損耗費及び</v>
          </cell>
        </row>
        <row r="229">
          <cell r="B229" t="str">
            <v>ﾊﾞｯｸﾎｳ　油圧式ｸﾛｰﾗ型</v>
          </cell>
          <cell r="D229" t="str">
            <v>燃料</v>
          </cell>
          <cell r="E229" t="str">
            <v>軽油，油脂類共</v>
          </cell>
          <cell r="G229" t="str">
            <v>㍑</v>
          </cell>
          <cell r="H229">
            <v>2.65</v>
          </cell>
          <cell r="I229">
            <v>68</v>
          </cell>
          <cell r="J229">
            <v>180</v>
          </cell>
          <cell r="L229" t="str">
            <v>補修費を含む。</v>
          </cell>
        </row>
        <row r="230">
          <cell r="B230" t="str">
            <v>0.13ｍ3）3.5km以下</v>
          </cell>
        </row>
        <row r="231">
          <cell r="D231" t="str">
            <v>運転手（一般）</v>
          </cell>
          <cell r="G231" t="str">
            <v>人</v>
          </cell>
          <cell r="H231">
            <v>0.09</v>
          </cell>
          <cell r="I231">
            <v>17000</v>
          </cell>
          <cell r="J231">
            <v>1530</v>
          </cell>
        </row>
        <row r="233">
          <cell r="D233" t="str">
            <v>その他</v>
          </cell>
          <cell r="E233" t="str">
            <v>（労＋雑）×12%</v>
          </cell>
          <cell r="J233">
            <v>205</v>
          </cell>
        </row>
        <row r="235">
          <cell r="D235" t="str">
            <v>計</v>
          </cell>
          <cell r="J235">
            <v>2289</v>
          </cell>
        </row>
        <row r="238">
          <cell r="G238" t="str">
            <v>共用</v>
          </cell>
        </row>
        <row r="239">
          <cell r="A239" t="str">
            <v>T032107</v>
          </cell>
          <cell r="B239" t="str">
            <v>土砂運搬</v>
          </cell>
          <cell r="C239" t="str">
            <v>ｍ3</v>
          </cell>
          <cell r="D239" t="str">
            <v>ダンプトラック損料</v>
          </cell>
          <cell r="E239" t="str">
            <v>２t車</v>
          </cell>
          <cell r="G239" t="str">
            <v>日</v>
          </cell>
          <cell r="H239">
            <v>0.129</v>
          </cell>
          <cell r="I239">
            <v>3220</v>
          </cell>
          <cell r="J239">
            <v>415</v>
          </cell>
          <cell r="K239">
            <v>2540</v>
          </cell>
          <cell r="L239" t="str">
            <v>ダンプトラック損料</v>
          </cell>
        </row>
        <row r="240">
          <cell r="B240" t="str">
            <v>（２t車，ＤＩＤ区間　無し</v>
          </cell>
          <cell r="L240" t="str">
            <v>はタイヤ損耗費及び</v>
          </cell>
        </row>
        <row r="241">
          <cell r="B241" t="str">
            <v>ﾊﾞｯｸﾎｳ　油圧式ｸﾛｰﾗ型</v>
          </cell>
          <cell r="D241" t="str">
            <v>燃料</v>
          </cell>
          <cell r="E241" t="str">
            <v>軽油，油脂類共</v>
          </cell>
          <cell r="G241" t="str">
            <v>㍑</v>
          </cell>
          <cell r="H241">
            <v>2.94</v>
          </cell>
          <cell r="I241">
            <v>68</v>
          </cell>
          <cell r="J241">
            <v>200</v>
          </cell>
          <cell r="L241" t="str">
            <v>補修費を含む。</v>
          </cell>
        </row>
        <row r="242">
          <cell r="B242" t="str">
            <v>0.13ｍ3）4.5km以下</v>
          </cell>
        </row>
        <row r="243">
          <cell r="D243" t="str">
            <v>運転手（一般）</v>
          </cell>
          <cell r="G243" t="str">
            <v>人</v>
          </cell>
          <cell r="H243">
            <v>0.1</v>
          </cell>
          <cell r="I243">
            <v>17000</v>
          </cell>
          <cell r="J243">
            <v>1700</v>
          </cell>
        </row>
        <row r="245">
          <cell r="D245" t="str">
            <v>その他</v>
          </cell>
          <cell r="E245" t="str">
            <v>（労＋雑）×12%</v>
          </cell>
          <cell r="J245">
            <v>228</v>
          </cell>
        </row>
        <row r="247">
          <cell r="D247" t="str">
            <v>計</v>
          </cell>
          <cell r="J247">
            <v>2543</v>
          </cell>
        </row>
        <row r="250">
          <cell r="G250" t="str">
            <v>共用</v>
          </cell>
        </row>
        <row r="251">
          <cell r="A251" t="str">
            <v>T032108</v>
          </cell>
          <cell r="B251" t="str">
            <v>土砂運搬</v>
          </cell>
          <cell r="C251" t="str">
            <v>ｍ3</v>
          </cell>
          <cell r="D251" t="str">
            <v>ダンプトラック損料</v>
          </cell>
          <cell r="E251" t="str">
            <v>２t車</v>
          </cell>
          <cell r="G251" t="str">
            <v>日</v>
          </cell>
          <cell r="H251">
            <v>0.14199999999999999</v>
          </cell>
          <cell r="I251">
            <v>3220</v>
          </cell>
          <cell r="J251">
            <v>457</v>
          </cell>
          <cell r="K251">
            <v>2800</v>
          </cell>
          <cell r="L251" t="str">
            <v>ダンプトラック損料</v>
          </cell>
        </row>
        <row r="252">
          <cell r="B252" t="str">
            <v>（２t車，ＤＩＤ区間　無し</v>
          </cell>
          <cell r="L252" t="str">
            <v>はタイヤ損耗費及び</v>
          </cell>
        </row>
        <row r="253">
          <cell r="B253" t="str">
            <v>ﾊﾞｯｸﾎｳ　油圧式ｸﾛｰﾗ型</v>
          </cell>
          <cell r="D253" t="str">
            <v>燃料</v>
          </cell>
          <cell r="E253" t="str">
            <v>軽油，油脂類共</v>
          </cell>
          <cell r="G253" t="str">
            <v>㍑</v>
          </cell>
          <cell r="H253">
            <v>3.23</v>
          </cell>
          <cell r="I253">
            <v>68</v>
          </cell>
          <cell r="J253">
            <v>220</v>
          </cell>
          <cell r="L253" t="str">
            <v>補修費を含む。</v>
          </cell>
        </row>
        <row r="254">
          <cell r="B254" t="str">
            <v>0.13ｍ3）5.5km以下</v>
          </cell>
        </row>
        <row r="255">
          <cell r="D255" t="str">
            <v>運転手（一般）</v>
          </cell>
          <cell r="G255" t="str">
            <v>人</v>
          </cell>
          <cell r="H255">
            <v>0.11</v>
          </cell>
          <cell r="I255">
            <v>17000</v>
          </cell>
          <cell r="J255">
            <v>1870</v>
          </cell>
        </row>
        <row r="257">
          <cell r="D257" t="str">
            <v>その他</v>
          </cell>
          <cell r="E257" t="str">
            <v>（労＋雑）×12%</v>
          </cell>
          <cell r="J257">
            <v>251</v>
          </cell>
        </row>
        <row r="259">
          <cell r="D259" t="str">
            <v>計</v>
          </cell>
          <cell r="J259">
            <v>2798</v>
          </cell>
        </row>
        <row r="262">
          <cell r="G262" t="str">
            <v>共用</v>
          </cell>
        </row>
        <row r="263">
          <cell r="A263" t="str">
            <v>T032109</v>
          </cell>
          <cell r="B263" t="str">
            <v>土砂運搬</v>
          </cell>
          <cell r="C263" t="str">
            <v>ｍ3</v>
          </cell>
          <cell r="D263" t="str">
            <v>ダンプトラック損料</v>
          </cell>
          <cell r="E263" t="str">
            <v>２t車</v>
          </cell>
          <cell r="G263" t="str">
            <v>日</v>
          </cell>
          <cell r="H263">
            <v>0.16800000000000001</v>
          </cell>
          <cell r="I263">
            <v>3220</v>
          </cell>
          <cell r="J263">
            <v>541</v>
          </cell>
          <cell r="K263">
            <v>3310</v>
          </cell>
          <cell r="L263" t="str">
            <v>ダンプトラック損料</v>
          </cell>
        </row>
        <row r="264">
          <cell r="B264" t="str">
            <v>（２t車，ＤＩＤ区間　無し</v>
          </cell>
          <cell r="L264" t="str">
            <v>はタイヤ損耗費及び</v>
          </cell>
        </row>
        <row r="265">
          <cell r="B265" t="str">
            <v>ﾊﾞｯｸﾎｳ　油圧式ｸﾛｰﾗ型</v>
          </cell>
          <cell r="D265" t="str">
            <v>燃料</v>
          </cell>
          <cell r="E265" t="str">
            <v>軽油，油脂類共</v>
          </cell>
          <cell r="G265" t="str">
            <v>㍑</v>
          </cell>
          <cell r="H265">
            <v>3.82</v>
          </cell>
          <cell r="I265">
            <v>68</v>
          </cell>
          <cell r="J265">
            <v>260</v>
          </cell>
          <cell r="L265" t="str">
            <v>補修費を含む。</v>
          </cell>
        </row>
        <row r="266">
          <cell r="B266" t="str">
            <v>0.13ｍ3）7.0km以下</v>
          </cell>
        </row>
        <row r="267">
          <cell r="D267" t="str">
            <v>運転手（一般）</v>
          </cell>
          <cell r="G267" t="str">
            <v>人</v>
          </cell>
          <cell r="H267">
            <v>0.13</v>
          </cell>
          <cell r="I267">
            <v>17000</v>
          </cell>
          <cell r="J267">
            <v>2210</v>
          </cell>
        </row>
        <row r="269">
          <cell r="D269" t="str">
            <v>その他</v>
          </cell>
          <cell r="E269" t="str">
            <v>（労＋雑）×12%</v>
          </cell>
          <cell r="J269">
            <v>296</v>
          </cell>
        </row>
        <row r="271">
          <cell r="D271" t="str">
            <v>計</v>
          </cell>
          <cell r="J271">
            <v>3307</v>
          </cell>
        </row>
        <row r="274">
          <cell r="G274" t="str">
            <v>共用</v>
          </cell>
        </row>
        <row r="275">
          <cell r="A275" t="str">
            <v>T032112</v>
          </cell>
          <cell r="B275" t="str">
            <v>土砂運搬</v>
          </cell>
          <cell r="C275" t="str">
            <v>ｍ3</v>
          </cell>
          <cell r="D275" t="str">
            <v>ダンプトラック損料</v>
          </cell>
          <cell r="E275" t="str">
            <v>２t車</v>
          </cell>
          <cell r="G275" t="str">
            <v>日</v>
          </cell>
          <cell r="H275">
            <v>0.19400000000000001</v>
          </cell>
          <cell r="I275">
            <v>3220</v>
          </cell>
          <cell r="J275">
            <v>625</v>
          </cell>
          <cell r="K275">
            <v>3820</v>
          </cell>
          <cell r="L275" t="str">
            <v>ダンプトラック損料</v>
          </cell>
        </row>
        <row r="276">
          <cell r="B276" t="str">
            <v>（２t車，ＤＩＤ区間　無し</v>
          </cell>
          <cell r="L276" t="str">
            <v>はタイヤ損耗費及び</v>
          </cell>
        </row>
        <row r="277">
          <cell r="B277" t="str">
            <v>ﾊﾞｯｸﾎｳ　油圧式ｸﾛｰﾗ型</v>
          </cell>
          <cell r="D277" t="str">
            <v>燃料</v>
          </cell>
          <cell r="E277" t="str">
            <v>軽油，油脂類共</v>
          </cell>
          <cell r="G277" t="str">
            <v>㍑</v>
          </cell>
          <cell r="H277">
            <v>4.41</v>
          </cell>
          <cell r="I277">
            <v>68</v>
          </cell>
          <cell r="J277">
            <v>300</v>
          </cell>
          <cell r="L277" t="str">
            <v>補修費を含む。</v>
          </cell>
        </row>
        <row r="278">
          <cell r="B278" t="str">
            <v>0.13ｍ3）9.0km以下</v>
          </cell>
        </row>
        <row r="279">
          <cell r="D279" t="str">
            <v>運転手（一般）</v>
          </cell>
          <cell r="G279" t="str">
            <v>人</v>
          </cell>
          <cell r="H279">
            <v>0.15</v>
          </cell>
          <cell r="I279">
            <v>17000</v>
          </cell>
          <cell r="J279">
            <v>2550</v>
          </cell>
        </row>
        <row r="281">
          <cell r="D281" t="str">
            <v>その他</v>
          </cell>
          <cell r="E281" t="str">
            <v>（労＋雑）×12%</v>
          </cell>
          <cell r="J281">
            <v>342</v>
          </cell>
        </row>
        <row r="283">
          <cell r="D283" t="str">
            <v>計</v>
          </cell>
          <cell r="J283">
            <v>3817</v>
          </cell>
        </row>
        <row r="285">
          <cell r="A285" t="str">
            <v>T032116</v>
          </cell>
          <cell r="B285" t="str">
            <v>土砂運搬</v>
          </cell>
          <cell r="C285" t="str">
            <v>ｍ3</v>
          </cell>
          <cell r="D285" t="str">
            <v>ダンプトラック損料</v>
          </cell>
          <cell r="E285" t="str">
            <v>２t車</v>
          </cell>
          <cell r="G285" t="str">
            <v>日</v>
          </cell>
          <cell r="H285">
            <v>0.23200000000000001</v>
          </cell>
          <cell r="I285">
            <v>3220</v>
          </cell>
          <cell r="J285">
            <v>747</v>
          </cell>
          <cell r="K285">
            <v>4580</v>
          </cell>
          <cell r="L285" t="str">
            <v>ダンプトラック損料</v>
          </cell>
        </row>
        <row r="286">
          <cell r="B286" t="str">
            <v>（２t車，ＤＩＤ区間　無し</v>
          </cell>
          <cell r="L286" t="str">
            <v>はタイヤ損耗費及び</v>
          </cell>
        </row>
        <row r="287">
          <cell r="B287" t="str">
            <v>ﾊﾞｯｸﾎｳ　油圧式ｸﾛｰﾗ型</v>
          </cell>
          <cell r="D287" t="str">
            <v>燃料</v>
          </cell>
          <cell r="E287" t="str">
            <v>軽油，油脂類共</v>
          </cell>
          <cell r="G287" t="str">
            <v>㍑</v>
          </cell>
          <cell r="H287">
            <v>5.29</v>
          </cell>
          <cell r="I287">
            <v>68</v>
          </cell>
          <cell r="J287">
            <v>360</v>
          </cell>
          <cell r="L287" t="str">
            <v>補修費を含む。</v>
          </cell>
        </row>
        <row r="288">
          <cell r="B288" t="str">
            <v>0.13ｍ3）12.0km以下</v>
          </cell>
        </row>
        <row r="289">
          <cell r="D289" t="str">
            <v>運転手（一般）</v>
          </cell>
          <cell r="G289" t="str">
            <v>人</v>
          </cell>
          <cell r="H289">
            <v>0.18</v>
          </cell>
          <cell r="I289">
            <v>17000</v>
          </cell>
          <cell r="J289">
            <v>3060</v>
          </cell>
        </row>
        <row r="291">
          <cell r="D291" t="str">
            <v>その他</v>
          </cell>
          <cell r="E291" t="str">
            <v>（労＋雑）×12%</v>
          </cell>
          <cell r="J291">
            <v>410</v>
          </cell>
        </row>
        <row r="293">
          <cell r="D293" t="str">
            <v>計</v>
          </cell>
          <cell r="J293">
            <v>4577</v>
          </cell>
        </row>
        <row r="296">
          <cell r="G296" t="str">
            <v>共用</v>
          </cell>
        </row>
        <row r="297">
          <cell r="A297" t="str">
            <v>T032120</v>
          </cell>
          <cell r="B297" t="str">
            <v>土砂運搬</v>
          </cell>
          <cell r="C297" t="str">
            <v>ｍ3</v>
          </cell>
          <cell r="D297" t="str">
            <v>ダンプトラック損料</v>
          </cell>
          <cell r="E297" t="str">
            <v>２t車</v>
          </cell>
          <cell r="G297" t="str">
            <v>日</v>
          </cell>
          <cell r="H297">
            <v>0.29699999999999999</v>
          </cell>
          <cell r="I297">
            <v>3220</v>
          </cell>
          <cell r="J297">
            <v>956</v>
          </cell>
          <cell r="K297">
            <v>5850</v>
          </cell>
          <cell r="L297" t="str">
            <v>ダンプトラック損料</v>
          </cell>
        </row>
        <row r="298">
          <cell r="B298" t="str">
            <v>（２t車，ＤＩＤ区間　無し</v>
          </cell>
          <cell r="L298" t="str">
            <v>はタイヤ損耗費及び</v>
          </cell>
        </row>
        <row r="299">
          <cell r="B299" t="str">
            <v>ﾊﾞｯｸﾎｳ　油圧式ｸﾛｰﾗ型</v>
          </cell>
          <cell r="D299" t="str">
            <v>燃料</v>
          </cell>
          <cell r="E299" t="str">
            <v>軽油，油脂類共</v>
          </cell>
          <cell r="G299" t="str">
            <v>㍑</v>
          </cell>
          <cell r="H299">
            <v>6.76</v>
          </cell>
          <cell r="I299">
            <v>68</v>
          </cell>
          <cell r="J299">
            <v>460</v>
          </cell>
          <cell r="L299" t="str">
            <v>補修費を含む。</v>
          </cell>
        </row>
        <row r="300">
          <cell r="B300" t="str">
            <v>0.13ｍ3）17.0km以下</v>
          </cell>
        </row>
        <row r="301">
          <cell r="D301" t="str">
            <v>運転手（一般）</v>
          </cell>
          <cell r="G301" t="str">
            <v>人</v>
          </cell>
          <cell r="H301">
            <v>0.23</v>
          </cell>
          <cell r="I301">
            <v>17000</v>
          </cell>
          <cell r="J301">
            <v>3910</v>
          </cell>
        </row>
        <row r="303">
          <cell r="D303" t="str">
            <v>その他</v>
          </cell>
          <cell r="E303" t="str">
            <v>（労＋雑）×12%</v>
          </cell>
          <cell r="J303">
            <v>524</v>
          </cell>
        </row>
        <row r="305">
          <cell r="D305" t="str">
            <v>計</v>
          </cell>
          <cell r="J305">
            <v>5850</v>
          </cell>
        </row>
        <row r="308">
          <cell r="G308" t="str">
            <v>共用</v>
          </cell>
        </row>
        <row r="309">
          <cell r="A309" t="str">
            <v>T032130</v>
          </cell>
          <cell r="B309" t="str">
            <v>土砂運搬</v>
          </cell>
          <cell r="C309" t="str">
            <v>ｍ3</v>
          </cell>
          <cell r="D309" t="str">
            <v>ダンプトラック損料</v>
          </cell>
          <cell r="E309" t="str">
            <v>２t車</v>
          </cell>
          <cell r="G309" t="str">
            <v>日</v>
          </cell>
          <cell r="H309">
            <v>0.38700000000000001</v>
          </cell>
          <cell r="I309">
            <v>3220</v>
          </cell>
          <cell r="J309">
            <v>1246</v>
          </cell>
          <cell r="K309">
            <v>7630</v>
          </cell>
          <cell r="L309" t="str">
            <v>ダンプトラック損料</v>
          </cell>
        </row>
        <row r="310">
          <cell r="B310" t="str">
            <v>（２t車，ＤＩＤ区間　無し</v>
          </cell>
          <cell r="L310" t="str">
            <v>はタイヤ損耗費及び</v>
          </cell>
        </row>
        <row r="311">
          <cell r="B311" t="str">
            <v>ﾊﾞｯｸﾎｳ　油圧式ｸﾛｰﾗ型</v>
          </cell>
          <cell r="D311" t="str">
            <v>燃料</v>
          </cell>
          <cell r="E311" t="str">
            <v>軽油，油脂類共</v>
          </cell>
          <cell r="G311" t="str">
            <v>㍑</v>
          </cell>
          <cell r="H311">
            <v>8.82</v>
          </cell>
          <cell r="I311">
            <v>68</v>
          </cell>
          <cell r="J311">
            <v>600</v>
          </cell>
          <cell r="L311" t="str">
            <v>補修費を含む。</v>
          </cell>
        </row>
        <row r="312">
          <cell r="B312" t="str">
            <v>0.13ｍ3）28.5km以下</v>
          </cell>
        </row>
        <row r="313">
          <cell r="D313" t="str">
            <v>運転手（一般）</v>
          </cell>
          <cell r="G313" t="str">
            <v>人</v>
          </cell>
          <cell r="H313">
            <v>0.3</v>
          </cell>
          <cell r="I313">
            <v>17000</v>
          </cell>
          <cell r="J313">
            <v>5100</v>
          </cell>
        </row>
        <row r="315">
          <cell r="D315" t="str">
            <v>その他</v>
          </cell>
          <cell r="E315" t="str">
            <v>（労＋雑）×12%</v>
          </cell>
          <cell r="J315">
            <v>684</v>
          </cell>
        </row>
        <row r="317">
          <cell r="D317" t="str">
            <v>計</v>
          </cell>
          <cell r="J317">
            <v>7630</v>
          </cell>
        </row>
        <row r="320">
          <cell r="G320" t="str">
            <v>共用</v>
          </cell>
        </row>
        <row r="321">
          <cell r="A321" t="str">
            <v>T032140</v>
          </cell>
          <cell r="B321" t="str">
            <v>土砂運搬</v>
          </cell>
          <cell r="C321" t="str">
            <v>ｍ3</v>
          </cell>
          <cell r="D321" t="str">
            <v>ダンプトラック損料</v>
          </cell>
          <cell r="E321" t="str">
            <v>２t車</v>
          </cell>
          <cell r="G321" t="str">
            <v>日</v>
          </cell>
          <cell r="H321">
            <v>0.58099999999999996</v>
          </cell>
          <cell r="I321">
            <v>3220</v>
          </cell>
          <cell r="J321">
            <v>1871</v>
          </cell>
          <cell r="K321">
            <v>11450</v>
          </cell>
          <cell r="L321" t="str">
            <v>ダンプトラック損料</v>
          </cell>
        </row>
        <row r="322">
          <cell r="B322" t="str">
            <v>（２t車，ＤＩＤ区間　無し</v>
          </cell>
          <cell r="L322" t="str">
            <v>はタイヤ損耗費及び</v>
          </cell>
        </row>
        <row r="323">
          <cell r="B323" t="str">
            <v>ﾊﾞｯｸﾎｳ　油圧式ｸﾛｰﾗ型</v>
          </cell>
          <cell r="D323" t="str">
            <v>燃料</v>
          </cell>
          <cell r="E323" t="str">
            <v>軽油，油脂類共</v>
          </cell>
          <cell r="G323" t="str">
            <v>㍑</v>
          </cell>
          <cell r="H323">
            <v>13.23</v>
          </cell>
          <cell r="I323">
            <v>68</v>
          </cell>
          <cell r="J323">
            <v>900</v>
          </cell>
          <cell r="L323" t="str">
            <v>補修費を含む。</v>
          </cell>
        </row>
        <row r="324">
          <cell r="B324" t="str">
            <v>0.13ｍ3）60.0km以下</v>
          </cell>
        </row>
        <row r="325">
          <cell r="D325" t="str">
            <v>運転手（一般）</v>
          </cell>
          <cell r="G325" t="str">
            <v>人</v>
          </cell>
          <cell r="H325">
            <v>0.45</v>
          </cell>
          <cell r="I325">
            <v>17000</v>
          </cell>
          <cell r="J325">
            <v>7650</v>
          </cell>
        </row>
        <row r="327">
          <cell r="D327" t="str">
            <v>その他</v>
          </cell>
          <cell r="E327" t="str">
            <v>（労＋雑）×12%</v>
          </cell>
          <cell r="J327">
            <v>1026</v>
          </cell>
        </row>
        <row r="329">
          <cell r="D329" t="str">
            <v>計</v>
          </cell>
          <cell r="J329">
            <v>11447</v>
          </cell>
        </row>
        <row r="332">
          <cell r="G332" t="str">
            <v>共用</v>
          </cell>
        </row>
        <row r="333">
          <cell r="A333" t="str">
            <v>T032200</v>
          </cell>
          <cell r="B333" t="str">
            <v>土砂運搬</v>
          </cell>
          <cell r="C333" t="str">
            <v>ｍ3</v>
          </cell>
          <cell r="D333" t="str">
            <v>ダンプトラック損料</v>
          </cell>
          <cell r="E333" t="str">
            <v>４t車</v>
          </cell>
          <cell r="G333" t="str">
            <v>日</v>
          </cell>
          <cell r="H333">
            <v>2.5999999999999999E-2</v>
          </cell>
          <cell r="I333">
            <v>4890</v>
          </cell>
          <cell r="J333">
            <v>127</v>
          </cell>
          <cell r="K333">
            <v>580</v>
          </cell>
          <cell r="L333" t="str">
            <v>ダンプトラック損料</v>
          </cell>
        </row>
        <row r="334">
          <cell r="B334" t="str">
            <v>（４t車，ＤＩＤ区間　有り</v>
          </cell>
          <cell r="L334" t="str">
            <v>はタイヤ損耗費及び</v>
          </cell>
        </row>
        <row r="335">
          <cell r="B335" t="str">
            <v>ﾊﾞｯｸﾎｳ　油圧式ｸﾛｰﾗ型</v>
          </cell>
          <cell r="D335" t="str">
            <v>燃料</v>
          </cell>
          <cell r="E335" t="str">
            <v>軽油，油脂類共</v>
          </cell>
          <cell r="G335" t="str">
            <v>㍑</v>
          </cell>
          <cell r="H335">
            <v>0.89</v>
          </cell>
          <cell r="I335">
            <v>68</v>
          </cell>
          <cell r="J335">
            <v>61</v>
          </cell>
          <cell r="L335" t="str">
            <v>補修費を含む。</v>
          </cell>
        </row>
        <row r="336">
          <cell r="B336" t="str">
            <v>0.28ｍ3）0.2km以下</v>
          </cell>
        </row>
        <row r="337">
          <cell r="D337" t="str">
            <v>運転手（一般）</v>
          </cell>
          <cell r="G337" t="str">
            <v>人</v>
          </cell>
          <cell r="H337">
            <v>0.02</v>
          </cell>
          <cell r="I337">
            <v>17000</v>
          </cell>
          <cell r="J337">
            <v>340</v>
          </cell>
        </row>
        <row r="339">
          <cell r="D339" t="str">
            <v>その他</v>
          </cell>
          <cell r="E339" t="str">
            <v>（労＋雑）×12%</v>
          </cell>
          <cell r="J339">
            <v>48</v>
          </cell>
        </row>
        <row r="341">
          <cell r="D341" t="str">
            <v>計</v>
          </cell>
          <cell r="J341">
            <v>576</v>
          </cell>
        </row>
        <row r="344">
          <cell r="G344" t="str">
            <v>共用</v>
          </cell>
        </row>
        <row r="345">
          <cell r="A345" t="str">
            <v>T032201</v>
          </cell>
          <cell r="B345" t="str">
            <v>土砂運搬</v>
          </cell>
          <cell r="C345" t="str">
            <v>ｍ3</v>
          </cell>
          <cell r="D345" t="str">
            <v>ダンプトラック損料</v>
          </cell>
          <cell r="E345" t="str">
            <v>４t車</v>
          </cell>
          <cell r="G345" t="str">
            <v>日</v>
          </cell>
          <cell r="H345">
            <v>3.2000000000000001E-2</v>
          </cell>
          <cell r="I345">
            <v>4890</v>
          </cell>
          <cell r="J345">
            <v>156</v>
          </cell>
          <cell r="K345">
            <v>720</v>
          </cell>
          <cell r="L345" t="str">
            <v>ダンプトラック損料</v>
          </cell>
        </row>
        <row r="346">
          <cell r="B346" t="str">
            <v>（４t車，ＤＩＤ区間　有り</v>
          </cell>
          <cell r="L346" t="str">
            <v>はタイヤ損耗費及び</v>
          </cell>
        </row>
        <row r="347">
          <cell r="B347" t="str">
            <v>ﾊﾞｯｸﾎｳ　油圧式ｸﾛｰﾗ型</v>
          </cell>
          <cell r="D347" t="str">
            <v>燃料</v>
          </cell>
          <cell r="E347" t="str">
            <v>軽油，油脂類共</v>
          </cell>
          <cell r="G347" t="str">
            <v>㍑</v>
          </cell>
          <cell r="H347">
            <v>1.1200000000000001</v>
          </cell>
          <cell r="I347">
            <v>68</v>
          </cell>
          <cell r="J347">
            <v>76</v>
          </cell>
          <cell r="L347" t="str">
            <v>補修費を含む。</v>
          </cell>
        </row>
        <row r="348">
          <cell r="B348" t="str">
            <v>0.28ｍ3）1.0km以下</v>
          </cell>
        </row>
        <row r="349">
          <cell r="D349" t="str">
            <v>運転手（一般）</v>
          </cell>
          <cell r="G349" t="str">
            <v>人</v>
          </cell>
          <cell r="H349">
            <v>2.5000000000000001E-2</v>
          </cell>
          <cell r="I349">
            <v>17000</v>
          </cell>
          <cell r="J349">
            <v>425</v>
          </cell>
        </row>
        <row r="351">
          <cell r="D351" t="str">
            <v>その他</v>
          </cell>
          <cell r="E351" t="str">
            <v>（労＋雑）×12%</v>
          </cell>
          <cell r="J351">
            <v>60</v>
          </cell>
        </row>
        <row r="353">
          <cell r="D353" t="str">
            <v>計</v>
          </cell>
          <cell r="J353">
            <v>717</v>
          </cell>
        </row>
        <row r="354">
          <cell r="G354" t="str">
            <v>共用</v>
          </cell>
        </row>
        <row r="355">
          <cell r="A355" t="str">
            <v>T032202</v>
          </cell>
          <cell r="B355" t="str">
            <v>土砂運搬</v>
          </cell>
          <cell r="C355" t="str">
            <v>ｍ3</v>
          </cell>
          <cell r="D355" t="str">
            <v>ダンプトラック損料</v>
          </cell>
          <cell r="E355" t="str">
            <v>４t車</v>
          </cell>
          <cell r="G355" t="str">
            <v>日</v>
          </cell>
          <cell r="H355">
            <v>3.9E-2</v>
          </cell>
          <cell r="I355">
            <v>4890</v>
          </cell>
          <cell r="J355">
            <v>191</v>
          </cell>
          <cell r="K355">
            <v>860</v>
          </cell>
          <cell r="L355" t="str">
            <v>ダンプトラック損料</v>
          </cell>
        </row>
        <row r="356">
          <cell r="B356" t="str">
            <v>（４t車，ＤＩＤ区間　有り</v>
          </cell>
          <cell r="L356" t="str">
            <v>はタイヤ損耗費及び</v>
          </cell>
        </row>
        <row r="357">
          <cell r="B357" t="str">
            <v>ﾊﾞｯｸﾎｳ　油圧式ｸﾛｰﾗ型</v>
          </cell>
          <cell r="D357" t="str">
            <v>燃料</v>
          </cell>
          <cell r="E357" t="str">
            <v>軽油，油脂類共</v>
          </cell>
          <cell r="G357" t="str">
            <v>㍑</v>
          </cell>
          <cell r="H357">
            <v>1.34</v>
          </cell>
          <cell r="I357">
            <v>68</v>
          </cell>
          <cell r="J357">
            <v>91</v>
          </cell>
          <cell r="L357" t="str">
            <v>補修費を含む。</v>
          </cell>
        </row>
        <row r="358">
          <cell r="B358" t="str">
            <v>0.28ｍ3）1.5km以下</v>
          </cell>
        </row>
        <row r="359">
          <cell r="D359" t="str">
            <v>運転手（一般）</v>
          </cell>
          <cell r="G359" t="str">
            <v>人</v>
          </cell>
          <cell r="H359">
            <v>0.03</v>
          </cell>
          <cell r="I359">
            <v>17000</v>
          </cell>
          <cell r="J359">
            <v>510</v>
          </cell>
        </row>
        <row r="361">
          <cell r="D361" t="str">
            <v>その他</v>
          </cell>
          <cell r="E361" t="str">
            <v>（労＋雑）×12%</v>
          </cell>
          <cell r="J361">
            <v>72</v>
          </cell>
        </row>
        <row r="363">
          <cell r="D363" t="str">
            <v>計</v>
          </cell>
          <cell r="J363">
            <v>864</v>
          </cell>
        </row>
        <row r="366">
          <cell r="G366" t="str">
            <v>共用</v>
          </cell>
        </row>
        <row r="367">
          <cell r="A367" t="str">
            <v>T032204</v>
          </cell>
          <cell r="B367" t="str">
            <v>土砂運搬</v>
          </cell>
          <cell r="C367" t="str">
            <v>ｍ3</v>
          </cell>
          <cell r="D367" t="str">
            <v>ダンプトラック損料</v>
          </cell>
          <cell r="E367" t="str">
            <v>４t車</v>
          </cell>
          <cell r="G367" t="str">
            <v>日</v>
          </cell>
          <cell r="H367">
            <v>4.4999999999999998E-2</v>
          </cell>
          <cell r="I367">
            <v>4890</v>
          </cell>
          <cell r="J367">
            <v>220</v>
          </cell>
          <cell r="K367">
            <v>1010</v>
          </cell>
          <cell r="L367" t="str">
            <v>ダンプトラック損料</v>
          </cell>
        </row>
        <row r="368">
          <cell r="B368" t="str">
            <v>（４t車，ＤＩＤ区間　有り</v>
          </cell>
          <cell r="L368" t="str">
            <v>はタイヤ損耗費及び</v>
          </cell>
        </row>
        <row r="369">
          <cell r="B369" t="str">
            <v>ﾊﾞｯｸﾎｳ　油圧式ｸﾛｰﾗ型</v>
          </cell>
          <cell r="D369" t="str">
            <v>燃料</v>
          </cell>
          <cell r="E369" t="str">
            <v>軽油，油脂類共</v>
          </cell>
          <cell r="G369" t="str">
            <v>㍑</v>
          </cell>
          <cell r="H369">
            <v>1.56</v>
          </cell>
          <cell r="I369">
            <v>68</v>
          </cell>
          <cell r="J369">
            <v>106</v>
          </cell>
          <cell r="L369" t="str">
            <v>補修費を含む。</v>
          </cell>
        </row>
        <row r="370">
          <cell r="B370" t="str">
            <v>0.28ｍ3）2.0km以下</v>
          </cell>
        </row>
        <row r="371">
          <cell r="D371" t="str">
            <v>運転手（一般）</v>
          </cell>
          <cell r="G371" t="str">
            <v>人</v>
          </cell>
          <cell r="H371">
            <v>3.5000000000000003E-2</v>
          </cell>
          <cell r="I371">
            <v>17000</v>
          </cell>
          <cell r="J371">
            <v>595</v>
          </cell>
        </row>
        <row r="373">
          <cell r="D373" t="str">
            <v>その他</v>
          </cell>
          <cell r="E373" t="str">
            <v>（労＋雑）×12%</v>
          </cell>
          <cell r="J373">
            <v>84</v>
          </cell>
        </row>
        <row r="375">
          <cell r="D375" t="str">
            <v>計</v>
          </cell>
          <cell r="J375">
            <v>1005</v>
          </cell>
        </row>
        <row r="378">
          <cell r="G378" t="str">
            <v>共用</v>
          </cell>
        </row>
        <row r="379">
          <cell r="A379" t="str">
            <v>T032205</v>
          </cell>
          <cell r="B379" t="str">
            <v>土砂運搬</v>
          </cell>
          <cell r="C379" t="str">
            <v>ｍ3</v>
          </cell>
          <cell r="D379" t="str">
            <v>ダンプトラック損料</v>
          </cell>
          <cell r="E379" t="str">
            <v>４t車</v>
          </cell>
          <cell r="G379" t="str">
            <v>日</v>
          </cell>
          <cell r="H379">
            <v>5.1999999999999998E-2</v>
          </cell>
          <cell r="I379">
            <v>4890</v>
          </cell>
          <cell r="J379">
            <v>254</v>
          </cell>
          <cell r="K379">
            <v>1150</v>
          </cell>
          <cell r="L379" t="str">
            <v>ダンプトラック損料</v>
          </cell>
        </row>
        <row r="380">
          <cell r="B380" t="str">
            <v>（４t車，ＤＩＤ区間　有り</v>
          </cell>
          <cell r="L380" t="str">
            <v>はタイヤ損耗費及び</v>
          </cell>
        </row>
        <row r="381">
          <cell r="B381" t="str">
            <v>ﾊﾞｯｸﾎｳ　油圧式ｸﾛｰﾗ型</v>
          </cell>
          <cell r="D381" t="str">
            <v>燃料</v>
          </cell>
          <cell r="E381" t="str">
            <v>軽油，油脂類共</v>
          </cell>
          <cell r="G381" t="str">
            <v>㍑</v>
          </cell>
          <cell r="H381">
            <v>1.79</v>
          </cell>
          <cell r="I381">
            <v>68</v>
          </cell>
          <cell r="J381">
            <v>122</v>
          </cell>
          <cell r="L381" t="str">
            <v>補修費を含む。</v>
          </cell>
        </row>
        <row r="382">
          <cell r="B382" t="str">
            <v>0.28ｍ3）3.0km以下</v>
          </cell>
        </row>
        <row r="383">
          <cell r="D383" t="str">
            <v>運転手（一般）</v>
          </cell>
          <cell r="G383" t="str">
            <v>人</v>
          </cell>
          <cell r="H383">
            <v>0.04</v>
          </cell>
          <cell r="I383">
            <v>17000</v>
          </cell>
          <cell r="J383">
            <v>680</v>
          </cell>
        </row>
        <row r="385">
          <cell r="D385" t="str">
            <v>その他</v>
          </cell>
          <cell r="E385" t="str">
            <v>（労＋雑）×12%</v>
          </cell>
          <cell r="J385">
            <v>96</v>
          </cell>
        </row>
        <row r="387">
          <cell r="D387" t="str">
            <v>計</v>
          </cell>
          <cell r="J387">
            <v>1152</v>
          </cell>
        </row>
        <row r="390">
          <cell r="G390" t="str">
            <v>共用</v>
          </cell>
        </row>
        <row r="391">
          <cell r="A391" t="str">
            <v>T032206</v>
          </cell>
          <cell r="B391" t="str">
            <v>土砂運搬</v>
          </cell>
          <cell r="C391" t="str">
            <v>ｍ3</v>
          </cell>
          <cell r="D391" t="str">
            <v>ダンプトラック損料</v>
          </cell>
          <cell r="E391" t="str">
            <v>４t車</v>
          </cell>
          <cell r="G391" t="str">
            <v>日</v>
          </cell>
          <cell r="H391">
            <v>5.8000000000000003E-2</v>
          </cell>
          <cell r="I391">
            <v>4890</v>
          </cell>
          <cell r="J391">
            <v>284</v>
          </cell>
          <cell r="K391">
            <v>1290</v>
          </cell>
          <cell r="L391" t="str">
            <v>ダンプトラック損料</v>
          </cell>
        </row>
        <row r="392">
          <cell r="B392" t="str">
            <v>（４t車，ＤＩＤ区間　有り</v>
          </cell>
          <cell r="L392" t="str">
            <v>はタイヤ損耗費及び</v>
          </cell>
        </row>
        <row r="393">
          <cell r="B393" t="str">
            <v>ﾊﾞｯｸﾎｳ　油圧式ｸﾛｰﾗ型</v>
          </cell>
          <cell r="D393" t="str">
            <v>燃料</v>
          </cell>
          <cell r="E393" t="str">
            <v>軽油，油脂類共</v>
          </cell>
          <cell r="G393" t="str">
            <v>㍑</v>
          </cell>
          <cell r="H393">
            <v>2.0099999999999998</v>
          </cell>
          <cell r="I393">
            <v>68</v>
          </cell>
          <cell r="J393">
            <v>137</v>
          </cell>
          <cell r="L393" t="str">
            <v>補修費を含む。</v>
          </cell>
        </row>
        <row r="394">
          <cell r="B394" t="str">
            <v>0.28ｍ3）3.5km以下</v>
          </cell>
        </row>
        <row r="395">
          <cell r="D395" t="str">
            <v>運転手（一般）</v>
          </cell>
          <cell r="G395" t="str">
            <v>人</v>
          </cell>
          <cell r="H395">
            <v>4.4999999999999998E-2</v>
          </cell>
          <cell r="I395">
            <v>17000</v>
          </cell>
          <cell r="J395">
            <v>765</v>
          </cell>
        </row>
        <row r="397">
          <cell r="D397" t="str">
            <v>その他</v>
          </cell>
          <cell r="E397" t="str">
            <v>（労＋雑）×12%</v>
          </cell>
          <cell r="J397">
            <v>108</v>
          </cell>
        </row>
        <row r="399">
          <cell r="D399" t="str">
            <v>計</v>
          </cell>
          <cell r="J399">
            <v>1294</v>
          </cell>
        </row>
        <row r="402">
          <cell r="G402" t="str">
            <v>共用</v>
          </cell>
        </row>
        <row r="403">
          <cell r="A403" t="str">
            <v>T032207</v>
          </cell>
          <cell r="B403" t="str">
            <v>土砂運搬</v>
          </cell>
          <cell r="C403" t="str">
            <v>ｍ3</v>
          </cell>
          <cell r="D403" t="str">
            <v>ダンプトラック損料</v>
          </cell>
          <cell r="E403" t="str">
            <v>４t車</v>
          </cell>
          <cell r="G403" t="str">
            <v>日</v>
          </cell>
          <cell r="H403">
            <v>6.5000000000000002E-2</v>
          </cell>
          <cell r="I403">
            <v>4890</v>
          </cell>
          <cell r="J403">
            <v>318</v>
          </cell>
          <cell r="K403">
            <v>1440</v>
          </cell>
          <cell r="L403" t="str">
            <v>ダンプトラック損料</v>
          </cell>
        </row>
        <row r="404">
          <cell r="B404" t="str">
            <v>（４t車，ＤＩＤ区間　有り</v>
          </cell>
          <cell r="L404" t="str">
            <v>はタイヤ損耗費及び</v>
          </cell>
        </row>
        <row r="405">
          <cell r="B405" t="str">
            <v>ﾊﾞｯｸﾎｳ　油圧式ｸﾛｰﾗ型</v>
          </cell>
          <cell r="D405" t="str">
            <v>燃料</v>
          </cell>
          <cell r="E405" t="str">
            <v>軽油，油脂類共</v>
          </cell>
          <cell r="G405" t="str">
            <v>㍑</v>
          </cell>
          <cell r="H405">
            <v>2.2400000000000002</v>
          </cell>
          <cell r="I405">
            <v>68</v>
          </cell>
          <cell r="J405">
            <v>152</v>
          </cell>
          <cell r="L405" t="str">
            <v>補修費を含む。</v>
          </cell>
        </row>
        <row r="406">
          <cell r="B406" t="str">
            <v>0.28ｍ3）4.5km以下</v>
          </cell>
        </row>
        <row r="407">
          <cell r="D407" t="str">
            <v>運転手（一般）</v>
          </cell>
          <cell r="G407" t="str">
            <v>人</v>
          </cell>
          <cell r="H407">
            <v>0.05</v>
          </cell>
          <cell r="I407">
            <v>17000</v>
          </cell>
          <cell r="J407">
            <v>850</v>
          </cell>
        </row>
        <row r="409">
          <cell r="D409" t="str">
            <v>その他</v>
          </cell>
          <cell r="E409" t="str">
            <v>（労＋雑）×12%</v>
          </cell>
          <cell r="J409">
            <v>120</v>
          </cell>
        </row>
        <row r="411">
          <cell r="D411" t="str">
            <v>計</v>
          </cell>
          <cell r="J411">
            <v>1440</v>
          </cell>
        </row>
        <row r="414">
          <cell r="G414" t="str">
            <v>共用</v>
          </cell>
        </row>
        <row r="415">
          <cell r="A415" t="str">
            <v>T032208</v>
          </cell>
          <cell r="B415" t="str">
            <v>土砂運搬</v>
          </cell>
          <cell r="C415" t="str">
            <v>ｍ3</v>
          </cell>
          <cell r="D415" t="str">
            <v>ダンプトラック損料</v>
          </cell>
          <cell r="E415" t="str">
            <v>４t車</v>
          </cell>
          <cell r="G415" t="str">
            <v>日</v>
          </cell>
          <cell r="H415">
            <v>7.0999999999999994E-2</v>
          </cell>
          <cell r="I415">
            <v>4890</v>
          </cell>
          <cell r="J415">
            <v>347</v>
          </cell>
          <cell r="K415">
            <v>1580</v>
          </cell>
          <cell r="L415" t="str">
            <v>ダンプトラック損料</v>
          </cell>
        </row>
        <row r="416">
          <cell r="B416" t="str">
            <v>（４t車，ＤＩＤ区間　有り</v>
          </cell>
          <cell r="L416" t="str">
            <v>はタイヤ損耗費及び</v>
          </cell>
        </row>
        <row r="417">
          <cell r="B417" t="str">
            <v>ﾊﾞｯｸﾎｳ　油圧式ｸﾛｰﾗ型</v>
          </cell>
          <cell r="D417" t="str">
            <v>燃料</v>
          </cell>
          <cell r="E417" t="str">
            <v>軽油，油脂類共</v>
          </cell>
          <cell r="G417" t="str">
            <v>㍑</v>
          </cell>
          <cell r="H417">
            <v>2.46</v>
          </cell>
          <cell r="I417">
            <v>68</v>
          </cell>
          <cell r="J417">
            <v>167</v>
          </cell>
          <cell r="L417" t="str">
            <v>補修費を含む。</v>
          </cell>
        </row>
        <row r="418">
          <cell r="B418" t="str">
            <v>0.28ｍ3）5.5km以下</v>
          </cell>
        </row>
        <row r="419">
          <cell r="D419" t="str">
            <v>運転手（一般）</v>
          </cell>
          <cell r="G419" t="str">
            <v>人</v>
          </cell>
          <cell r="H419">
            <v>5.5E-2</v>
          </cell>
          <cell r="I419">
            <v>17000</v>
          </cell>
          <cell r="J419">
            <v>935</v>
          </cell>
        </row>
        <row r="421">
          <cell r="D421" t="str">
            <v>その他</v>
          </cell>
          <cell r="E421" t="str">
            <v>（労＋雑）×12%</v>
          </cell>
          <cell r="J421">
            <v>132</v>
          </cell>
        </row>
        <row r="423">
          <cell r="D423" t="str">
            <v>計</v>
          </cell>
          <cell r="J423">
            <v>1581</v>
          </cell>
        </row>
        <row r="424">
          <cell r="G424" t="str">
            <v>共用</v>
          </cell>
        </row>
        <row r="425">
          <cell r="A425" t="str">
            <v>T032209</v>
          </cell>
          <cell r="B425" t="str">
            <v>土砂運搬</v>
          </cell>
          <cell r="C425" t="str">
            <v>ｍ3</v>
          </cell>
          <cell r="D425" t="str">
            <v>ダンプトラック損料</v>
          </cell>
          <cell r="E425" t="str">
            <v>４t車</v>
          </cell>
          <cell r="G425" t="str">
            <v>日</v>
          </cell>
          <cell r="H425">
            <v>7.6999999999999999E-2</v>
          </cell>
          <cell r="I425">
            <v>4890</v>
          </cell>
          <cell r="J425">
            <v>377</v>
          </cell>
          <cell r="K425">
            <v>1720</v>
          </cell>
          <cell r="L425" t="str">
            <v>ダンプトラック損料</v>
          </cell>
        </row>
        <row r="426">
          <cell r="B426" t="str">
            <v>（２t車，ＤＩＤ区間　有り</v>
          </cell>
          <cell r="L426" t="str">
            <v>はタイヤ損耗費及び</v>
          </cell>
        </row>
        <row r="427">
          <cell r="B427" t="str">
            <v>ﾊﾞｯｸﾎｳ　油圧式ｸﾛｰﾗ型</v>
          </cell>
          <cell r="D427" t="str">
            <v>燃料</v>
          </cell>
          <cell r="E427" t="str">
            <v>軽油，油脂類共</v>
          </cell>
          <cell r="G427" t="str">
            <v>㍑</v>
          </cell>
          <cell r="H427">
            <v>2.68</v>
          </cell>
          <cell r="I427">
            <v>68</v>
          </cell>
          <cell r="J427">
            <v>182</v>
          </cell>
          <cell r="L427" t="str">
            <v>補修費を含む。</v>
          </cell>
        </row>
        <row r="428">
          <cell r="B428" t="str">
            <v>0.28ｍ3）7.0km以下</v>
          </cell>
        </row>
        <row r="429">
          <cell r="D429" t="str">
            <v>運転手（一般）</v>
          </cell>
          <cell r="G429" t="str">
            <v>人</v>
          </cell>
          <cell r="H429">
            <v>0.06</v>
          </cell>
          <cell r="I429">
            <v>17000</v>
          </cell>
          <cell r="J429">
            <v>1020</v>
          </cell>
        </row>
        <row r="431">
          <cell r="D431" t="str">
            <v>その他</v>
          </cell>
          <cell r="E431" t="str">
            <v>（労＋雑）×12%</v>
          </cell>
          <cell r="J431">
            <v>144</v>
          </cell>
        </row>
        <row r="433">
          <cell r="D433" t="str">
            <v>計</v>
          </cell>
          <cell r="J433">
            <v>1723</v>
          </cell>
        </row>
        <row r="436">
          <cell r="G436" t="str">
            <v>共用</v>
          </cell>
        </row>
        <row r="437">
          <cell r="A437" t="str">
            <v>T032212</v>
          </cell>
          <cell r="B437" t="str">
            <v>土砂運搬</v>
          </cell>
          <cell r="C437" t="str">
            <v>ｍ3</v>
          </cell>
          <cell r="D437" t="str">
            <v>ダンプトラック損料</v>
          </cell>
          <cell r="E437" t="str">
            <v>４t車</v>
          </cell>
          <cell r="G437" t="str">
            <v>日</v>
          </cell>
          <cell r="H437">
            <v>0.10299999999999999</v>
          </cell>
          <cell r="I437">
            <v>4890</v>
          </cell>
          <cell r="J437">
            <v>504</v>
          </cell>
          <cell r="K437">
            <v>2300</v>
          </cell>
          <cell r="L437" t="str">
            <v>ダンプトラック損料</v>
          </cell>
        </row>
        <row r="438">
          <cell r="B438" t="str">
            <v>（４t車，ＤＩＤ区間　有り</v>
          </cell>
          <cell r="L438" t="str">
            <v>はタイヤ損耗費及び</v>
          </cell>
        </row>
        <row r="439">
          <cell r="B439" t="str">
            <v>ﾊﾞｯｸﾎｳ　油圧式ｸﾛｰﾗ型</v>
          </cell>
          <cell r="D439" t="str">
            <v>燃料</v>
          </cell>
          <cell r="E439" t="str">
            <v>軽油，油脂類共</v>
          </cell>
          <cell r="G439" t="str">
            <v>㍑</v>
          </cell>
          <cell r="H439">
            <v>3.58</v>
          </cell>
          <cell r="I439">
            <v>68</v>
          </cell>
          <cell r="J439">
            <v>243</v>
          </cell>
          <cell r="L439" t="str">
            <v>補修費を含む。</v>
          </cell>
        </row>
        <row r="440">
          <cell r="B440" t="str">
            <v>0.28ｍ3）9.0km以下</v>
          </cell>
        </row>
        <row r="441">
          <cell r="D441" t="str">
            <v>運転手（一般）</v>
          </cell>
          <cell r="G441" t="str">
            <v>人</v>
          </cell>
          <cell r="H441">
            <v>0.08</v>
          </cell>
          <cell r="I441">
            <v>17000</v>
          </cell>
          <cell r="J441">
            <v>1360</v>
          </cell>
        </row>
        <row r="443">
          <cell r="D443" t="str">
            <v>その他</v>
          </cell>
          <cell r="E443" t="str">
            <v>（労＋雑）×12%</v>
          </cell>
          <cell r="J443">
            <v>192</v>
          </cell>
        </row>
        <row r="445">
          <cell r="D445" t="str">
            <v>計</v>
          </cell>
          <cell r="J445">
            <v>2299</v>
          </cell>
        </row>
        <row r="449">
          <cell r="A449" t="str">
            <v>T032213</v>
          </cell>
          <cell r="B449" t="str">
            <v>土砂運搬</v>
          </cell>
          <cell r="C449" t="str">
            <v>ｍ3</v>
          </cell>
          <cell r="D449" t="str">
            <v>ダンプトラック損料</v>
          </cell>
          <cell r="E449" t="str">
            <v>４t車</v>
          </cell>
          <cell r="G449" t="str">
            <v>日</v>
          </cell>
          <cell r="H449">
            <v>0.11600000000000001</v>
          </cell>
          <cell r="I449">
            <v>4890</v>
          </cell>
          <cell r="J449">
            <v>567</v>
          </cell>
          <cell r="K449">
            <v>2590</v>
          </cell>
          <cell r="L449" t="str">
            <v>ダンプトラック損料</v>
          </cell>
        </row>
        <row r="450">
          <cell r="B450" t="str">
            <v>（４t車，ＤＩＤ区間　有り</v>
          </cell>
          <cell r="L450" t="str">
            <v>はタイヤ損耗費及び</v>
          </cell>
        </row>
        <row r="451">
          <cell r="B451" t="str">
            <v>ﾊﾞｯｸﾎｳ　油圧式ｸﾛｰﾗ型</v>
          </cell>
          <cell r="D451" t="str">
            <v>燃料</v>
          </cell>
          <cell r="E451" t="str">
            <v>軽油，油脂類共</v>
          </cell>
          <cell r="G451" t="str">
            <v>㍑</v>
          </cell>
          <cell r="H451">
            <v>4.0199999999999996</v>
          </cell>
          <cell r="I451">
            <v>68</v>
          </cell>
          <cell r="J451">
            <v>273</v>
          </cell>
          <cell r="L451" t="str">
            <v>補修費を含む。</v>
          </cell>
        </row>
        <row r="452">
          <cell r="B452" t="str">
            <v>0.28ｍ3）12.0km以下</v>
          </cell>
        </row>
        <row r="453">
          <cell r="D453" t="str">
            <v>運転手（一般）</v>
          </cell>
          <cell r="G453" t="str">
            <v>人</v>
          </cell>
          <cell r="H453">
            <v>0.09</v>
          </cell>
          <cell r="I453">
            <v>17000</v>
          </cell>
          <cell r="J453">
            <v>1530</v>
          </cell>
        </row>
        <row r="455">
          <cell r="D455" t="str">
            <v>その他</v>
          </cell>
          <cell r="E455" t="str">
            <v>（労＋雑）×12%</v>
          </cell>
          <cell r="J455">
            <v>216</v>
          </cell>
        </row>
        <row r="457">
          <cell r="D457" t="str">
            <v>計</v>
          </cell>
          <cell r="J457">
            <v>2586</v>
          </cell>
        </row>
        <row r="460">
          <cell r="G460" t="str">
            <v>共用</v>
          </cell>
        </row>
        <row r="461">
          <cell r="A461" t="str">
            <v>T032220</v>
          </cell>
          <cell r="B461" t="str">
            <v>土砂運搬</v>
          </cell>
          <cell r="C461" t="str">
            <v>ｍ3</v>
          </cell>
          <cell r="D461" t="str">
            <v>ダンプトラック損料</v>
          </cell>
          <cell r="E461" t="str">
            <v>４t車</v>
          </cell>
          <cell r="G461" t="str">
            <v>日</v>
          </cell>
          <cell r="H461">
            <v>0.14199999999999999</v>
          </cell>
          <cell r="I461">
            <v>4890</v>
          </cell>
          <cell r="J461">
            <v>694</v>
          </cell>
          <cell r="K461">
            <v>3160</v>
          </cell>
          <cell r="L461" t="str">
            <v>ダンプトラック損料</v>
          </cell>
        </row>
        <row r="462">
          <cell r="B462" t="str">
            <v>（４t車，ＤＩＤ区間　有り</v>
          </cell>
          <cell r="L462" t="str">
            <v>はタイヤ損耗費及び</v>
          </cell>
        </row>
        <row r="463">
          <cell r="B463" t="str">
            <v>ﾊﾞｯｸﾎｳ　油圧式ｸﾛｰﾗ型</v>
          </cell>
          <cell r="D463" t="str">
            <v>燃料</v>
          </cell>
          <cell r="E463" t="str">
            <v>軽油，油脂類共</v>
          </cell>
          <cell r="G463" t="str">
            <v>㍑</v>
          </cell>
          <cell r="H463">
            <v>4.92</v>
          </cell>
          <cell r="I463">
            <v>68</v>
          </cell>
          <cell r="J463">
            <v>335</v>
          </cell>
          <cell r="L463" t="str">
            <v>補修費を含む。</v>
          </cell>
        </row>
        <row r="464">
          <cell r="B464" t="str">
            <v>0.28ｍ3）17.0km以下</v>
          </cell>
        </row>
        <row r="465">
          <cell r="D465" t="str">
            <v>運転手（一般）</v>
          </cell>
          <cell r="G465" t="str">
            <v>人</v>
          </cell>
          <cell r="H465">
            <v>0.11</v>
          </cell>
          <cell r="I465">
            <v>17000</v>
          </cell>
          <cell r="J465">
            <v>1870</v>
          </cell>
        </row>
        <row r="467">
          <cell r="D467" t="str">
            <v>その他</v>
          </cell>
          <cell r="E467" t="str">
            <v>（労＋雑）×12%</v>
          </cell>
          <cell r="J467">
            <v>265</v>
          </cell>
        </row>
        <row r="469">
          <cell r="D469" t="str">
            <v>計</v>
          </cell>
          <cell r="J469">
            <v>3164</v>
          </cell>
        </row>
        <row r="472">
          <cell r="G472" t="str">
            <v>共用</v>
          </cell>
        </row>
        <row r="473">
          <cell r="A473" t="str">
            <v>T032230</v>
          </cell>
          <cell r="B473" t="str">
            <v>土砂運搬</v>
          </cell>
          <cell r="C473" t="str">
            <v>ｍ3</v>
          </cell>
          <cell r="D473" t="str">
            <v>ダンプトラック損料</v>
          </cell>
          <cell r="E473" t="str">
            <v>４t車</v>
          </cell>
          <cell r="G473" t="str">
            <v>日</v>
          </cell>
          <cell r="H473">
            <v>0.19400000000000001</v>
          </cell>
          <cell r="I473">
            <v>4890</v>
          </cell>
          <cell r="J473">
            <v>949</v>
          </cell>
          <cell r="K473">
            <v>4320</v>
          </cell>
          <cell r="L473" t="str">
            <v>ダンプトラック損料</v>
          </cell>
        </row>
        <row r="474">
          <cell r="B474" t="str">
            <v>（４t車，ＤＩＤ区間　有り</v>
          </cell>
          <cell r="L474" t="str">
            <v>はタイヤ損耗費及び</v>
          </cell>
        </row>
        <row r="475">
          <cell r="B475" t="str">
            <v>ﾊﾞｯｸﾎｳ　油圧式ｸﾛｰﾗ型</v>
          </cell>
          <cell r="D475" t="str">
            <v>燃料</v>
          </cell>
          <cell r="E475" t="str">
            <v>軽油，油脂類共</v>
          </cell>
          <cell r="G475" t="str">
            <v>㍑</v>
          </cell>
          <cell r="H475">
            <v>6.71</v>
          </cell>
          <cell r="I475">
            <v>68</v>
          </cell>
          <cell r="J475">
            <v>456</v>
          </cell>
          <cell r="L475" t="str">
            <v>補修費を含む。</v>
          </cell>
        </row>
        <row r="476">
          <cell r="B476" t="str">
            <v>0.28ｍ3）27.0km以下</v>
          </cell>
        </row>
        <row r="477">
          <cell r="D477" t="str">
            <v>運転手（一般）</v>
          </cell>
          <cell r="G477" t="str">
            <v>人</v>
          </cell>
          <cell r="H477">
            <v>0.15</v>
          </cell>
          <cell r="I477">
            <v>17000</v>
          </cell>
          <cell r="J477">
            <v>2550</v>
          </cell>
        </row>
        <row r="479">
          <cell r="D479" t="str">
            <v>その他</v>
          </cell>
          <cell r="E479" t="str">
            <v>（労＋雑）×12%</v>
          </cell>
          <cell r="J479">
            <v>361</v>
          </cell>
        </row>
        <row r="481">
          <cell r="D481" t="str">
            <v>計</v>
          </cell>
          <cell r="J481">
            <v>4316</v>
          </cell>
        </row>
        <row r="484">
          <cell r="G484" t="str">
            <v>共用</v>
          </cell>
        </row>
        <row r="485">
          <cell r="A485" t="str">
            <v>T032240</v>
          </cell>
          <cell r="B485" t="str">
            <v>土砂運搬</v>
          </cell>
          <cell r="C485" t="str">
            <v>ｍ3</v>
          </cell>
          <cell r="D485" t="str">
            <v>ダンプトラック損料</v>
          </cell>
          <cell r="E485" t="str">
            <v>４t車</v>
          </cell>
          <cell r="G485" t="str">
            <v>日</v>
          </cell>
          <cell r="H485">
            <v>0.29699999999999999</v>
          </cell>
          <cell r="I485">
            <v>4890</v>
          </cell>
          <cell r="J485">
            <v>1452</v>
          </cell>
          <cell r="K485">
            <v>6610</v>
          </cell>
          <cell r="L485" t="str">
            <v>ダンプトラック損料</v>
          </cell>
        </row>
        <row r="486">
          <cell r="B486" t="str">
            <v>（４t車，ＤＩＤ区間　有り</v>
          </cell>
          <cell r="L486" t="str">
            <v>はタイヤ損耗費及び</v>
          </cell>
        </row>
        <row r="487">
          <cell r="B487" t="str">
            <v>ﾊﾞｯｸﾎｳ　油圧式ｸﾛｰﾗ型</v>
          </cell>
          <cell r="D487" t="str">
            <v>燃料</v>
          </cell>
          <cell r="E487" t="str">
            <v>軽油，油脂類共</v>
          </cell>
          <cell r="G487" t="str">
            <v>㍑</v>
          </cell>
          <cell r="H487">
            <v>10.28</v>
          </cell>
          <cell r="I487">
            <v>68</v>
          </cell>
          <cell r="J487">
            <v>699</v>
          </cell>
          <cell r="L487" t="str">
            <v>補修費を含む。</v>
          </cell>
        </row>
        <row r="488">
          <cell r="B488" t="str">
            <v>0.28ｍ3）60.0km以下</v>
          </cell>
        </row>
        <row r="489">
          <cell r="D489" t="str">
            <v>運転手（一般）</v>
          </cell>
          <cell r="G489" t="str">
            <v>人</v>
          </cell>
          <cell r="H489">
            <v>0.23</v>
          </cell>
          <cell r="I489">
            <v>17000</v>
          </cell>
          <cell r="J489">
            <v>3910</v>
          </cell>
        </row>
        <row r="491">
          <cell r="D491" t="str">
            <v>その他</v>
          </cell>
          <cell r="E491" t="str">
            <v>（労＋雑）×12%</v>
          </cell>
          <cell r="J491">
            <v>553</v>
          </cell>
        </row>
        <row r="493">
          <cell r="D493" t="str">
            <v>計</v>
          </cell>
          <cell r="J493">
            <v>6614</v>
          </cell>
        </row>
        <row r="494">
          <cell r="G494" t="str">
            <v>共用</v>
          </cell>
        </row>
        <row r="495">
          <cell r="A495" t="str">
            <v>T032300</v>
          </cell>
          <cell r="B495" t="str">
            <v>土砂運搬</v>
          </cell>
          <cell r="C495" t="str">
            <v>ｍ3</v>
          </cell>
          <cell r="D495" t="str">
            <v>ダンプトラック損料</v>
          </cell>
          <cell r="E495" t="str">
            <v>４t車</v>
          </cell>
          <cell r="G495" t="str">
            <v>日</v>
          </cell>
          <cell r="H495">
            <v>2.5999999999999999E-2</v>
          </cell>
          <cell r="I495">
            <v>4890</v>
          </cell>
          <cell r="J495">
            <v>127</v>
          </cell>
          <cell r="K495">
            <v>580</v>
          </cell>
          <cell r="L495" t="str">
            <v>ダンプトラック損料</v>
          </cell>
        </row>
        <row r="496">
          <cell r="B496" t="str">
            <v>（４t車，ＤＩＤ区間　無し</v>
          </cell>
          <cell r="L496" t="str">
            <v>はタイヤ損耗費及び</v>
          </cell>
        </row>
        <row r="497">
          <cell r="B497" t="str">
            <v>ﾊﾞｯｸﾎｳ　油圧式ｸﾛｰﾗ型</v>
          </cell>
          <cell r="D497" t="str">
            <v>燃料</v>
          </cell>
          <cell r="E497" t="str">
            <v>軽油，油脂類共</v>
          </cell>
          <cell r="G497" t="str">
            <v>㍑</v>
          </cell>
          <cell r="H497">
            <v>0.89</v>
          </cell>
          <cell r="I497">
            <v>68</v>
          </cell>
          <cell r="J497">
            <v>61</v>
          </cell>
          <cell r="L497" t="str">
            <v>補修費を含む。</v>
          </cell>
        </row>
        <row r="498">
          <cell r="B498" t="str">
            <v>0.28ｍ3）0.2km以下</v>
          </cell>
        </row>
        <row r="499">
          <cell r="D499" t="str">
            <v>運転手（一般）</v>
          </cell>
          <cell r="G499" t="str">
            <v>人</v>
          </cell>
          <cell r="H499">
            <v>0.02</v>
          </cell>
          <cell r="I499">
            <v>17000</v>
          </cell>
          <cell r="J499">
            <v>340</v>
          </cell>
        </row>
        <row r="501">
          <cell r="D501" t="str">
            <v>その他</v>
          </cell>
          <cell r="E501" t="str">
            <v>（労＋雑）×12%</v>
          </cell>
          <cell r="J501">
            <v>48</v>
          </cell>
        </row>
        <row r="503">
          <cell r="D503" t="str">
            <v>計</v>
          </cell>
          <cell r="J503">
            <v>576</v>
          </cell>
        </row>
        <row r="506">
          <cell r="G506" t="str">
            <v>共用</v>
          </cell>
        </row>
        <row r="507">
          <cell r="A507" t="str">
            <v>T032301</v>
          </cell>
          <cell r="B507" t="str">
            <v>土砂運搬</v>
          </cell>
          <cell r="C507" t="str">
            <v>ｍ3</v>
          </cell>
          <cell r="D507" t="str">
            <v>ダンプトラック損料</v>
          </cell>
          <cell r="E507" t="str">
            <v>４t車</v>
          </cell>
          <cell r="G507" t="str">
            <v>日</v>
          </cell>
          <cell r="H507">
            <v>3.2000000000000001E-2</v>
          </cell>
          <cell r="I507">
            <v>4890</v>
          </cell>
          <cell r="J507">
            <v>156</v>
          </cell>
          <cell r="K507">
            <v>720</v>
          </cell>
          <cell r="L507" t="str">
            <v>ダンプトラック損料</v>
          </cell>
        </row>
        <row r="508">
          <cell r="B508" t="str">
            <v>（４t車，ＤＩＤ区間　無し</v>
          </cell>
          <cell r="L508" t="str">
            <v>はタイヤ損耗費及び</v>
          </cell>
        </row>
        <row r="509">
          <cell r="B509" t="str">
            <v>ﾊﾞｯｸﾎｳ　油圧式ｸﾛｰﾗ型</v>
          </cell>
          <cell r="D509" t="str">
            <v>燃料</v>
          </cell>
          <cell r="E509" t="str">
            <v>軽油，油脂類共</v>
          </cell>
          <cell r="G509" t="str">
            <v>㍑</v>
          </cell>
          <cell r="H509">
            <v>1.1200000000000001</v>
          </cell>
          <cell r="I509">
            <v>68</v>
          </cell>
          <cell r="J509">
            <v>76</v>
          </cell>
          <cell r="L509" t="str">
            <v>補修費を含む。</v>
          </cell>
        </row>
        <row r="510">
          <cell r="B510" t="str">
            <v>0.28ｍ3）1.0km以下</v>
          </cell>
        </row>
        <row r="511">
          <cell r="D511" t="str">
            <v>運転手（一般）</v>
          </cell>
          <cell r="G511" t="str">
            <v>人</v>
          </cell>
          <cell r="H511">
            <v>2.5000000000000001E-2</v>
          </cell>
          <cell r="I511">
            <v>17000</v>
          </cell>
          <cell r="J511">
            <v>425</v>
          </cell>
        </row>
        <row r="513">
          <cell r="D513" t="str">
            <v>その他</v>
          </cell>
          <cell r="E513" t="str">
            <v>（労＋雑）×12%</v>
          </cell>
          <cell r="J513">
            <v>60</v>
          </cell>
        </row>
        <row r="515">
          <cell r="D515" t="str">
            <v>計</v>
          </cell>
          <cell r="J515">
            <v>717</v>
          </cell>
        </row>
        <row r="518">
          <cell r="G518" t="str">
            <v>共用</v>
          </cell>
        </row>
        <row r="519">
          <cell r="A519" t="str">
            <v>T032302</v>
          </cell>
          <cell r="B519" t="str">
            <v>土砂運搬</v>
          </cell>
          <cell r="C519" t="str">
            <v>ｍ3</v>
          </cell>
          <cell r="D519" t="str">
            <v>ダンプトラック損料</v>
          </cell>
          <cell r="E519" t="str">
            <v>４t車</v>
          </cell>
          <cell r="G519" t="str">
            <v>日</v>
          </cell>
          <cell r="H519">
            <v>3.9E-2</v>
          </cell>
          <cell r="I519">
            <v>4890</v>
          </cell>
          <cell r="J519">
            <v>191</v>
          </cell>
          <cell r="K519">
            <v>860</v>
          </cell>
          <cell r="L519" t="str">
            <v>ダンプトラック損料</v>
          </cell>
        </row>
        <row r="520">
          <cell r="B520" t="str">
            <v>（４t車，ＤＩＤ区間　無し</v>
          </cell>
          <cell r="L520" t="str">
            <v>はタイヤ損耗費及び</v>
          </cell>
        </row>
        <row r="521">
          <cell r="B521" t="str">
            <v>ﾊﾞｯｸﾎｳ　油圧式ｸﾛｰﾗ型</v>
          </cell>
          <cell r="D521" t="str">
            <v>燃料</v>
          </cell>
          <cell r="E521" t="str">
            <v>軽油，油脂類共</v>
          </cell>
          <cell r="G521" t="str">
            <v>㍑</v>
          </cell>
          <cell r="H521">
            <v>1.34</v>
          </cell>
          <cell r="I521">
            <v>68</v>
          </cell>
          <cell r="J521">
            <v>91</v>
          </cell>
          <cell r="L521" t="str">
            <v>補修費を含む。</v>
          </cell>
        </row>
        <row r="522">
          <cell r="B522" t="str">
            <v>0.28ｍ3）1.5km以下</v>
          </cell>
        </row>
        <row r="523">
          <cell r="D523" t="str">
            <v>運転手（一般）</v>
          </cell>
          <cell r="G523" t="str">
            <v>人</v>
          </cell>
          <cell r="H523">
            <v>0.03</v>
          </cell>
          <cell r="I523">
            <v>17000</v>
          </cell>
          <cell r="J523">
            <v>510</v>
          </cell>
        </row>
        <row r="525">
          <cell r="D525" t="str">
            <v>その他</v>
          </cell>
          <cell r="E525" t="str">
            <v>（労＋雑）×12%</v>
          </cell>
          <cell r="J525">
            <v>72</v>
          </cell>
        </row>
        <row r="527">
          <cell r="D527" t="str">
            <v>計</v>
          </cell>
          <cell r="J527">
            <v>864</v>
          </cell>
        </row>
        <row r="530">
          <cell r="G530" t="str">
            <v>共用</v>
          </cell>
        </row>
        <row r="531">
          <cell r="A531" t="str">
            <v>T032303</v>
          </cell>
          <cell r="B531" t="str">
            <v>土砂運搬</v>
          </cell>
          <cell r="C531" t="str">
            <v>ｍ3</v>
          </cell>
          <cell r="D531" t="str">
            <v>ダンプトラック損料</v>
          </cell>
          <cell r="E531" t="str">
            <v>４t車</v>
          </cell>
          <cell r="G531" t="str">
            <v>日</v>
          </cell>
          <cell r="H531">
            <v>4.4999999999999998E-2</v>
          </cell>
          <cell r="I531">
            <v>4890</v>
          </cell>
          <cell r="J531">
            <v>220</v>
          </cell>
          <cell r="K531">
            <v>1010</v>
          </cell>
          <cell r="L531" t="str">
            <v>ダンプトラック損料</v>
          </cell>
        </row>
        <row r="532">
          <cell r="B532" t="str">
            <v>（４t車，ＤＩＤ区間　無し</v>
          </cell>
          <cell r="L532" t="str">
            <v>はタイヤ損耗費及び</v>
          </cell>
        </row>
        <row r="533">
          <cell r="B533" t="str">
            <v>ﾊﾞｯｸﾎｳ　油圧式ｸﾛｰﾗ型</v>
          </cell>
          <cell r="D533" t="str">
            <v>燃料</v>
          </cell>
          <cell r="E533" t="str">
            <v>軽油，油脂類共</v>
          </cell>
          <cell r="G533" t="str">
            <v>㍑</v>
          </cell>
          <cell r="H533">
            <v>1.56</v>
          </cell>
          <cell r="I533">
            <v>68</v>
          </cell>
          <cell r="J533">
            <v>106</v>
          </cell>
          <cell r="L533" t="str">
            <v>補修費を含む。</v>
          </cell>
        </row>
        <row r="534">
          <cell r="B534" t="str">
            <v>0.28ｍ3）2.5km以下</v>
          </cell>
        </row>
        <row r="535">
          <cell r="D535" t="str">
            <v>運転手（一般）</v>
          </cell>
          <cell r="G535" t="str">
            <v>人</v>
          </cell>
          <cell r="H535">
            <v>3.5000000000000003E-2</v>
          </cell>
          <cell r="I535">
            <v>17000</v>
          </cell>
          <cell r="J535">
            <v>595</v>
          </cell>
        </row>
        <row r="537">
          <cell r="D537" t="str">
            <v>その他</v>
          </cell>
          <cell r="E537" t="str">
            <v>（労＋雑）×12%</v>
          </cell>
          <cell r="J537">
            <v>84</v>
          </cell>
        </row>
        <row r="539">
          <cell r="D539" t="str">
            <v>計</v>
          </cell>
          <cell r="J539">
            <v>1005</v>
          </cell>
        </row>
        <row r="542">
          <cell r="G542" t="str">
            <v>共用</v>
          </cell>
        </row>
        <row r="543">
          <cell r="A543" t="str">
            <v>T032304</v>
          </cell>
          <cell r="B543" t="str">
            <v>土砂運搬</v>
          </cell>
          <cell r="C543" t="str">
            <v>ｍ3</v>
          </cell>
          <cell r="D543" t="str">
            <v>ダンプトラック損料</v>
          </cell>
          <cell r="E543" t="str">
            <v>４t車</v>
          </cell>
          <cell r="G543" t="str">
            <v>日</v>
          </cell>
          <cell r="H543">
            <v>5.1999999999999998E-2</v>
          </cell>
          <cell r="I543">
            <v>4890</v>
          </cell>
          <cell r="J543">
            <v>254</v>
          </cell>
          <cell r="K543">
            <v>1150</v>
          </cell>
          <cell r="L543" t="str">
            <v>ダンプトラック損料</v>
          </cell>
        </row>
        <row r="544">
          <cell r="B544" t="str">
            <v>（４t車，ＤＩＤ区間　無し</v>
          </cell>
          <cell r="L544" t="str">
            <v>はタイヤ損耗費及び</v>
          </cell>
        </row>
        <row r="545">
          <cell r="B545" t="str">
            <v>ﾊﾞｯｸﾎｳ　油圧式ｸﾛｰﾗ型</v>
          </cell>
          <cell r="D545" t="str">
            <v>燃料</v>
          </cell>
          <cell r="E545" t="str">
            <v>軽油，油脂類共</v>
          </cell>
          <cell r="G545" t="str">
            <v>㍑</v>
          </cell>
          <cell r="H545">
            <v>1.79</v>
          </cell>
          <cell r="I545">
            <v>68</v>
          </cell>
          <cell r="J545">
            <v>122</v>
          </cell>
          <cell r="L545" t="str">
            <v>補修費を含む。</v>
          </cell>
        </row>
        <row r="546">
          <cell r="B546" t="str">
            <v>0.28ｍ3）3.5km以下</v>
          </cell>
        </row>
        <row r="547">
          <cell r="D547" t="str">
            <v>運転手（一般）</v>
          </cell>
          <cell r="G547" t="str">
            <v>人</v>
          </cell>
          <cell r="H547">
            <v>0.04</v>
          </cell>
          <cell r="I547">
            <v>17000</v>
          </cell>
          <cell r="J547">
            <v>680</v>
          </cell>
        </row>
        <row r="549">
          <cell r="D549" t="str">
            <v>その他</v>
          </cell>
          <cell r="E549" t="str">
            <v>（労＋雑）×12%</v>
          </cell>
          <cell r="J549">
            <v>96</v>
          </cell>
        </row>
        <row r="551">
          <cell r="D551" t="str">
            <v>計</v>
          </cell>
          <cell r="J551">
            <v>1152</v>
          </cell>
        </row>
        <row r="554">
          <cell r="G554" t="str">
            <v>共用</v>
          </cell>
        </row>
        <row r="555">
          <cell r="A555" t="str">
            <v>T032305</v>
          </cell>
          <cell r="B555" t="str">
            <v>土砂運搬</v>
          </cell>
          <cell r="C555" t="str">
            <v>ｍ3</v>
          </cell>
          <cell r="D555" t="str">
            <v>ダンプトラック損料</v>
          </cell>
          <cell r="E555" t="str">
            <v>４t車</v>
          </cell>
          <cell r="G555" t="str">
            <v>日</v>
          </cell>
          <cell r="H555">
            <v>5.8000000000000003E-2</v>
          </cell>
          <cell r="I555">
            <v>4890</v>
          </cell>
          <cell r="J555">
            <v>284</v>
          </cell>
          <cell r="K555">
            <v>1290</v>
          </cell>
          <cell r="L555" t="str">
            <v>ダンプトラック損料</v>
          </cell>
        </row>
        <row r="556">
          <cell r="B556" t="str">
            <v>（４t車，ＤＩＤ区間　無し</v>
          </cell>
          <cell r="L556" t="str">
            <v>はタイヤ損耗費及び</v>
          </cell>
        </row>
        <row r="557">
          <cell r="B557" t="str">
            <v>ﾊﾞｯｸﾎｳ　油圧式ｸﾛｰﾗ型</v>
          </cell>
          <cell r="D557" t="str">
            <v>燃料</v>
          </cell>
          <cell r="E557" t="str">
            <v>軽油，油脂類共</v>
          </cell>
          <cell r="G557" t="str">
            <v>㍑</v>
          </cell>
          <cell r="H557">
            <v>2.0099999999999998</v>
          </cell>
          <cell r="I557">
            <v>68</v>
          </cell>
          <cell r="J557">
            <v>137</v>
          </cell>
          <cell r="L557" t="str">
            <v>補修費を含む。</v>
          </cell>
        </row>
        <row r="558">
          <cell r="B558" t="str">
            <v>0.28ｍ3）4.0km以下</v>
          </cell>
        </row>
        <row r="559">
          <cell r="D559" t="str">
            <v>運転手（一般）</v>
          </cell>
          <cell r="G559" t="str">
            <v>人</v>
          </cell>
          <cell r="H559">
            <v>4.4999999999999998E-2</v>
          </cell>
          <cell r="I559">
            <v>17000</v>
          </cell>
          <cell r="J559">
            <v>765</v>
          </cell>
        </row>
        <row r="561">
          <cell r="D561" t="str">
            <v>その他</v>
          </cell>
          <cell r="E561" t="str">
            <v>（労＋雑）×12%</v>
          </cell>
          <cell r="J561">
            <v>108</v>
          </cell>
        </row>
        <row r="563">
          <cell r="D563" t="str">
            <v>計</v>
          </cell>
          <cell r="J563">
            <v>1294</v>
          </cell>
        </row>
        <row r="564">
          <cell r="G564" t="str">
            <v>共用</v>
          </cell>
        </row>
        <row r="565">
          <cell r="A565" t="str">
            <v>T032306</v>
          </cell>
          <cell r="B565" t="str">
            <v>土砂運搬</v>
          </cell>
          <cell r="C565" t="str">
            <v>ｍ3</v>
          </cell>
          <cell r="D565" t="str">
            <v>ダンプトラック損料</v>
          </cell>
          <cell r="E565" t="str">
            <v>４t車</v>
          </cell>
          <cell r="G565" t="str">
            <v>日</v>
          </cell>
          <cell r="H565">
            <v>6.5000000000000002E-2</v>
          </cell>
          <cell r="I565">
            <v>4890</v>
          </cell>
          <cell r="J565">
            <v>318</v>
          </cell>
          <cell r="K565">
            <v>1440</v>
          </cell>
          <cell r="L565" t="str">
            <v>ダンプトラック損料</v>
          </cell>
        </row>
        <row r="566">
          <cell r="B566" t="str">
            <v>（４t車，ＤＩＤ区間　無し</v>
          </cell>
          <cell r="L566" t="str">
            <v>はタイヤ損耗費及び</v>
          </cell>
        </row>
        <row r="567">
          <cell r="B567" t="str">
            <v>ﾊﾞｯｸﾎｳ　油圧式ｸﾛｰﾗ型</v>
          </cell>
          <cell r="D567" t="str">
            <v>燃料</v>
          </cell>
          <cell r="E567" t="str">
            <v>軽油，油脂類共</v>
          </cell>
          <cell r="G567" t="str">
            <v>㍑</v>
          </cell>
          <cell r="H567">
            <v>2.2400000000000002</v>
          </cell>
          <cell r="I567">
            <v>68</v>
          </cell>
          <cell r="J567">
            <v>152</v>
          </cell>
          <cell r="L567" t="str">
            <v>補修費を含む。</v>
          </cell>
        </row>
        <row r="568">
          <cell r="B568" t="str">
            <v>0.28ｍ3）5.0km以下</v>
          </cell>
        </row>
        <row r="569">
          <cell r="D569" t="str">
            <v>運転手（一般）</v>
          </cell>
          <cell r="G569" t="str">
            <v>人</v>
          </cell>
          <cell r="H569">
            <v>0.05</v>
          </cell>
          <cell r="I569">
            <v>17000</v>
          </cell>
          <cell r="J569">
            <v>850</v>
          </cell>
        </row>
        <row r="571">
          <cell r="D571" t="str">
            <v>その他</v>
          </cell>
          <cell r="E571" t="str">
            <v>（労＋雑）×12%</v>
          </cell>
          <cell r="J571">
            <v>120</v>
          </cell>
        </row>
        <row r="573">
          <cell r="D573" t="str">
            <v>計</v>
          </cell>
          <cell r="J573">
            <v>1440</v>
          </cell>
        </row>
        <row r="576">
          <cell r="G576" t="str">
            <v>共用</v>
          </cell>
        </row>
        <row r="577">
          <cell r="A577" t="str">
            <v>T032307</v>
          </cell>
          <cell r="B577" t="str">
            <v>土砂運搬</v>
          </cell>
          <cell r="C577" t="str">
            <v>ｍ3</v>
          </cell>
          <cell r="D577" t="str">
            <v>ダンプトラック損料</v>
          </cell>
          <cell r="E577" t="str">
            <v>４t車</v>
          </cell>
          <cell r="G577" t="str">
            <v>日</v>
          </cell>
          <cell r="H577">
            <v>7.0999999999999994E-2</v>
          </cell>
          <cell r="I577">
            <v>4890</v>
          </cell>
          <cell r="J577">
            <v>347</v>
          </cell>
          <cell r="K577">
            <v>1580</v>
          </cell>
          <cell r="L577" t="str">
            <v>ダンプトラック損料</v>
          </cell>
        </row>
        <row r="578">
          <cell r="B578" t="str">
            <v>（４t車，ＤＩＤ区間　無し</v>
          </cell>
          <cell r="L578" t="str">
            <v>はタイヤ損耗費及び</v>
          </cell>
        </row>
        <row r="579">
          <cell r="B579" t="str">
            <v>ﾊﾞｯｸﾎｳ　油圧式ｸﾛｰﾗ型</v>
          </cell>
          <cell r="D579" t="str">
            <v>燃料</v>
          </cell>
          <cell r="E579" t="str">
            <v>軽油，油脂類共</v>
          </cell>
          <cell r="G579" t="str">
            <v>㍑</v>
          </cell>
          <cell r="H579">
            <v>2.46</v>
          </cell>
          <cell r="I579">
            <v>68</v>
          </cell>
          <cell r="J579">
            <v>167</v>
          </cell>
          <cell r="L579" t="str">
            <v>補修費を含む。</v>
          </cell>
        </row>
        <row r="580">
          <cell r="B580" t="str">
            <v>0.28ｍ3）6.0km以下</v>
          </cell>
        </row>
        <row r="581">
          <cell r="D581" t="str">
            <v>運転手（一般）</v>
          </cell>
          <cell r="G581" t="str">
            <v>人</v>
          </cell>
          <cell r="H581">
            <v>5.5E-2</v>
          </cell>
          <cell r="I581">
            <v>17000</v>
          </cell>
          <cell r="J581">
            <v>935</v>
          </cell>
        </row>
        <row r="583">
          <cell r="D583" t="str">
            <v>その他</v>
          </cell>
          <cell r="E583" t="str">
            <v>（労＋雑）×12%</v>
          </cell>
          <cell r="J583">
            <v>132</v>
          </cell>
        </row>
        <row r="585">
          <cell r="D585" t="str">
            <v>計</v>
          </cell>
          <cell r="J585">
            <v>1581</v>
          </cell>
        </row>
        <row r="588">
          <cell r="G588" t="str">
            <v>共用</v>
          </cell>
        </row>
        <row r="589">
          <cell r="A589" t="str">
            <v>T032308</v>
          </cell>
          <cell r="B589" t="str">
            <v>土砂運搬</v>
          </cell>
          <cell r="C589" t="str">
            <v>ｍ3</v>
          </cell>
          <cell r="D589" t="str">
            <v>ダンプトラック損料</v>
          </cell>
          <cell r="E589" t="str">
            <v>４t車</v>
          </cell>
          <cell r="G589" t="str">
            <v>日</v>
          </cell>
          <cell r="H589">
            <v>7.6999999999999999E-2</v>
          </cell>
          <cell r="I589">
            <v>4890</v>
          </cell>
          <cell r="J589">
            <v>377</v>
          </cell>
          <cell r="K589">
            <v>1720</v>
          </cell>
          <cell r="L589" t="str">
            <v>ダンプトラック損料</v>
          </cell>
        </row>
        <row r="590">
          <cell r="B590" t="str">
            <v>（４t車，ＤＩＤ区間　無し</v>
          </cell>
          <cell r="L590" t="str">
            <v>はタイヤ損耗費及び</v>
          </cell>
        </row>
        <row r="591">
          <cell r="B591" t="str">
            <v>ﾊﾞｯｸﾎｳ　油圧式ｸﾛｰﾗ型</v>
          </cell>
          <cell r="D591" t="str">
            <v>燃料</v>
          </cell>
          <cell r="E591" t="str">
            <v>軽油，油脂類共</v>
          </cell>
          <cell r="G591" t="str">
            <v>㍑</v>
          </cell>
          <cell r="H591">
            <v>2.68</v>
          </cell>
          <cell r="I591">
            <v>68</v>
          </cell>
          <cell r="J591">
            <v>182</v>
          </cell>
          <cell r="L591" t="str">
            <v>補修費を含む。</v>
          </cell>
        </row>
        <row r="592">
          <cell r="B592" t="str">
            <v>0.28ｍ3）7.5km以下</v>
          </cell>
        </row>
        <row r="593">
          <cell r="D593" t="str">
            <v>運転手（一般）</v>
          </cell>
          <cell r="G593" t="str">
            <v>人</v>
          </cell>
          <cell r="H593">
            <v>0.06</v>
          </cell>
          <cell r="I593">
            <v>17000</v>
          </cell>
          <cell r="J593">
            <v>1020</v>
          </cell>
        </row>
        <row r="595">
          <cell r="D595" t="str">
            <v>その他</v>
          </cell>
          <cell r="E595" t="str">
            <v>（労＋雑）×12%</v>
          </cell>
          <cell r="J595">
            <v>144</v>
          </cell>
        </row>
        <row r="597">
          <cell r="D597" t="str">
            <v>計</v>
          </cell>
          <cell r="J597">
            <v>1723</v>
          </cell>
        </row>
        <row r="600">
          <cell r="G600" t="str">
            <v>共用</v>
          </cell>
        </row>
        <row r="601">
          <cell r="A601" t="str">
            <v>T032309</v>
          </cell>
          <cell r="B601" t="str">
            <v>土砂運搬</v>
          </cell>
          <cell r="C601" t="str">
            <v>ｍ3</v>
          </cell>
          <cell r="D601" t="str">
            <v>ダンプトラック損料</v>
          </cell>
          <cell r="E601" t="str">
            <v>４t車</v>
          </cell>
          <cell r="G601" t="str">
            <v>日</v>
          </cell>
          <cell r="H601">
            <v>0.10299999999999999</v>
          </cell>
          <cell r="I601">
            <v>4890</v>
          </cell>
          <cell r="J601">
            <v>504</v>
          </cell>
          <cell r="K601">
            <v>2300</v>
          </cell>
          <cell r="L601" t="str">
            <v>ダンプトラック損料</v>
          </cell>
        </row>
        <row r="602">
          <cell r="B602" t="str">
            <v>（４t車，ＤＩＤ区間　無し</v>
          </cell>
          <cell r="L602" t="str">
            <v>はタイヤ損耗費及び</v>
          </cell>
        </row>
        <row r="603">
          <cell r="B603" t="str">
            <v>ﾊﾞｯｸﾎｳ　油圧式ｸﾛｰﾗ型</v>
          </cell>
          <cell r="D603" t="str">
            <v>燃料</v>
          </cell>
          <cell r="E603" t="str">
            <v>軽油，油脂類共</v>
          </cell>
          <cell r="G603" t="str">
            <v>㍑</v>
          </cell>
          <cell r="H603">
            <v>3.58</v>
          </cell>
          <cell r="I603">
            <v>68</v>
          </cell>
          <cell r="J603">
            <v>243</v>
          </cell>
          <cell r="L603" t="str">
            <v>補修費を含む。</v>
          </cell>
        </row>
        <row r="604">
          <cell r="B604" t="str">
            <v>0.28ｍ3）10.0km以下</v>
          </cell>
        </row>
        <row r="605">
          <cell r="D605" t="str">
            <v>運転手（一般）</v>
          </cell>
          <cell r="G605" t="str">
            <v>人</v>
          </cell>
          <cell r="H605">
            <v>0.08</v>
          </cell>
          <cell r="I605">
            <v>17000</v>
          </cell>
          <cell r="J605">
            <v>1360</v>
          </cell>
        </row>
        <row r="607">
          <cell r="D607" t="str">
            <v>その他</v>
          </cell>
          <cell r="E607" t="str">
            <v>（労＋雑）×12%</v>
          </cell>
          <cell r="J607">
            <v>192</v>
          </cell>
        </row>
        <row r="609">
          <cell r="D609" t="str">
            <v>計</v>
          </cell>
          <cell r="J609">
            <v>2299</v>
          </cell>
        </row>
        <row r="613">
          <cell r="A613" t="str">
            <v>T032316</v>
          </cell>
          <cell r="B613" t="str">
            <v>土砂運搬</v>
          </cell>
          <cell r="C613" t="str">
            <v>ｍ3</v>
          </cell>
          <cell r="D613" t="str">
            <v>ダンプトラック損料</v>
          </cell>
          <cell r="E613" t="str">
            <v>４t車</v>
          </cell>
          <cell r="G613" t="str">
            <v>日</v>
          </cell>
          <cell r="H613">
            <v>0.11600000000000001</v>
          </cell>
          <cell r="I613">
            <v>4890</v>
          </cell>
          <cell r="J613">
            <v>567</v>
          </cell>
          <cell r="K613">
            <v>2590</v>
          </cell>
          <cell r="L613" t="str">
            <v>ダンプトラック損料</v>
          </cell>
        </row>
        <row r="614">
          <cell r="B614" t="str">
            <v>（４t車，ＤＩＤ区間　無し</v>
          </cell>
          <cell r="L614" t="str">
            <v>はタイヤ損耗費及び</v>
          </cell>
        </row>
        <row r="615">
          <cell r="B615" t="str">
            <v>ﾊﾞｯｸﾎｳ　油圧式ｸﾛｰﾗ型</v>
          </cell>
          <cell r="D615" t="str">
            <v>燃料</v>
          </cell>
          <cell r="E615" t="str">
            <v>軽油，油脂類共</v>
          </cell>
          <cell r="G615" t="str">
            <v>㍑</v>
          </cell>
          <cell r="H615">
            <v>4.0199999999999996</v>
          </cell>
          <cell r="I615">
            <v>68</v>
          </cell>
          <cell r="J615">
            <v>273</v>
          </cell>
          <cell r="L615" t="str">
            <v>補修費を含む。</v>
          </cell>
        </row>
        <row r="616">
          <cell r="B616" t="str">
            <v>0.28ｍ3）13.0km以下</v>
          </cell>
        </row>
        <row r="617">
          <cell r="D617" t="str">
            <v>運転手（一般）</v>
          </cell>
          <cell r="G617" t="str">
            <v>人</v>
          </cell>
          <cell r="H617">
            <v>0.09</v>
          </cell>
          <cell r="I617">
            <v>17000</v>
          </cell>
          <cell r="J617">
            <v>1530</v>
          </cell>
        </row>
        <row r="619">
          <cell r="D619" t="str">
            <v>その他</v>
          </cell>
          <cell r="E619" t="str">
            <v>（労＋雑）×12%</v>
          </cell>
          <cell r="J619">
            <v>216</v>
          </cell>
        </row>
        <row r="621">
          <cell r="D621" t="str">
            <v>計</v>
          </cell>
          <cell r="J621">
            <v>2586</v>
          </cell>
        </row>
        <row r="624">
          <cell r="G624" t="str">
            <v>共用</v>
          </cell>
        </row>
        <row r="625">
          <cell r="A625" t="str">
            <v>T032320</v>
          </cell>
          <cell r="B625" t="str">
            <v>土砂運搬</v>
          </cell>
          <cell r="C625" t="str">
            <v>ｍ3</v>
          </cell>
          <cell r="D625" t="str">
            <v>ダンプトラック損料</v>
          </cell>
          <cell r="E625" t="str">
            <v>４t車</v>
          </cell>
          <cell r="G625" t="str">
            <v>日</v>
          </cell>
          <cell r="H625">
            <v>0.14199999999999999</v>
          </cell>
          <cell r="I625">
            <v>4890</v>
          </cell>
          <cell r="J625">
            <v>694</v>
          </cell>
          <cell r="K625">
            <v>3160</v>
          </cell>
          <cell r="L625" t="str">
            <v>ダンプトラック損料</v>
          </cell>
        </row>
        <row r="626">
          <cell r="B626" t="str">
            <v>（４t車，ＤＩＤ区間　無し</v>
          </cell>
          <cell r="L626" t="str">
            <v>はタイヤ損耗費及び</v>
          </cell>
        </row>
        <row r="627">
          <cell r="B627" t="str">
            <v>ﾊﾞｯｸﾎｳ　油圧式ｸﾛｰﾗ型</v>
          </cell>
          <cell r="D627" t="str">
            <v>燃料</v>
          </cell>
          <cell r="E627" t="str">
            <v>軽油，油脂類共</v>
          </cell>
          <cell r="G627" t="str">
            <v>㍑</v>
          </cell>
          <cell r="H627">
            <v>4.92</v>
          </cell>
          <cell r="I627">
            <v>68</v>
          </cell>
          <cell r="J627">
            <v>335</v>
          </cell>
          <cell r="L627" t="str">
            <v>補修費を含む。</v>
          </cell>
        </row>
        <row r="628">
          <cell r="B628" t="str">
            <v>0.28ｍ3）19.0km以下</v>
          </cell>
        </row>
        <row r="629">
          <cell r="D629" t="str">
            <v>運転手（一般）</v>
          </cell>
          <cell r="G629" t="str">
            <v>人</v>
          </cell>
          <cell r="H629">
            <v>0.11</v>
          </cell>
          <cell r="I629">
            <v>17000</v>
          </cell>
          <cell r="J629">
            <v>1870</v>
          </cell>
        </row>
        <row r="631">
          <cell r="D631" t="str">
            <v>その他</v>
          </cell>
          <cell r="E631" t="str">
            <v>（労＋雑）×12%</v>
          </cell>
          <cell r="J631">
            <v>265</v>
          </cell>
        </row>
        <row r="633">
          <cell r="D633" t="str">
            <v>計</v>
          </cell>
          <cell r="J633">
            <v>3164</v>
          </cell>
        </row>
        <row r="634">
          <cell r="G634" t="str">
            <v>共用</v>
          </cell>
        </row>
        <row r="635">
          <cell r="A635" t="str">
            <v>T032330</v>
          </cell>
          <cell r="B635" t="str">
            <v>土砂運搬</v>
          </cell>
          <cell r="C635" t="str">
            <v>ｍ3</v>
          </cell>
          <cell r="D635" t="str">
            <v>ダンプトラック損料</v>
          </cell>
          <cell r="E635" t="str">
            <v>４t車</v>
          </cell>
          <cell r="G635" t="str">
            <v>日</v>
          </cell>
          <cell r="H635">
            <v>0.19400000000000001</v>
          </cell>
          <cell r="I635">
            <v>4890</v>
          </cell>
          <cell r="J635">
            <v>949</v>
          </cell>
          <cell r="K635">
            <v>4320</v>
          </cell>
          <cell r="L635" t="str">
            <v>ダンプトラック損料</v>
          </cell>
        </row>
        <row r="636">
          <cell r="B636" t="str">
            <v>（４t車，ＤＩＤ区間　無し</v>
          </cell>
          <cell r="L636" t="str">
            <v>はタイヤ損耗費及び</v>
          </cell>
        </row>
        <row r="637">
          <cell r="B637" t="str">
            <v>ﾊﾞｯｸﾎｳ　油圧式ｸﾛｰﾗ型</v>
          </cell>
          <cell r="D637" t="str">
            <v>燃料</v>
          </cell>
          <cell r="E637" t="str">
            <v>軽油，油脂類共</v>
          </cell>
          <cell r="G637" t="str">
            <v>㍑</v>
          </cell>
          <cell r="H637">
            <v>6.71</v>
          </cell>
          <cell r="I637">
            <v>68</v>
          </cell>
          <cell r="J637">
            <v>456</v>
          </cell>
          <cell r="L637" t="str">
            <v>補修費を含む。</v>
          </cell>
        </row>
        <row r="638">
          <cell r="B638" t="str">
            <v>0.28ｍ3）35.0km以下</v>
          </cell>
        </row>
        <row r="639">
          <cell r="D639" t="str">
            <v>運転手（一般）</v>
          </cell>
          <cell r="G639" t="str">
            <v>人</v>
          </cell>
          <cell r="H639">
            <v>0.15</v>
          </cell>
          <cell r="I639">
            <v>17000</v>
          </cell>
          <cell r="J639">
            <v>2550</v>
          </cell>
        </row>
        <row r="641">
          <cell r="D641" t="str">
            <v>その他</v>
          </cell>
          <cell r="E641" t="str">
            <v>（労＋雑）×12%</v>
          </cell>
          <cell r="J641">
            <v>361</v>
          </cell>
        </row>
        <row r="643">
          <cell r="D643" t="str">
            <v>計</v>
          </cell>
          <cell r="J643">
            <v>4316</v>
          </cell>
        </row>
        <row r="646">
          <cell r="G646" t="str">
            <v>共用</v>
          </cell>
        </row>
        <row r="647">
          <cell r="A647" t="str">
            <v>T032340</v>
          </cell>
          <cell r="B647" t="str">
            <v>土砂運搬</v>
          </cell>
          <cell r="C647" t="str">
            <v>ｍ3</v>
          </cell>
          <cell r="D647" t="str">
            <v>ダンプトラック損料</v>
          </cell>
          <cell r="E647" t="str">
            <v>４t車</v>
          </cell>
          <cell r="G647" t="str">
            <v>日</v>
          </cell>
          <cell r="H647">
            <v>0.29699999999999999</v>
          </cell>
          <cell r="I647">
            <v>4890</v>
          </cell>
          <cell r="J647">
            <v>1452</v>
          </cell>
          <cell r="K647">
            <v>6610</v>
          </cell>
          <cell r="L647" t="str">
            <v>ダンプトラック損料</v>
          </cell>
        </row>
        <row r="648">
          <cell r="B648" t="str">
            <v>（４t車，ＤＩＤ区間　無し</v>
          </cell>
          <cell r="L648" t="str">
            <v>はタイヤ損耗費及び</v>
          </cell>
        </row>
        <row r="649">
          <cell r="B649" t="str">
            <v>ﾊﾞｯｸﾎｳ　油圧式ｸﾛｰﾗ型</v>
          </cell>
          <cell r="D649" t="str">
            <v>燃料</v>
          </cell>
          <cell r="E649" t="str">
            <v>軽油，油脂類共</v>
          </cell>
          <cell r="G649" t="str">
            <v>㍑</v>
          </cell>
          <cell r="H649">
            <v>10.28</v>
          </cell>
          <cell r="I649">
            <v>68</v>
          </cell>
          <cell r="J649">
            <v>699</v>
          </cell>
          <cell r="L649" t="str">
            <v>補修費を含む。</v>
          </cell>
        </row>
        <row r="650">
          <cell r="B650" t="str">
            <v>0.28ｍ3）60.0km以下</v>
          </cell>
        </row>
        <row r="651">
          <cell r="D651" t="str">
            <v>運転手（一般）</v>
          </cell>
          <cell r="G651" t="str">
            <v>人</v>
          </cell>
          <cell r="H651">
            <v>0.23</v>
          </cell>
          <cell r="I651">
            <v>17000</v>
          </cell>
          <cell r="J651">
            <v>3910</v>
          </cell>
        </row>
        <row r="653">
          <cell r="D653" t="str">
            <v>その他</v>
          </cell>
          <cell r="E653" t="str">
            <v>（労＋雑）×12%</v>
          </cell>
          <cell r="J653">
            <v>553</v>
          </cell>
        </row>
        <row r="655">
          <cell r="D655" t="str">
            <v>計</v>
          </cell>
          <cell r="J655">
            <v>6614</v>
          </cell>
        </row>
        <row r="658">
          <cell r="G658" t="str">
            <v>共用</v>
          </cell>
        </row>
        <row r="659">
          <cell r="A659" t="str">
            <v>T032400</v>
          </cell>
          <cell r="B659" t="str">
            <v>土砂運搬</v>
          </cell>
          <cell r="C659" t="str">
            <v>ｍ3</v>
          </cell>
          <cell r="D659" t="str">
            <v>ダンプトラック損料</v>
          </cell>
          <cell r="E659" t="str">
            <v>１０t車</v>
          </cell>
          <cell r="G659" t="str">
            <v>日</v>
          </cell>
          <cell r="H659">
            <v>1.2999999999999999E-2</v>
          </cell>
          <cell r="I659">
            <v>12900</v>
          </cell>
          <cell r="J659">
            <v>168</v>
          </cell>
          <cell r="K659">
            <v>420</v>
          </cell>
          <cell r="L659" t="str">
            <v>ダンプトラック損料</v>
          </cell>
        </row>
        <row r="660">
          <cell r="B660" t="str">
            <v>（１０t車，ＤＩＤ区間　有り</v>
          </cell>
          <cell r="L660" t="str">
            <v>はタイヤ損耗費及び</v>
          </cell>
        </row>
        <row r="661">
          <cell r="B661" t="str">
            <v>ﾊﾞｯｸﾎｳ　油圧式ｸﾛｰﾗ型</v>
          </cell>
          <cell r="D661" t="str">
            <v>燃料</v>
          </cell>
          <cell r="E661" t="str">
            <v>軽油，油脂類共</v>
          </cell>
          <cell r="G661" t="str">
            <v>㍑</v>
          </cell>
          <cell r="H661">
            <v>0.8</v>
          </cell>
          <cell r="I661">
            <v>68</v>
          </cell>
          <cell r="J661">
            <v>54</v>
          </cell>
          <cell r="L661" t="str">
            <v>補修費を含む。</v>
          </cell>
        </row>
        <row r="662">
          <cell r="B662" t="str">
            <v>0.45ｍ3）0.5km以下</v>
          </cell>
        </row>
        <row r="663">
          <cell r="D663" t="str">
            <v>運転手（一般）</v>
          </cell>
          <cell r="G663" t="str">
            <v>人</v>
          </cell>
          <cell r="H663">
            <v>0.01</v>
          </cell>
          <cell r="I663">
            <v>17000</v>
          </cell>
          <cell r="J663">
            <v>170</v>
          </cell>
        </row>
        <row r="665">
          <cell r="D665" t="str">
            <v>その他</v>
          </cell>
          <cell r="E665" t="str">
            <v>（労＋雑）×12%</v>
          </cell>
          <cell r="J665">
            <v>27</v>
          </cell>
        </row>
        <row r="667">
          <cell r="D667" t="str">
            <v>計</v>
          </cell>
          <cell r="J667">
            <v>419</v>
          </cell>
        </row>
        <row r="670">
          <cell r="G670" t="str">
            <v>共用</v>
          </cell>
        </row>
        <row r="671">
          <cell r="A671" t="str">
            <v>T032401</v>
          </cell>
          <cell r="B671" t="str">
            <v>土砂運搬</v>
          </cell>
          <cell r="C671" t="str">
            <v>ｍ3</v>
          </cell>
          <cell r="D671" t="str">
            <v>ダンプトラック損料</v>
          </cell>
          <cell r="E671" t="str">
            <v>１０t車</v>
          </cell>
          <cell r="G671" t="str">
            <v>日</v>
          </cell>
          <cell r="H671">
            <v>1.4E-2</v>
          </cell>
          <cell r="I671">
            <v>12900</v>
          </cell>
          <cell r="J671">
            <v>181</v>
          </cell>
          <cell r="K671">
            <v>460</v>
          </cell>
          <cell r="L671" t="str">
            <v>ダンプトラック損料</v>
          </cell>
        </row>
        <row r="672">
          <cell r="B672" t="str">
            <v>（１０t車，ＤＩＤ区間　有り</v>
          </cell>
          <cell r="L672" t="str">
            <v>はタイヤ損耗費及び</v>
          </cell>
        </row>
        <row r="673">
          <cell r="B673" t="str">
            <v>ﾊﾞｯｸﾎｳ　油圧式ｸﾛｰﾗ型</v>
          </cell>
          <cell r="D673" t="str">
            <v>燃料</v>
          </cell>
          <cell r="E673" t="str">
            <v>軽油，油脂類共</v>
          </cell>
          <cell r="G673" t="str">
            <v>㍑</v>
          </cell>
          <cell r="H673">
            <v>0.88</v>
          </cell>
          <cell r="I673">
            <v>68</v>
          </cell>
          <cell r="J673">
            <v>60</v>
          </cell>
          <cell r="L673" t="str">
            <v>補修費を含む。</v>
          </cell>
        </row>
        <row r="674">
          <cell r="B674" t="str">
            <v>0.45ｍ3）1.0km以下</v>
          </cell>
        </row>
        <row r="675">
          <cell r="D675" t="str">
            <v>運転手（一般）</v>
          </cell>
          <cell r="G675" t="str">
            <v>人</v>
          </cell>
          <cell r="H675">
            <v>1.0999999999999999E-2</v>
          </cell>
          <cell r="I675">
            <v>17000</v>
          </cell>
          <cell r="J675">
            <v>187</v>
          </cell>
        </row>
        <row r="677">
          <cell r="D677" t="str">
            <v>その他</v>
          </cell>
          <cell r="E677" t="str">
            <v>（労＋雑）×12%</v>
          </cell>
          <cell r="J677">
            <v>30</v>
          </cell>
        </row>
        <row r="679">
          <cell r="D679" t="str">
            <v>計</v>
          </cell>
          <cell r="J679">
            <v>458</v>
          </cell>
        </row>
        <row r="680">
          <cell r="G680" t="str">
            <v>共用</v>
          </cell>
        </row>
        <row r="681">
          <cell r="A681" t="str">
            <v>T032402</v>
          </cell>
          <cell r="B681" t="str">
            <v>土砂運搬</v>
          </cell>
          <cell r="C681" t="str">
            <v>ｍ3</v>
          </cell>
          <cell r="D681" t="str">
            <v>ダンプトラック損料</v>
          </cell>
          <cell r="E681" t="str">
            <v>１０t車</v>
          </cell>
          <cell r="G681" t="str">
            <v>日</v>
          </cell>
          <cell r="H681">
            <v>1.7000000000000001E-2</v>
          </cell>
          <cell r="I681">
            <v>12900</v>
          </cell>
          <cell r="J681">
            <v>219</v>
          </cell>
          <cell r="K681">
            <v>550</v>
          </cell>
          <cell r="L681" t="str">
            <v>ダンプトラック損料</v>
          </cell>
        </row>
        <row r="682">
          <cell r="B682" t="str">
            <v>（１０t車，ＤＩＤ区間　有り</v>
          </cell>
          <cell r="L682" t="str">
            <v>はタイヤ損耗費及び</v>
          </cell>
        </row>
        <row r="683">
          <cell r="B683" t="str">
            <v>ﾊﾞｯｸﾎｳ　油圧式ｸﾛｰﾗ型</v>
          </cell>
          <cell r="D683" t="str">
            <v>燃料</v>
          </cell>
          <cell r="E683" t="str">
            <v>軽油，油脂類共</v>
          </cell>
          <cell r="G683" t="str">
            <v>㍑</v>
          </cell>
          <cell r="H683">
            <v>1.03</v>
          </cell>
          <cell r="I683">
            <v>68</v>
          </cell>
          <cell r="J683">
            <v>70</v>
          </cell>
          <cell r="L683" t="str">
            <v>補修費を含む。</v>
          </cell>
        </row>
        <row r="684">
          <cell r="B684" t="str">
            <v>0.45ｍ3）1.5km以下</v>
          </cell>
        </row>
        <row r="685">
          <cell r="D685" t="str">
            <v>運転手（一般）</v>
          </cell>
          <cell r="G685" t="str">
            <v>人</v>
          </cell>
          <cell r="H685">
            <v>1.2999999999999999E-2</v>
          </cell>
          <cell r="I685">
            <v>17000</v>
          </cell>
          <cell r="J685">
            <v>221</v>
          </cell>
        </row>
        <row r="687">
          <cell r="D687" t="str">
            <v>その他</v>
          </cell>
          <cell r="E687" t="str">
            <v>（労＋雑）×12%</v>
          </cell>
          <cell r="J687">
            <v>35</v>
          </cell>
        </row>
        <row r="689">
          <cell r="D689" t="str">
            <v>計</v>
          </cell>
          <cell r="J689">
            <v>545</v>
          </cell>
        </row>
        <row r="692">
          <cell r="G692" t="str">
            <v>共用</v>
          </cell>
        </row>
        <row r="693">
          <cell r="A693" t="str">
            <v>T032403</v>
          </cell>
          <cell r="B693" t="str">
            <v>土砂運搬</v>
          </cell>
          <cell r="C693" t="str">
            <v>ｍ3</v>
          </cell>
          <cell r="D693" t="str">
            <v>ダンプトラック損料</v>
          </cell>
          <cell r="E693" t="str">
            <v>１０t車</v>
          </cell>
          <cell r="G693" t="str">
            <v>日</v>
          </cell>
          <cell r="H693">
            <v>1.9E-2</v>
          </cell>
          <cell r="I693">
            <v>12900</v>
          </cell>
          <cell r="J693">
            <v>245</v>
          </cell>
          <cell r="K693">
            <v>620</v>
          </cell>
          <cell r="L693" t="str">
            <v>ダンプトラック損料</v>
          </cell>
        </row>
        <row r="694">
          <cell r="B694" t="str">
            <v>（１０t車，ＤＩＤ区間　有り</v>
          </cell>
          <cell r="L694" t="str">
            <v>はタイヤ損耗費及び</v>
          </cell>
        </row>
        <row r="695">
          <cell r="B695" t="str">
            <v>ﾊﾞｯｸﾎｳ　油圧式ｸﾛｰﾗ型</v>
          </cell>
          <cell r="D695" t="str">
            <v>燃料</v>
          </cell>
          <cell r="E695" t="str">
            <v>軽油，油脂類共</v>
          </cell>
          <cell r="G695" t="str">
            <v>㍑</v>
          </cell>
          <cell r="H695">
            <v>1.19</v>
          </cell>
          <cell r="I695">
            <v>68</v>
          </cell>
          <cell r="J695">
            <v>81</v>
          </cell>
          <cell r="L695" t="str">
            <v>補修費を含む。</v>
          </cell>
        </row>
        <row r="696">
          <cell r="B696" t="str">
            <v>0.45ｍ3）2.0km以下</v>
          </cell>
        </row>
        <row r="697">
          <cell r="D697" t="str">
            <v>運転手（一般）</v>
          </cell>
          <cell r="G697" t="str">
            <v>人</v>
          </cell>
          <cell r="H697">
            <v>1.4999999999999999E-2</v>
          </cell>
          <cell r="I697">
            <v>17000</v>
          </cell>
          <cell r="J697">
            <v>255</v>
          </cell>
        </row>
        <row r="699">
          <cell r="D699" t="str">
            <v>その他</v>
          </cell>
          <cell r="E699" t="str">
            <v>（労＋雑）×12%</v>
          </cell>
          <cell r="J699">
            <v>40</v>
          </cell>
        </row>
        <row r="701">
          <cell r="D701" t="str">
            <v>計</v>
          </cell>
          <cell r="J701">
            <v>621</v>
          </cell>
        </row>
        <row r="704">
          <cell r="G704" t="str">
            <v>共用</v>
          </cell>
        </row>
        <row r="705">
          <cell r="A705" t="str">
            <v>T032404</v>
          </cell>
          <cell r="B705" t="str">
            <v>土砂運搬</v>
          </cell>
          <cell r="C705" t="str">
            <v>ｍ3</v>
          </cell>
          <cell r="D705" t="str">
            <v>ダンプトラック損料</v>
          </cell>
          <cell r="E705" t="str">
            <v>１０t車</v>
          </cell>
          <cell r="G705" t="str">
            <v>日</v>
          </cell>
          <cell r="H705">
            <v>2.1999999999999999E-2</v>
          </cell>
          <cell r="I705">
            <v>12900</v>
          </cell>
          <cell r="J705">
            <v>284</v>
          </cell>
          <cell r="K705">
            <v>710</v>
          </cell>
          <cell r="L705" t="str">
            <v>ダンプトラック損料</v>
          </cell>
        </row>
        <row r="706">
          <cell r="B706" t="str">
            <v>（１０t車，ＤＩＤ区間　有り</v>
          </cell>
          <cell r="L706" t="str">
            <v>はタイヤ損耗費及び</v>
          </cell>
        </row>
        <row r="707">
          <cell r="B707" t="str">
            <v>ﾊﾞｯｸﾎｳ　油圧式ｸﾛｰﾗ型</v>
          </cell>
          <cell r="D707" t="str">
            <v>燃料</v>
          </cell>
          <cell r="E707" t="str">
            <v>軽油，油脂類共</v>
          </cell>
          <cell r="G707" t="str">
            <v>㍑</v>
          </cell>
          <cell r="H707">
            <v>1.35</v>
          </cell>
          <cell r="I707">
            <v>68</v>
          </cell>
          <cell r="J707">
            <v>92</v>
          </cell>
          <cell r="L707" t="str">
            <v>補修費を含む。</v>
          </cell>
        </row>
        <row r="708">
          <cell r="B708" t="str">
            <v>0.45ｍ3）3.0km以下</v>
          </cell>
        </row>
        <row r="709">
          <cell r="D709" t="str">
            <v>運転手（一般）</v>
          </cell>
          <cell r="G709" t="str">
            <v>人</v>
          </cell>
          <cell r="H709">
            <v>1.7000000000000001E-2</v>
          </cell>
          <cell r="I709">
            <v>17000</v>
          </cell>
          <cell r="J709">
            <v>289</v>
          </cell>
        </row>
        <row r="711">
          <cell r="D711" t="str">
            <v>その他</v>
          </cell>
          <cell r="E711" t="str">
            <v>（労＋雑）×12%</v>
          </cell>
          <cell r="J711">
            <v>46</v>
          </cell>
        </row>
        <row r="713">
          <cell r="D713" t="str">
            <v>計</v>
          </cell>
          <cell r="J713">
            <v>711</v>
          </cell>
        </row>
        <row r="716">
          <cell r="G716" t="str">
            <v>共用</v>
          </cell>
        </row>
        <row r="717">
          <cell r="A717" t="str">
            <v>T032405</v>
          </cell>
          <cell r="B717" t="str">
            <v>土砂運搬</v>
          </cell>
          <cell r="C717" t="str">
            <v>ｍ3</v>
          </cell>
          <cell r="D717" t="str">
            <v>ダンプトラック損料</v>
          </cell>
          <cell r="E717" t="str">
            <v>１０t車</v>
          </cell>
          <cell r="G717" t="str">
            <v>日</v>
          </cell>
          <cell r="H717">
            <v>2.5999999999999999E-2</v>
          </cell>
          <cell r="I717">
            <v>12900</v>
          </cell>
          <cell r="J717">
            <v>335</v>
          </cell>
          <cell r="K717">
            <v>840</v>
          </cell>
          <cell r="L717" t="str">
            <v>ダンプトラック損料</v>
          </cell>
        </row>
        <row r="718">
          <cell r="B718" t="str">
            <v>（１０t車，ＤＩＤ区間　有り</v>
          </cell>
          <cell r="L718" t="str">
            <v>はタイヤ損耗費及び</v>
          </cell>
        </row>
        <row r="719">
          <cell r="B719" t="str">
            <v>ﾊﾞｯｸﾎｳ　油圧式ｸﾛｰﾗ型</v>
          </cell>
          <cell r="D719" t="str">
            <v>燃料</v>
          </cell>
          <cell r="E719" t="str">
            <v>軽油，油脂類共</v>
          </cell>
          <cell r="G719" t="str">
            <v>㍑</v>
          </cell>
          <cell r="H719">
            <v>1.59</v>
          </cell>
          <cell r="I719">
            <v>68</v>
          </cell>
          <cell r="J719">
            <v>108</v>
          </cell>
          <cell r="L719" t="str">
            <v>補修費を含む。</v>
          </cell>
        </row>
        <row r="720">
          <cell r="B720" t="str">
            <v>0.45ｍ3）4.0km以下</v>
          </cell>
        </row>
        <row r="721">
          <cell r="D721" t="str">
            <v>運転手（一般）</v>
          </cell>
          <cell r="G721" t="str">
            <v>人</v>
          </cell>
          <cell r="H721">
            <v>0.02</v>
          </cell>
          <cell r="I721">
            <v>17000</v>
          </cell>
          <cell r="J721">
            <v>340</v>
          </cell>
        </row>
        <row r="723">
          <cell r="D723" t="str">
            <v>その他</v>
          </cell>
          <cell r="E723" t="str">
            <v>（労＋雑）×12%</v>
          </cell>
          <cell r="J723">
            <v>54</v>
          </cell>
        </row>
        <row r="725">
          <cell r="D725" t="str">
            <v>計</v>
          </cell>
          <cell r="J725">
            <v>837</v>
          </cell>
        </row>
        <row r="728">
          <cell r="G728" t="str">
            <v>共用</v>
          </cell>
        </row>
        <row r="729">
          <cell r="A729" t="str">
            <v>T032406</v>
          </cell>
          <cell r="B729" t="str">
            <v>土砂運搬</v>
          </cell>
          <cell r="C729" t="str">
            <v>ｍ3</v>
          </cell>
          <cell r="D729" t="str">
            <v>ダンプトラック損料</v>
          </cell>
          <cell r="E729" t="str">
            <v>１０t車</v>
          </cell>
          <cell r="G729" t="str">
            <v>日</v>
          </cell>
          <cell r="H729">
            <v>0.03</v>
          </cell>
          <cell r="I729">
            <v>12900</v>
          </cell>
          <cell r="J729">
            <v>387</v>
          </cell>
          <cell r="K729">
            <v>960</v>
          </cell>
          <cell r="L729" t="str">
            <v>ダンプトラック損料</v>
          </cell>
        </row>
        <row r="730">
          <cell r="B730" t="str">
            <v>（１０t車，ＤＩＤ区間　有り</v>
          </cell>
          <cell r="L730" t="str">
            <v>はタイヤ損耗費及び</v>
          </cell>
        </row>
        <row r="731">
          <cell r="B731" t="str">
            <v>ﾊﾞｯｸﾎｳ　油圧式ｸﾛｰﾗ型</v>
          </cell>
          <cell r="D731" t="str">
            <v>燃料</v>
          </cell>
          <cell r="E731" t="str">
            <v>軽油，油脂類共</v>
          </cell>
          <cell r="G731" t="str">
            <v>㍑</v>
          </cell>
          <cell r="H731">
            <v>1.83</v>
          </cell>
          <cell r="I731">
            <v>68</v>
          </cell>
          <cell r="J731">
            <v>124</v>
          </cell>
          <cell r="L731" t="str">
            <v>補修費を含む。</v>
          </cell>
        </row>
        <row r="732">
          <cell r="B732" t="str">
            <v>0.45ｍ3）5.5km以下</v>
          </cell>
        </row>
        <row r="733">
          <cell r="D733" t="str">
            <v>運転手（一般）</v>
          </cell>
          <cell r="G733" t="str">
            <v>人</v>
          </cell>
          <cell r="H733">
            <v>2.3E-2</v>
          </cell>
          <cell r="I733">
            <v>17000</v>
          </cell>
          <cell r="J733">
            <v>391</v>
          </cell>
        </row>
        <row r="735">
          <cell r="D735" t="str">
            <v>その他</v>
          </cell>
          <cell r="E735" t="str">
            <v>（労＋雑）×12%</v>
          </cell>
          <cell r="J735">
            <v>62</v>
          </cell>
        </row>
        <row r="737">
          <cell r="D737" t="str">
            <v>計</v>
          </cell>
          <cell r="J737">
            <v>964</v>
          </cell>
        </row>
        <row r="740">
          <cell r="G740" t="str">
            <v>共用</v>
          </cell>
        </row>
        <row r="741">
          <cell r="A741" t="str">
            <v>T032407</v>
          </cell>
          <cell r="B741" t="str">
            <v>土砂運搬</v>
          </cell>
          <cell r="C741" t="str">
            <v>ｍ3</v>
          </cell>
          <cell r="D741" t="str">
            <v>ダンプトラック損料</v>
          </cell>
          <cell r="E741" t="str">
            <v>１０t車</v>
          </cell>
          <cell r="G741" t="str">
            <v>日</v>
          </cell>
          <cell r="H741">
            <v>3.4000000000000002E-2</v>
          </cell>
          <cell r="I741">
            <v>12900</v>
          </cell>
          <cell r="J741">
            <v>439</v>
          </cell>
          <cell r="K741">
            <v>1090</v>
          </cell>
          <cell r="L741" t="str">
            <v>ダンプトラック損料</v>
          </cell>
        </row>
        <row r="742">
          <cell r="B742" t="str">
            <v>（１０t車，ＤＩＤ区間　有り</v>
          </cell>
          <cell r="L742" t="str">
            <v>はタイヤ損耗費及び</v>
          </cell>
        </row>
        <row r="743">
          <cell r="B743" t="str">
            <v>ﾊﾞｯｸﾎｳ　油圧式ｸﾛｰﾗ型</v>
          </cell>
          <cell r="D743" t="str">
            <v>燃料</v>
          </cell>
          <cell r="E743" t="str">
            <v>軽油，油脂類共</v>
          </cell>
          <cell r="G743" t="str">
            <v>㍑</v>
          </cell>
          <cell r="H743">
            <v>2.0699999999999998</v>
          </cell>
          <cell r="I743">
            <v>68</v>
          </cell>
          <cell r="J743">
            <v>141</v>
          </cell>
          <cell r="L743" t="str">
            <v>補修費を含む。</v>
          </cell>
        </row>
        <row r="744">
          <cell r="B744" t="str">
            <v>0.45ｍ3）7.0km以下</v>
          </cell>
        </row>
        <row r="745">
          <cell r="D745" t="str">
            <v>運転手（一般）</v>
          </cell>
          <cell r="G745" t="str">
            <v>人</v>
          </cell>
          <cell r="H745">
            <v>2.5999999999999999E-2</v>
          </cell>
          <cell r="I745">
            <v>17000</v>
          </cell>
          <cell r="J745">
            <v>442</v>
          </cell>
        </row>
        <row r="747">
          <cell r="D747" t="str">
            <v>その他</v>
          </cell>
          <cell r="E747" t="str">
            <v>（労＋雑）×12%</v>
          </cell>
          <cell r="J747">
            <v>70</v>
          </cell>
        </row>
        <row r="749">
          <cell r="D749" t="str">
            <v>計</v>
          </cell>
          <cell r="J749">
            <v>1092</v>
          </cell>
        </row>
        <row r="752">
          <cell r="G752" t="str">
            <v>共用</v>
          </cell>
        </row>
        <row r="753">
          <cell r="A753" t="str">
            <v>T032408</v>
          </cell>
          <cell r="B753" t="str">
            <v>土砂運搬</v>
          </cell>
          <cell r="C753" t="str">
            <v>ｍ3</v>
          </cell>
          <cell r="D753" t="str">
            <v>ダンプトラック損料</v>
          </cell>
          <cell r="E753" t="str">
            <v>１０t車</v>
          </cell>
          <cell r="G753" t="str">
            <v>日</v>
          </cell>
          <cell r="H753">
            <v>3.9E-2</v>
          </cell>
          <cell r="I753">
            <v>12900</v>
          </cell>
          <cell r="J753">
            <v>503</v>
          </cell>
          <cell r="K753">
            <v>1260</v>
          </cell>
          <cell r="L753" t="str">
            <v>ダンプトラック損料</v>
          </cell>
        </row>
        <row r="754">
          <cell r="B754" t="str">
            <v>（１０t車，ＤＩＤ区間　有り</v>
          </cell>
          <cell r="L754" t="str">
            <v>はタイヤ損耗費及び</v>
          </cell>
        </row>
        <row r="755">
          <cell r="B755" t="str">
            <v>ﾊﾞｯｸﾎｳ　油圧式ｸﾛｰﾗ型</v>
          </cell>
          <cell r="D755" t="str">
            <v>燃料</v>
          </cell>
          <cell r="E755" t="str">
            <v>軽油，油脂類共</v>
          </cell>
          <cell r="G755" t="str">
            <v>㍑</v>
          </cell>
          <cell r="H755">
            <v>2.39</v>
          </cell>
          <cell r="I755">
            <v>68</v>
          </cell>
          <cell r="J755">
            <v>163</v>
          </cell>
          <cell r="L755" t="str">
            <v>補修費を含む。</v>
          </cell>
        </row>
        <row r="756">
          <cell r="B756" t="str">
            <v>0.45ｍ3）9.0km以下</v>
          </cell>
        </row>
        <row r="757">
          <cell r="D757" t="str">
            <v>運転手（一般）</v>
          </cell>
          <cell r="G757" t="str">
            <v>人</v>
          </cell>
          <cell r="H757">
            <v>0.03</v>
          </cell>
          <cell r="I757">
            <v>17000</v>
          </cell>
          <cell r="J757">
            <v>510</v>
          </cell>
        </row>
        <row r="759">
          <cell r="D759" t="str">
            <v>その他</v>
          </cell>
          <cell r="E759" t="str">
            <v>（労＋雑）×12%</v>
          </cell>
          <cell r="J759">
            <v>81</v>
          </cell>
        </row>
        <row r="761">
          <cell r="D761" t="str">
            <v>計</v>
          </cell>
          <cell r="J761">
            <v>1257</v>
          </cell>
        </row>
        <row r="765">
          <cell r="A765" t="str">
            <v>T032416</v>
          </cell>
          <cell r="B765" t="str">
            <v>土砂運搬</v>
          </cell>
          <cell r="C765" t="str">
            <v>ｍ3</v>
          </cell>
          <cell r="D765" t="str">
            <v>ダンプトラック損料</v>
          </cell>
          <cell r="E765" t="str">
            <v>１０t車</v>
          </cell>
          <cell r="G765" t="str">
            <v>日</v>
          </cell>
          <cell r="H765">
            <v>4.5999999999999999E-2</v>
          </cell>
          <cell r="I765">
            <v>12900</v>
          </cell>
          <cell r="J765">
            <v>593</v>
          </cell>
          <cell r="K765">
            <v>1500</v>
          </cell>
          <cell r="L765" t="str">
            <v>ダンプトラック損料</v>
          </cell>
        </row>
        <row r="766">
          <cell r="B766" t="str">
            <v>（１０t車，ＤＩＤ区間　有り</v>
          </cell>
          <cell r="L766" t="str">
            <v>はタイヤ損耗費及び</v>
          </cell>
        </row>
        <row r="767">
          <cell r="B767" t="str">
            <v>ﾊﾞｯｸﾎｳ　油圧式ｸﾛｰﾗ型</v>
          </cell>
          <cell r="D767" t="str">
            <v>燃料</v>
          </cell>
          <cell r="E767" t="str">
            <v>軽油，油脂類共</v>
          </cell>
          <cell r="G767" t="str">
            <v>㍑</v>
          </cell>
          <cell r="H767">
            <v>2.87</v>
          </cell>
          <cell r="I767">
            <v>68</v>
          </cell>
          <cell r="J767">
            <v>195</v>
          </cell>
          <cell r="L767" t="str">
            <v>補修費を含む。</v>
          </cell>
        </row>
        <row r="768">
          <cell r="B768" t="str">
            <v>0.45ｍ3）12.0km以下</v>
          </cell>
        </row>
        <row r="769">
          <cell r="D769" t="str">
            <v>運転手（一般）</v>
          </cell>
          <cell r="G769" t="str">
            <v>人</v>
          </cell>
          <cell r="H769">
            <v>3.5999999999999997E-2</v>
          </cell>
          <cell r="I769">
            <v>17000</v>
          </cell>
          <cell r="J769">
            <v>612</v>
          </cell>
        </row>
        <row r="771">
          <cell r="D771" t="str">
            <v>その他</v>
          </cell>
          <cell r="E771" t="str">
            <v>（労＋雑）×12%</v>
          </cell>
          <cell r="J771">
            <v>97</v>
          </cell>
        </row>
        <row r="773">
          <cell r="D773" t="str">
            <v>計</v>
          </cell>
          <cell r="J773">
            <v>1497</v>
          </cell>
        </row>
        <row r="774">
          <cell r="G774" t="str">
            <v>共用</v>
          </cell>
        </row>
        <row r="775">
          <cell r="A775" t="str">
            <v>T032420</v>
          </cell>
          <cell r="B775" t="str">
            <v>土砂運搬</v>
          </cell>
          <cell r="C775" t="str">
            <v>ｍ3</v>
          </cell>
          <cell r="D775" t="str">
            <v>ダンプトラック損料</v>
          </cell>
          <cell r="E775" t="str">
            <v>１０t車</v>
          </cell>
          <cell r="G775" t="str">
            <v>日</v>
          </cell>
          <cell r="H775">
            <v>5.8000000000000003E-2</v>
          </cell>
          <cell r="I775">
            <v>12900</v>
          </cell>
          <cell r="J775">
            <v>748</v>
          </cell>
          <cell r="K775">
            <v>1880</v>
          </cell>
          <cell r="L775" t="str">
            <v>ダンプトラック損料</v>
          </cell>
        </row>
        <row r="776">
          <cell r="B776" t="str">
            <v>（１０t車，ＤＩＤ区間　有り</v>
          </cell>
          <cell r="L776" t="str">
            <v>はタイヤ損耗費及び</v>
          </cell>
        </row>
        <row r="777">
          <cell r="B777" t="str">
            <v>ﾊﾞｯｸﾎｳ　油圧式ｸﾛｰﾗ型</v>
          </cell>
          <cell r="D777" t="str">
            <v>燃料</v>
          </cell>
          <cell r="E777" t="str">
            <v>軽油，油脂類共</v>
          </cell>
          <cell r="G777" t="str">
            <v>㍑</v>
          </cell>
          <cell r="H777">
            <v>3.58</v>
          </cell>
          <cell r="I777">
            <v>68</v>
          </cell>
          <cell r="J777">
            <v>243</v>
          </cell>
          <cell r="L777" t="str">
            <v>補修費を含む。</v>
          </cell>
        </row>
        <row r="778">
          <cell r="B778" t="str">
            <v>0.45ｍ3）17.5km以下</v>
          </cell>
        </row>
        <row r="779">
          <cell r="D779" t="str">
            <v>運転手（一般）</v>
          </cell>
          <cell r="G779" t="str">
            <v>人</v>
          </cell>
          <cell r="H779">
            <v>4.4999999999999998E-2</v>
          </cell>
          <cell r="I779">
            <v>17000</v>
          </cell>
          <cell r="J779">
            <v>765</v>
          </cell>
        </row>
        <row r="781">
          <cell r="D781" t="str">
            <v>その他</v>
          </cell>
          <cell r="E781" t="str">
            <v>（労＋雑）×12%</v>
          </cell>
          <cell r="J781">
            <v>121</v>
          </cell>
        </row>
        <row r="783">
          <cell r="D783" t="str">
            <v>計</v>
          </cell>
          <cell r="J783">
            <v>1877</v>
          </cell>
        </row>
        <row r="786">
          <cell r="G786" t="str">
            <v>共用</v>
          </cell>
        </row>
        <row r="787">
          <cell r="A787" t="str">
            <v>T032430</v>
          </cell>
          <cell r="B787" t="str">
            <v>土砂運搬</v>
          </cell>
          <cell r="C787" t="str">
            <v>ｍ3</v>
          </cell>
          <cell r="D787" t="str">
            <v>ダンプトラック損料</v>
          </cell>
          <cell r="E787" t="str">
            <v>１０t車</v>
          </cell>
          <cell r="G787" t="str">
            <v>日</v>
          </cell>
          <cell r="H787">
            <v>7.9000000000000001E-2</v>
          </cell>
          <cell r="I787">
            <v>12900</v>
          </cell>
          <cell r="J787">
            <v>1019</v>
          </cell>
          <cell r="K787">
            <v>2550</v>
          </cell>
          <cell r="L787" t="str">
            <v>ダンプトラック損料</v>
          </cell>
        </row>
        <row r="788">
          <cell r="B788" t="str">
            <v>（１０t車，ＤＩＤ区間　有り</v>
          </cell>
          <cell r="L788" t="str">
            <v>はタイヤ損耗費及び</v>
          </cell>
        </row>
        <row r="789">
          <cell r="B789" t="str">
            <v>ﾊﾞｯｸﾎｳ　油圧式ｸﾛｰﾗ型</v>
          </cell>
          <cell r="D789" t="str">
            <v>燃料</v>
          </cell>
          <cell r="E789" t="str">
            <v>軽油，油脂類共</v>
          </cell>
          <cell r="G789" t="str">
            <v>㍑</v>
          </cell>
          <cell r="H789">
            <v>4.8600000000000003</v>
          </cell>
          <cell r="I789">
            <v>68</v>
          </cell>
          <cell r="J789">
            <v>330</v>
          </cell>
          <cell r="L789" t="str">
            <v>補修費を含む。</v>
          </cell>
        </row>
        <row r="790">
          <cell r="B790" t="str">
            <v>0.45ｍ3）28.5km以下</v>
          </cell>
        </row>
        <row r="791">
          <cell r="D791" t="str">
            <v>運転手（一般）</v>
          </cell>
          <cell r="G791" t="str">
            <v>人</v>
          </cell>
          <cell r="H791">
            <v>6.0999999999999999E-2</v>
          </cell>
          <cell r="I791">
            <v>17000</v>
          </cell>
          <cell r="J791">
            <v>1037</v>
          </cell>
        </row>
        <row r="793">
          <cell r="D793" t="str">
            <v>その他</v>
          </cell>
          <cell r="E793" t="str">
            <v>（労＋雑）×12%</v>
          </cell>
          <cell r="J793">
            <v>164</v>
          </cell>
        </row>
        <row r="795">
          <cell r="D795" t="str">
            <v>計</v>
          </cell>
          <cell r="J795">
            <v>2550</v>
          </cell>
        </row>
        <row r="798">
          <cell r="G798" t="str">
            <v>共用</v>
          </cell>
        </row>
        <row r="799">
          <cell r="A799" t="str">
            <v>T032440</v>
          </cell>
          <cell r="B799" t="str">
            <v>土砂運搬</v>
          </cell>
          <cell r="C799" t="str">
            <v>ｍ3</v>
          </cell>
          <cell r="D799" t="str">
            <v>ダンプトラック損料</v>
          </cell>
          <cell r="E799" t="str">
            <v>１０t車</v>
          </cell>
          <cell r="G799" t="str">
            <v>日</v>
          </cell>
          <cell r="H799">
            <v>0.11700000000000001</v>
          </cell>
          <cell r="I799">
            <v>12900</v>
          </cell>
          <cell r="J799">
            <v>1509</v>
          </cell>
          <cell r="K799">
            <v>3790</v>
          </cell>
          <cell r="L799" t="str">
            <v>ダンプトラック損料</v>
          </cell>
        </row>
        <row r="800">
          <cell r="B800" t="str">
            <v>（１０t車，ＤＩＤ区間　有り</v>
          </cell>
          <cell r="L800" t="str">
            <v>はタイヤ損耗費及び</v>
          </cell>
        </row>
        <row r="801">
          <cell r="B801" t="str">
            <v>ﾊﾞｯｸﾎｳ　油圧式ｸﾛｰﾗ型</v>
          </cell>
          <cell r="D801" t="str">
            <v>燃料</v>
          </cell>
          <cell r="E801" t="str">
            <v>軽油，油脂類共</v>
          </cell>
          <cell r="G801" t="str">
            <v>㍑</v>
          </cell>
          <cell r="H801">
            <v>7.24</v>
          </cell>
          <cell r="I801">
            <v>68</v>
          </cell>
          <cell r="J801">
            <v>492</v>
          </cell>
          <cell r="L801" t="str">
            <v>補修費を含む。</v>
          </cell>
        </row>
        <row r="802">
          <cell r="B802" t="str">
            <v>0.45ｍ3）60.0km以下</v>
          </cell>
        </row>
        <row r="803">
          <cell r="D803" t="str">
            <v>運転手（一般）</v>
          </cell>
          <cell r="G803" t="str">
            <v>人</v>
          </cell>
          <cell r="H803">
            <v>9.0999999999999998E-2</v>
          </cell>
          <cell r="I803">
            <v>17000</v>
          </cell>
          <cell r="J803">
            <v>1547</v>
          </cell>
        </row>
        <row r="805">
          <cell r="D805" t="str">
            <v>その他</v>
          </cell>
          <cell r="E805" t="str">
            <v>（労＋雑）×12%</v>
          </cell>
          <cell r="J805">
            <v>245</v>
          </cell>
        </row>
        <row r="807">
          <cell r="D807" t="str">
            <v>計</v>
          </cell>
          <cell r="J807">
            <v>3793</v>
          </cell>
        </row>
        <row r="810">
          <cell r="G810" t="str">
            <v>共用</v>
          </cell>
        </row>
        <row r="811">
          <cell r="A811" t="str">
            <v>T032500</v>
          </cell>
          <cell r="B811" t="str">
            <v>土砂運搬</v>
          </cell>
          <cell r="C811" t="str">
            <v>ｍ3</v>
          </cell>
          <cell r="D811" t="str">
            <v>ダンプトラック損料</v>
          </cell>
          <cell r="E811" t="str">
            <v>１０t車</v>
          </cell>
          <cell r="G811" t="str">
            <v>日</v>
          </cell>
          <cell r="H811">
            <v>1.2999999999999999E-2</v>
          </cell>
          <cell r="I811">
            <v>12900</v>
          </cell>
          <cell r="J811">
            <v>168</v>
          </cell>
          <cell r="K811">
            <v>420</v>
          </cell>
          <cell r="L811" t="str">
            <v>ダンプトラック損料</v>
          </cell>
        </row>
        <row r="812">
          <cell r="B812" t="str">
            <v>（１０t車，ＤＩＤ区間　無し</v>
          </cell>
          <cell r="L812" t="str">
            <v>はタイヤ損耗費及び</v>
          </cell>
        </row>
        <row r="813">
          <cell r="B813" t="str">
            <v>ﾊﾞｯｸﾎｳ　油圧式ｸﾛｰﾗ型</v>
          </cell>
          <cell r="D813" t="str">
            <v>燃料</v>
          </cell>
          <cell r="E813" t="str">
            <v>軽油，油脂類共</v>
          </cell>
          <cell r="G813" t="str">
            <v>㍑</v>
          </cell>
          <cell r="H813">
            <v>0.8</v>
          </cell>
          <cell r="I813">
            <v>68</v>
          </cell>
          <cell r="J813">
            <v>54</v>
          </cell>
          <cell r="L813" t="str">
            <v>補修費を含む。</v>
          </cell>
        </row>
        <row r="814">
          <cell r="B814" t="str">
            <v>0.45ｍ3）0.5km以下</v>
          </cell>
        </row>
        <row r="815">
          <cell r="D815" t="str">
            <v>運転手（一般）</v>
          </cell>
          <cell r="G815" t="str">
            <v>人</v>
          </cell>
          <cell r="H815">
            <v>0.01</v>
          </cell>
          <cell r="I815">
            <v>17000</v>
          </cell>
          <cell r="J815">
            <v>170</v>
          </cell>
        </row>
        <row r="817">
          <cell r="D817" t="str">
            <v>その他</v>
          </cell>
          <cell r="E817" t="str">
            <v>（労＋雑）×12%</v>
          </cell>
          <cell r="J817">
            <v>27</v>
          </cell>
        </row>
        <row r="819">
          <cell r="D819" t="str">
            <v>計</v>
          </cell>
          <cell r="J819">
            <v>419</v>
          </cell>
        </row>
        <row r="822">
          <cell r="G822" t="str">
            <v>共用</v>
          </cell>
        </row>
        <row r="823">
          <cell r="A823" t="str">
            <v>T032501</v>
          </cell>
          <cell r="B823" t="str">
            <v>土砂運搬</v>
          </cell>
          <cell r="C823" t="str">
            <v>ｍ3</v>
          </cell>
          <cell r="D823" t="str">
            <v>ダンプトラック損料</v>
          </cell>
          <cell r="E823" t="str">
            <v>１０t車</v>
          </cell>
          <cell r="G823" t="str">
            <v>日</v>
          </cell>
          <cell r="H823">
            <v>1.4E-2</v>
          </cell>
          <cell r="I823">
            <v>12900</v>
          </cell>
          <cell r="J823">
            <v>181</v>
          </cell>
          <cell r="K823">
            <v>460</v>
          </cell>
          <cell r="L823" t="str">
            <v>ダンプトラック損料</v>
          </cell>
        </row>
        <row r="824">
          <cell r="B824" t="str">
            <v>（１０t車，ＤＩＤ区間　無し</v>
          </cell>
          <cell r="L824" t="str">
            <v>はタイヤ損耗費及び</v>
          </cell>
        </row>
        <row r="825">
          <cell r="B825" t="str">
            <v>ﾊﾞｯｸﾎｳ　油圧式ｸﾛｰﾗ型</v>
          </cell>
          <cell r="D825" t="str">
            <v>燃料</v>
          </cell>
          <cell r="E825" t="str">
            <v>軽油，油脂類共</v>
          </cell>
          <cell r="G825" t="str">
            <v>㍑</v>
          </cell>
          <cell r="H825">
            <v>0.88</v>
          </cell>
          <cell r="I825">
            <v>68</v>
          </cell>
          <cell r="J825">
            <v>60</v>
          </cell>
          <cell r="L825" t="str">
            <v>補修費を含む。</v>
          </cell>
        </row>
        <row r="826">
          <cell r="B826" t="str">
            <v>0.45ｍ3）1.0km以下</v>
          </cell>
        </row>
        <row r="827">
          <cell r="D827" t="str">
            <v>運転手（一般）</v>
          </cell>
          <cell r="G827" t="str">
            <v>人</v>
          </cell>
          <cell r="H827">
            <v>1.0999999999999999E-2</v>
          </cell>
          <cell r="I827">
            <v>17000</v>
          </cell>
          <cell r="J827">
            <v>187</v>
          </cell>
        </row>
        <row r="829">
          <cell r="D829" t="str">
            <v>その他</v>
          </cell>
          <cell r="E829" t="str">
            <v>（労＋雑）×12%</v>
          </cell>
          <cell r="J829">
            <v>30</v>
          </cell>
        </row>
        <row r="831">
          <cell r="D831" t="str">
            <v>計</v>
          </cell>
          <cell r="J831">
            <v>458</v>
          </cell>
        </row>
        <row r="834">
          <cell r="G834" t="str">
            <v>共用</v>
          </cell>
        </row>
        <row r="835">
          <cell r="A835" t="str">
            <v>T032502</v>
          </cell>
          <cell r="B835" t="str">
            <v>土砂運搬</v>
          </cell>
          <cell r="C835" t="str">
            <v>ｍ3</v>
          </cell>
          <cell r="D835" t="str">
            <v>ダンプトラック損料</v>
          </cell>
          <cell r="E835" t="str">
            <v>１０t車</v>
          </cell>
          <cell r="G835" t="str">
            <v>日</v>
          </cell>
          <cell r="H835">
            <v>1.7000000000000001E-2</v>
          </cell>
          <cell r="I835">
            <v>12900</v>
          </cell>
          <cell r="J835">
            <v>219</v>
          </cell>
          <cell r="K835">
            <v>550</v>
          </cell>
          <cell r="L835" t="str">
            <v>ダンプトラック損料</v>
          </cell>
        </row>
        <row r="836">
          <cell r="B836" t="str">
            <v>（１０t車，ＤＩＤ区間　無し</v>
          </cell>
          <cell r="L836" t="str">
            <v>はタイヤ損耗費及び</v>
          </cell>
        </row>
        <row r="837">
          <cell r="B837" t="str">
            <v>ﾊﾞｯｸﾎｳ　油圧式ｸﾛｰﾗ型</v>
          </cell>
          <cell r="D837" t="str">
            <v>燃料</v>
          </cell>
          <cell r="E837" t="str">
            <v>軽油，油脂類共</v>
          </cell>
          <cell r="G837" t="str">
            <v>㍑</v>
          </cell>
          <cell r="H837">
            <v>1.03</v>
          </cell>
          <cell r="I837">
            <v>68</v>
          </cell>
          <cell r="J837">
            <v>70</v>
          </cell>
          <cell r="L837" t="str">
            <v>補修費を含む。</v>
          </cell>
        </row>
        <row r="838">
          <cell r="B838" t="str">
            <v>0.45ｍ3）2.0km以下</v>
          </cell>
        </row>
        <row r="839">
          <cell r="D839" t="str">
            <v>運転手（一般）</v>
          </cell>
          <cell r="G839" t="str">
            <v>人</v>
          </cell>
          <cell r="H839">
            <v>1.2999999999999999E-2</v>
          </cell>
          <cell r="I839">
            <v>17000</v>
          </cell>
          <cell r="J839">
            <v>221</v>
          </cell>
        </row>
        <row r="841">
          <cell r="D841" t="str">
            <v>その他</v>
          </cell>
          <cell r="E841" t="str">
            <v>（労＋雑）×12%</v>
          </cell>
          <cell r="J841">
            <v>35</v>
          </cell>
        </row>
        <row r="843">
          <cell r="D843" t="str">
            <v>計</v>
          </cell>
          <cell r="J843">
            <v>545</v>
          </cell>
        </row>
        <row r="844">
          <cell r="G844" t="str">
            <v>共用</v>
          </cell>
        </row>
        <row r="845">
          <cell r="A845" t="str">
            <v>T032503</v>
          </cell>
          <cell r="B845" t="str">
            <v>土砂運搬</v>
          </cell>
          <cell r="C845" t="str">
            <v>ｍ3</v>
          </cell>
          <cell r="D845" t="str">
            <v>ダンプトラック損料</v>
          </cell>
          <cell r="E845" t="str">
            <v>１０t車</v>
          </cell>
          <cell r="G845" t="str">
            <v>日</v>
          </cell>
          <cell r="H845">
            <v>1.9E-2</v>
          </cell>
          <cell r="I845">
            <v>12900</v>
          </cell>
          <cell r="J845">
            <v>245</v>
          </cell>
          <cell r="K845">
            <v>620</v>
          </cell>
          <cell r="L845" t="str">
            <v>ダンプトラック損料</v>
          </cell>
        </row>
        <row r="846">
          <cell r="B846" t="str">
            <v>（１０t車，ＤＩＤ区間　無し</v>
          </cell>
          <cell r="L846" t="str">
            <v>はタイヤ損耗費及び</v>
          </cell>
        </row>
        <row r="847">
          <cell r="B847" t="str">
            <v>ﾊﾞｯｸﾎｳ　油圧式ｸﾛｰﾗ型</v>
          </cell>
          <cell r="D847" t="str">
            <v>燃料</v>
          </cell>
          <cell r="E847" t="str">
            <v>軽油，油脂類共</v>
          </cell>
          <cell r="G847" t="str">
            <v>㍑</v>
          </cell>
          <cell r="H847">
            <v>1.19</v>
          </cell>
          <cell r="I847">
            <v>68</v>
          </cell>
          <cell r="J847">
            <v>81</v>
          </cell>
          <cell r="L847" t="str">
            <v>補修費を含む。</v>
          </cell>
        </row>
        <row r="848">
          <cell r="B848" t="str">
            <v>0.45ｍ3）2.5km以下</v>
          </cell>
        </row>
        <row r="849">
          <cell r="D849" t="str">
            <v>運転手（一般）</v>
          </cell>
          <cell r="G849" t="str">
            <v>人</v>
          </cell>
          <cell r="H849">
            <v>1.4999999999999999E-2</v>
          </cell>
          <cell r="I849">
            <v>17000</v>
          </cell>
          <cell r="J849">
            <v>255</v>
          </cell>
        </row>
        <row r="851">
          <cell r="D851" t="str">
            <v>その他</v>
          </cell>
          <cell r="E851" t="str">
            <v>（労＋雑）×12%</v>
          </cell>
          <cell r="J851">
            <v>40</v>
          </cell>
        </row>
        <row r="853">
          <cell r="D853" t="str">
            <v>計</v>
          </cell>
          <cell r="J853">
            <v>621</v>
          </cell>
        </row>
        <row r="856">
          <cell r="G856" t="str">
            <v>共用</v>
          </cell>
        </row>
        <row r="857">
          <cell r="A857" t="str">
            <v>T032504</v>
          </cell>
          <cell r="B857" t="str">
            <v>土砂運搬</v>
          </cell>
          <cell r="C857" t="str">
            <v>ｍ3</v>
          </cell>
          <cell r="D857" t="str">
            <v>ダンプトラック損料</v>
          </cell>
          <cell r="E857" t="str">
            <v>１０t車</v>
          </cell>
          <cell r="G857" t="str">
            <v>日</v>
          </cell>
          <cell r="H857">
            <v>2.1999999999999999E-2</v>
          </cell>
          <cell r="I857">
            <v>12900</v>
          </cell>
          <cell r="J857">
            <v>284</v>
          </cell>
          <cell r="K857">
            <v>710</v>
          </cell>
          <cell r="L857" t="str">
            <v>ダンプトラック損料</v>
          </cell>
        </row>
        <row r="858">
          <cell r="B858" t="str">
            <v>（１０t車，ＤＩＤ区間　無し</v>
          </cell>
          <cell r="L858" t="str">
            <v>はタイヤ損耗費及び</v>
          </cell>
        </row>
        <row r="859">
          <cell r="B859" t="str">
            <v>ﾊﾞｯｸﾎｳ　油圧式ｸﾛｰﾗ型</v>
          </cell>
          <cell r="D859" t="str">
            <v>燃料</v>
          </cell>
          <cell r="E859" t="str">
            <v>軽油，油脂類共</v>
          </cell>
          <cell r="G859" t="str">
            <v>㍑</v>
          </cell>
          <cell r="H859">
            <v>1.35</v>
          </cell>
          <cell r="I859">
            <v>68</v>
          </cell>
          <cell r="J859">
            <v>92</v>
          </cell>
          <cell r="L859" t="str">
            <v>補修費を含む。</v>
          </cell>
        </row>
        <row r="860">
          <cell r="B860" t="str">
            <v>0.45ｍ3）3.5km以下</v>
          </cell>
        </row>
        <row r="861">
          <cell r="D861" t="str">
            <v>運転手（一般）</v>
          </cell>
          <cell r="G861" t="str">
            <v>人</v>
          </cell>
          <cell r="H861">
            <v>1.7000000000000001E-2</v>
          </cell>
          <cell r="I861">
            <v>17000</v>
          </cell>
          <cell r="J861">
            <v>289</v>
          </cell>
        </row>
        <row r="863">
          <cell r="D863" t="str">
            <v>その他</v>
          </cell>
          <cell r="E863" t="str">
            <v>（労＋雑）×12%</v>
          </cell>
          <cell r="J863">
            <v>46</v>
          </cell>
        </row>
        <row r="865">
          <cell r="D865" t="str">
            <v>計</v>
          </cell>
          <cell r="J865">
            <v>711</v>
          </cell>
        </row>
        <row r="868">
          <cell r="G868" t="str">
            <v>共用</v>
          </cell>
        </row>
        <row r="869">
          <cell r="A869" t="str">
            <v>T032505</v>
          </cell>
          <cell r="B869" t="str">
            <v>土砂運搬</v>
          </cell>
          <cell r="C869" t="str">
            <v>ｍ3</v>
          </cell>
          <cell r="D869" t="str">
            <v>ダンプトラック損料</v>
          </cell>
          <cell r="E869" t="str">
            <v>１０t車</v>
          </cell>
          <cell r="G869" t="str">
            <v>日</v>
          </cell>
          <cell r="H869">
            <v>2.5999999999999999E-2</v>
          </cell>
          <cell r="I869">
            <v>12900</v>
          </cell>
          <cell r="J869">
            <v>335</v>
          </cell>
          <cell r="K869">
            <v>840</v>
          </cell>
          <cell r="L869" t="str">
            <v>ダンプトラック損料</v>
          </cell>
        </row>
        <row r="870">
          <cell r="B870" t="str">
            <v>（１０t車，ＤＩＤ区間　無し</v>
          </cell>
          <cell r="L870" t="str">
            <v>はタイヤ損耗費及び</v>
          </cell>
        </row>
        <row r="871">
          <cell r="B871" t="str">
            <v>ﾊﾞｯｸﾎｳ　油圧式ｸﾛｰﾗ型</v>
          </cell>
          <cell r="D871" t="str">
            <v>燃料</v>
          </cell>
          <cell r="E871" t="str">
            <v>軽油，油脂類共</v>
          </cell>
          <cell r="G871" t="str">
            <v>㍑</v>
          </cell>
          <cell r="H871">
            <v>1.59</v>
          </cell>
          <cell r="I871">
            <v>68</v>
          </cell>
          <cell r="J871">
            <v>108</v>
          </cell>
          <cell r="L871" t="str">
            <v>補修費を含む。</v>
          </cell>
        </row>
        <row r="872">
          <cell r="B872" t="str">
            <v>0.45ｍ3）4.5km以下</v>
          </cell>
        </row>
        <row r="873">
          <cell r="D873" t="str">
            <v>運転手（一般）</v>
          </cell>
          <cell r="G873" t="str">
            <v>人</v>
          </cell>
          <cell r="H873">
            <v>0.02</v>
          </cell>
          <cell r="I873">
            <v>17000</v>
          </cell>
          <cell r="J873">
            <v>340</v>
          </cell>
        </row>
        <row r="875">
          <cell r="D875" t="str">
            <v>その他</v>
          </cell>
          <cell r="E875" t="str">
            <v>（労＋雑）×12%</v>
          </cell>
          <cell r="J875">
            <v>54</v>
          </cell>
        </row>
        <row r="877">
          <cell r="D877" t="str">
            <v>計</v>
          </cell>
          <cell r="J877">
            <v>837</v>
          </cell>
        </row>
        <row r="880">
          <cell r="G880" t="str">
            <v>共用</v>
          </cell>
        </row>
        <row r="881">
          <cell r="A881" t="str">
            <v>T032506</v>
          </cell>
          <cell r="B881" t="str">
            <v>土砂運搬</v>
          </cell>
          <cell r="C881" t="str">
            <v>ｍ3</v>
          </cell>
          <cell r="D881" t="str">
            <v>ダンプトラック損料</v>
          </cell>
          <cell r="E881" t="str">
            <v>１０t車</v>
          </cell>
          <cell r="G881" t="str">
            <v>日</v>
          </cell>
          <cell r="H881">
            <v>0.03</v>
          </cell>
          <cell r="I881">
            <v>12900</v>
          </cell>
          <cell r="J881">
            <v>387</v>
          </cell>
          <cell r="K881">
            <v>960</v>
          </cell>
          <cell r="L881" t="str">
            <v>ダンプトラック損料</v>
          </cell>
        </row>
        <row r="882">
          <cell r="B882" t="str">
            <v>（１０t車，ＤＩＤ区間　無し</v>
          </cell>
          <cell r="L882" t="str">
            <v>はタイヤ損耗費及び</v>
          </cell>
        </row>
        <row r="883">
          <cell r="B883" t="str">
            <v>ﾊﾞｯｸﾎｳ　油圧式ｸﾛｰﾗ型</v>
          </cell>
          <cell r="D883" t="str">
            <v>燃料</v>
          </cell>
          <cell r="E883" t="str">
            <v>軽油，油脂類共</v>
          </cell>
          <cell r="G883" t="str">
            <v>㍑</v>
          </cell>
          <cell r="H883">
            <v>1.83</v>
          </cell>
          <cell r="I883">
            <v>68</v>
          </cell>
          <cell r="J883">
            <v>124</v>
          </cell>
          <cell r="L883" t="str">
            <v>補修費を含む。</v>
          </cell>
        </row>
        <row r="884">
          <cell r="B884" t="str">
            <v>0.45ｍ3）6.0km以下</v>
          </cell>
        </row>
        <row r="885">
          <cell r="D885" t="str">
            <v>運転手（一般）</v>
          </cell>
          <cell r="G885" t="str">
            <v>人</v>
          </cell>
          <cell r="H885">
            <v>2.3E-2</v>
          </cell>
          <cell r="I885">
            <v>17000</v>
          </cell>
          <cell r="J885">
            <v>391</v>
          </cell>
        </row>
        <row r="887">
          <cell r="D887" t="str">
            <v>その他</v>
          </cell>
          <cell r="E887" t="str">
            <v>（労＋雑）×12%</v>
          </cell>
          <cell r="J887">
            <v>62</v>
          </cell>
        </row>
        <row r="889">
          <cell r="D889" t="str">
            <v>計</v>
          </cell>
          <cell r="J889">
            <v>964</v>
          </cell>
        </row>
        <row r="892">
          <cell r="G892" t="str">
            <v>共用</v>
          </cell>
        </row>
        <row r="893">
          <cell r="A893" t="str">
            <v>T032507</v>
          </cell>
          <cell r="B893" t="str">
            <v>土砂運搬</v>
          </cell>
          <cell r="C893" t="str">
            <v>ｍ3</v>
          </cell>
          <cell r="D893" t="str">
            <v>ダンプトラック損料</v>
          </cell>
          <cell r="E893" t="str">
            <v>１０t車</v>
          </cell>
          <cell r="G893" t="str">
            <v>日</v>
          </cell>
          <cell r="H893">
            <v>3.4000000000000002E-2</v>
          </cell>
          <cell r="I893">
            <v>12900</v>
          </cell>
          <cell r="J893">
            <v>439</v>
          </cell>
          <cell r="K893">
            <v>1090</v>
          </cell>
          <cell r="L893" t="str">
            <v>ダンプトラック損料</v>
          </cell>
        </row>
        <row r="894">
          <cell r="B894" t="str">
            <v>（１０t車，ＤＩＤ区間　無し</v>
          </cell>
          <cell r="L894" t="str">
            <v>はタイヤ損耗費及び</v>
          </cell>
        </row>
        <row r="895">
          <cell r="B895" t="str">
            <v>ﾊﾞｯｸﾎｳ　油圧式ｸﾛｰﾗ型</v>
          </cell>
          <cell r="D895" t="str">
            <v>燃料</v>
          </cell>
          <cell r="E895" t="str">
            <v>軽油，油脂類共</v>
          </cell>
          <cell r="G895" t="str">
            <v>㍑</v>
          </cell>
          <cell r="H895">
            <v>2.0699999999999998</v>
          </cell>
          <cell r="I895">
            <v>68</v>
          </cell>
          <cell r="J895">
            <v>141</v>
          </cell>
          <cell r="L895" t="str">
            <v>補修費を含む。</v>
          </cell>
        </row>
        <row r="896">
          <cell r="B896" t="str">
            <v>0.45ｍ3）7.5km以下</v>
          </cell>
        </row>
        <row r="897">
          <cell r="D897" t="str">
            <v>運転手（一般）</v>
          </cell>
          <cell r="G897" t="str">
            <v>人</v>
          </cell>
          <cell r="H897">
            <v>2.5999999999999999E-2</v>
          </cell>
          <cell r="I897">
            <v>17000</v>
          </cell>
          <cell r="J897">
            <v>442</v>
          </cell>
        </row>
        <row r="899">
          <cell r="D899" t="str">
            <v>その他</v>
          </cell>
          <cell r="E899" t="str">
            <v>（労＋雑）×12%</v>
          </cell>
          <cell r="J899">
            <v>70</v>
          </cell>
        </row>
        <row r="901">
          <cell r="D901" t="str">
            <v>計</v>
          </cell>
          <cell r="J901">
            <v>1092</v>
          </cell>
        </row>
        <row r="904">
          <cell r="G904" t="str">
            <v>共用</v>
          </cell>
        </row>
        <row r="905">
          <cell r="A905" t="str">
            <v>T032508</v>
          </cell>
          <cell r="B905" t="str">
            <v>土砂運搬</v>
          </cell>
          <cell r="C905" t="str">
            <v>ｍ3</v>
          </cell>
          <cell r="D905" t="str">
            <v>ダンプトラック損料</v>
          </cell>
          <cell r="E905" t="str">
            <v>１０t車</v>
          </cell>
          <cell r="G905" t="str">
            <v>日</v>
          </cell>
          <cell r="H905">
            <v>3.9E-2</v>
          </cell>
          <cell r="I905">
            <v>12900</v>
          </cell>
          <cell r="J905">
            <v>503</v>
          </cell>
          <cell r="K905">
            <v>1260</v>
          </cell>
          <cell r="L905" t="str">
            <v>ダンプトラック損料</v>
          </cell>
        </row>
        <row r="906">
          <cell r="B906" t="str">
            <v>（１０t車，ＤＩＤ区間　無し</v>
          </cell>
          <cell r="L906" t="str">
            <v>はタイヤ損耗費及び</v>
          </cell>
        </row>
        <row r="907">
          <cell r="B907" t="str">
            <v>ﾊﾞｯｸﾎｳ　油圧式ｸﾛｰﾗ型</v>
          </cell>
          <cell r="D907" t="str">
            <v>燃料</v>
          </cell>
          <cell r="E907" t="str">
            <v>軽油，油脂類共</v>
          </cell>
          <cell r="G907" t="str">
            <v>㍑</v>
          </cell>
          <cell r="H907">
            <v>2.39</v>
          </cell>
          <cell r="I907">
            <v>68</v>
          </cell>
          <cell r="J907">
            <v>163</v>
          </cell>
          <cell r="L907" t="str">
            <v>補修費を含む。</v>
          </cell>
        </row>
        <row r="908">
          <cell r="B908" t="str">
            <v>0.45ｍ3）10.0km以下</v>
          </cell>
        </row>
        <row r="909">
          <cell r="D909" t="str">
            <v>運転手（一般）</v>
          </cell>
          <cell r="G909" t="str">
            <v>人</v>
          </cell>
          <cell r="H909">
            <v>0.03</v>
          </cell>
          <cell r="I909">
            <v>17000</v>
          </cell>
          <cell r="J909">
            <v>510</v>
          </cell>
        </row>
        <row r="911">
          <cell r="D911" t="str">
            <v>その他</v>
          </cell>
          <cell r="E911" t="str">
            <v>（労＋雑）×12%</v>
          </cell>
          <cell r="J911">
            <v>81</v>
          </cell>
        </row>
        <row r="913">
          <cell r="D913" t="str">
            <v>計</v>
          </cell>
          <cell r="J913">
            <v>1257</v>
          </cell>
        </row>
        <row r="915">
          <cell r="A915" t="str">
            <v>T032516</v>
          </cell>
          <cell r="B915" t="str">
            <v>土砂運搬</v>
          </cell>
          <cell r="C915" t="str">
            <v>ｍ3</v>
          </cell>
          <cell r="D915" t="str">
            <v>ダンプトラック損料</v>
          </cell>
          <cell r="E915" t="str">
            <v>１０t車</v>
          </cell>
          <cell r="G915" t="str">
            <v>日</v>
          </cell>
          <cell r="H915">
            <v>4.5999999999999999E-2</v>
          </cell>
          <cell r="I915">
            <v>12900</v>
          </cell>
          <cell r="J915">
            <v>593</v>
          </cell>
          <cell r="K915">
            <v>1500</v>
          </cell>
          <cell r="L915" t="str">
            <v>ダンプトラック損料</v>
          </cell>
        </row>
        <row r="916">
          <cell r="B916" t="str">
            <v>（１０t車，ＤＩＤ区間　無し</v>
          </cell>
          <cell r="L916" t="str">
            <v>はタイヤ損耗費及び</v>
          </cell>
        </row>
        <row r="917">
          <cell r="B917" t="str">
            <v>ﾊﾞｯｸﾎｳ　油圧式ｸﾛｰﾗ型</v>
          </cell>
          <cell r="D917" t="str">
            <v>燃料</v>
          </cell>
          <cell r="E917" t="str">
            <v>軽油，油脂類共</v>
          </cell>
          <cell r="G917" t="str">
            <v>㍑</v>
          </cell>
          <cell r="H917">
            <v>2.87</v>
          </cell>
          <cell r="I917">
            <v>68</v>
          </cell>
          <cell r="J917">
            <v>195</v>
          </cell>
          <cell r="L917" t="str">
            <v>補修費を含む。</v>
          </cell>
        </row>
        <row r="918">
          <cell r="B918" t="str">
            <v>0.45ｍ3）13.5km以下</v>
          </cell>
        </row>
        <row r="919">
          <cell r="D919" t="str">
            <v>運転手（一般）</v>
          </cell>
          <cell r="G919" t="str">
            <v>人</v>
          </cell>
          <cell r="H919">
            <v>3.5999999999999997E-2</v>
          </cell>
          <cell r="I919">
            <v>17000</v>
          </cell>
          <cell r="J919">
            <v>612</v>
          </cell>
        </row>
        <row r="921">
          <cell r="D921" t="str">
            <v>その他</v>
          </cell>
          <cell r="E921" t="str">
            <v>（労＋雑）×12%</v>
          </cell>
          <cell r="J921">
            <v>97</v>
          </cell>
        </row>
        <row r="923">
          <cell r="D923" t="str">
            <v>計</v>
          </cell>
          <cell r="J923">
            <v>1497</v>
          </cell>
        </row>
        <row r="926">
          <cell r="G926" t="str">
            <v>共用</v>
          </cell>
        </row>
        <row r="927">
          <cell r="A927" t="str">
            <v>T032520</v>
          </cell>
          <cell r="B927" t="str">
            <v>土砂運搬</v>
          </cell>
          <cell r="C927" t="str">
            <v>ｍ3</v>
          </cell>
          <cell r="D927" t="str">
            <v>ダンプトラック損料</v>
          </cell>
          <cell r="E927" t="str">
            <v>１０t車</v>
          </cell>
          <cell r="G927" t="str">
            <v>日</v>
          </cell>
          <cell r="H927">
            <v>5.8000000000000003E-2</v>
          </cell>
          <cell r="I927">
            <v>12900</v>
          </cell>
          <cell r="J927">
            <v>748</v>
          </cell>
          <cell r="K927">
            <v>1880</v>
          </cell>
          <cell r="L927" t="str">
            <v>ダンプトラック損料</v>
          </cell>
        </row>
        <row r="928">
          <cell r="B928" t="str">
            <v>（１０t車，ＤＩＤ区間　無し</v>
          </cell>
          <cell r="L928" t="str">
            <v>はタイヤ損耗費及び</v>
          </cell>
        </row>
        <row r="929">
          <cell r="B929" t="str">
            <v>ﾊﾞｯｸﾎｳ　油圧式ｸﾛｰﾗ型</v>
          </cell>
          <cell r="D929" t="str">
            <v>燃料</v>
          </cell>
          <cell r="E929" t="str">
            <v>軽油，油脂類共</v>
          </cell>
          <cell r="G929" t="str">
            <v>㍑</v>
          </cell>
          <cell r="H929">
            <v>3.58</v>
          </cell>
          <cell r="I929">
            <v>68</v>
          </cell>
          <cell r="J929">
            <v>243</v>
          </cell>
          <cell r="L929" t="str">
            <v>補修費を含む。</v>
          </cell>
        </row>
        <row r="930">
          <cell r="B930" t="str">
            <v>0.45ｍ3）19.5km以下</v>
          </cell>
        </row>
        <row r="931">
          <cell r="D931" t="str">
            <v>運転手（一般）</v>
          </cell>
          <cell r="G931" t="str">
            <v>人</v>
          </cell>
          <cell r="H931">
            <v>4.4999999999999998E-2</v>
          </cell>
          <cell r="I931">
            <v>17000</v>
          </cell>
          <cell r="J931">
            <v>765</v>
          </cell>
        </row>
        <row r="933">
          <cell r="D933" t="str">
            <v>その他</v>
          </cell>
          <cell r="E933" t="str">
            <v>（労＋雑）×12%</v>
          </cell>
          <cell r="J933">
            <v>121</v>
          </cell>
        </row>
        <row r="935">
          <cell r="D935" t="str">
            <v>計</v>
          </cell>
          <cell r="J935">
            <v>1877</v>
          </cell>
        </row>
        <row r="938">
          <cell r="G938" t="str">
            <v>共用</v>
          </cell>
        </row>
        <row r="939">
          <cell r="A939" t="str">
            <v>T032530</v>
          </cell>
          <cell r="B939" t="str">
            <v>土砂運搬</v>
          </cell>
          <cell r="C939" t="str">
            <v>ｍ3</v>
          </cell>
          <cell r="D939" t="str">
            <v>ダンプトラック損料</v>
          </cell>
          <cell r="E939" t="str">
            <v>１０t車</v>
          </cell>
          <cell r="G939" t="str">
            <v>日</v>
          </cell>
          <cell r="H939">
            <v>7.9000000000000001E-2</v>
          </cell>
          <cell r="I939">
            <v>12900</v>
          </cell>
          <cell r="J939">
            <v>1019</v>
          </cell>
          <cell r="K939">
            <v>2550</v>
          </cell>
          <cell r="L939" t="str">
            <v>ダンプトラック損料</v>
          </cell>
        </row>
        <row r="940">
          <cell r="B940" t="str">
            <v>（１０t車，ＤＩＤ区間　無し</v>
          </cell>
          <cell r="L940" t="str">
            <v>はタイヤ損耗費及び</v>
          </cell>
        </row>
        <row r="941">
          <cell r="B941" t="str">
            <v>ﾊﾞｯｸﾎｳ　油圧式ｸﾛｰﾗ型</v>
          </cell>
          <cell r="D941" t="str">
            <v>燃料</v>
          </cell>
          <cell r="E941" t="str">
            <v>軽油，油脂類共</v>
          </cell>
          <cell r="G941" t="str">
            <v>㍑</v>
          </cell>
          <cell r="H941">
            <v>4.8600000000000003</v>
          </cell>
          <cell r="I941">
            <v>68</v>
          </cell>
          <cell r="J941">
            <v>330</v>
          </cell>
          <cell r="L941" t="str">
            <v>補修費を含む。</v>
          </cell>
        </row>
        <row r="942">
          <cell r="B942" t="str">
            <v>0.45ｍ3）39.0km以下</v>
          </cell>
        </row>
        <row r="943">
          <cell r="D943" t="str">
            <v>運転手（一般）</v>
          </cell>
          <cell r="G943" t="str">
            <v>人</v>
          </cell>
          <cell r="H943">
            <v>6.0999999999999999E-2</v>
          </cell>
          <cell r="I943">
            <v>17000</v>
          </cell>
          <cell r="J943">
            <v>1037</v>
          </cell>
        </row>
        <row r="945">
          <cell r="D945" t="str">
            <v>その他</v>
          </cell>
          <cell r="E945" t="str">
            <v>（労＋雑）×12%</v>
          </cell>
          <cell r="J945">
            <v>164</v>
          </cell>
        </row>
        <row r="947">
          <cell r="D947" t="str">
            <v>計</v>
          </cell>
          <cell r="J947">
            <v>2550</v>
          </cell>
        </row>
        <row r="950">
          <cell r="G950" t="str">
            <v>共用</v>
          </cell>
        </row>
        <row r="951">
          <cell r="A951" t="str">
            <v>T032540</v>
          </cell>
          <cell r="B951" t="str">
            <v>土砂運搬</v>
          </cell>
          <cell r="C951" t="str">
            <v>ｍ3</v>
          </cell>
          <cell r="D951" t="str">
            <v>ダンプトラック損料</v>
          </cell>
          <cell r="E951" t="str">
            <v>１０t車</v>
          </cell>
          <cell r="G951" t="str">
            <v>日</v>
          </cell>
          <cell r="H951">
            <v>0.11700000000000001</v>
          </cell>
          <cell r="I951">
            <v>12900</v>
          </cell>
          <cell r="J951">
            <v>1509</v>
          </cell>
          <cell r="K951">
            <v>3790</v>
          </cell>
          <cell r="L951" t="str">
            <v>ダンプトラック損料</v>
          </cell>
        </row>
        <row r="952">
          <cell r="B952" t="str">
            <v>（１０t車，ＤＩＤ区間　無し</v>
          </cell>
          <cell r="L952" t="str">
            <v>はタイヤ損耗費及び</v>
          </cell>
        </row>
        <row r="953">
          <cell r="B953" t="str">
            <v>ﾊﾞｯｸﾎｳ　油圧式ｸﾛｰﾗ型</v>
          </cell>
          <cell r="D953" t="str">
            <v>燃料</v>
          </cell>
          <cell r="E953" t="str">
            <v>軽油，油脂類共</v>
          </cell>
          <cell r="G953" t="str">
            <v>㍑</v>
          </cell>
          <cell r="H953">
            <v>7.24</v>
          </cell>
          <cell r="I953">
            <v>68</v>
          </cell>
          <cell r="J953">
            <v>492</v>
          </cell>
          <cell r="L953" t="str">
            <v>補修費を含む。</v>
          </cell>
        </row>
        <row r="954">
          <cell r="B954" t="str">
            <v>0.45ｍ3）60.0km以下</v>
          </cell>
        </row>
        <row r="955">
          <cell r="D955" t="str">
            <v>運転手（一般）</v>
          </cell>
          <cell r="G955" t="str">
            <v>人</v>
          </cell>
          <cell r="H955">
            <v>9.0999999999999998E-2</v>
          </cell>
          <cell r="I955">
            <v>17000</v>
          </cell>
          <cell r="J955">
            <v>1547</v>
          </cell>
        </row>
        <row r="957">
          <cell r="D957" t="str">
            <v>その他</v>
          </cell>
          <cell r="E957" t="str">
            <v>（労＋雑）×12%</v>
          </cell>
          <cell r="J957">
            <v>245</v>
          </cell>
        </row>
        <row r="959">
          <cell r="D959" t="str">
            <v>計</v>
          </cell>
          <cell r="J959">
            <v>3793</v>
          </cell>
        </row>
        <row r="962">
          <cell r="G962" t="str">
            <v>共用</v>
          </cell>
        </row>
        <row r="963">
          <cell r="A963" t="str">
            <v>T033200</v>
          </cell>
          <cell r="B963" t="str">
            <v>土砂運搬</v>
          </cell>
          <cell r="C963" t="str">
            <v>ｍ3</v>
          </cell>
          <cell r="D963" t="str">
            <v>ダンプトラック損料</v>
          </cell>
          <cell r="E963" t="str">
            <v>１０t車</v>
          </cell>
          <cell r="G963" t="str">
            <v>日</v>
          </cell>
          <cell r="H963">
            <v>8.0000000000000002E-3</v>
          </cell>
          <cell r="I963">
            <v>12900</v>
          </cell>
          <cell r="J963">
            <v>103</v>
          </cell>
          <cell r="K963">
            <v>250</v>
          </cell>
          <cell r="L963" t="str">
            <v>ダンプトラック損料</v>
          </cell>
        </row>
        <row r="964">
          <cell r="B964" t="str">
            <v>（１０t車，ＤＩＤ区間　有り</v>
          </cell>
          <cell r="L964" t="str">
            <v>はタイヤ損耗費及び</v>
          </cell>
        </row>
        <row r="965">
          <cell r="B965" t="str">
            <v>ﾊﾞｯｸﾎｳ　油圧式ｸﾛｰﾗ型</v>
          </cell>
          <cell r="D965" t="str">
            <v>燃料</v>
          </cell>
          <cell r="E965" t="str">
            <v>軽油，油脂類共</v>
          </cell>
          <cell r="G965" t="str">
            <v>㍑</v>
          </cell>
          <cell r="H965">
            <v>0.48</v>
          </cell>
          <cell r="I965">
            <v>68</v>
          </cell>
          <cell r="J965">
            <v>33</v>
          </cell>
          <cell r="L965" t="str">
            <v>補修費を含む。</v>
          </cell>
        </row>
        <row r="966">
          <cell r="B966" t="str">
            <v>0.8ｍ3）0.3km以下</v>
          </cell>
        </row>
        <row r="967">
          <cell r="D967" t="str">
            <v>運転手（一般）</v>
          </cell>
          <cell r="G967" t="str">
            <v>人</v>
          </cell>
          <cell r="H967">
            <v>6.0000000000000001E-3</v>
          </cell>
          <cell r="I967">
            <v>17000</v>
          </cell>
          <cell r="J967">
            <v>102</v>
          </cell>
        </row>
        <row r="969">
          <cell r="D969" t="str">
            <v>その他</v>
          </cell>
          <cell r="E969" t="str">
            <v>（労＋雑）×12%</v>
          </cell>
          <cell r="J969">
            <v>16</v>
          </cell>
        </row>
        <row r="971">
          <cell r="D971" t="str">
            <v>計</v>
          </cell>
          <cell r="J971">
            <v>254</v>
          </cell>
        </row>
        <row r="974">
          <cell r="G974" t="str">
            <v>共用</v>
          </cell>
        </row>
        <row r="975">
          <cell r="A975" t="str">
            <v>T033201</v>
          </cell>
          <cell r="B975" t="str">
            <v>土砂運搬</v>
          </cell>
          <cell r="C975" t="str">
            <v>ｍ3</v>
          </cell>
          <cell r="D975" t="str">
            <v>ダンプトラック損料</v>
          </cell>
          <cell r="E975" t="str">
            <v>１０t車</v>
          </cell>
          <cell r="G975" t="str">
            <v>日</v>
          </cell>
          <cell r="H975">
            <v>8.9999999999999993E-3</v>
          </cell>
          <cell r="I975">
            <v>12900</v>
          </cell>
          <cell r="J975">
            <v>116</v>
          </cell>
          <cell r="K975">
            <v>290</v>
          </cell>
          <cell r="L975" t="str">
            <v>ダンプトラック損料</v>
          </cell>
        </row>
        <row r="976">
          <cell r="B976" t="str">
            <v>（１０t車，ＤＩＤ区間　有り</v>
          </cell>
          <cell r="L976" t="str">
            <v>はタイヤ損耗費及び</v>
          </cell>
        </row>
        <row r="977">
          <cell r="B977" t="str">
            <v>ﾊﾞｯｸﾎｳ　油圧式ｸﾛｰﾗ型</v>
          </cell>
          <cell r="D977" t="str">
            <v>燃料</v>
          </cell>
          <cell r="E977" t="str">
            <v>軽油，油脂類共</v>
          </cell>
          <cell r="G977" t="str">
            <v>㍑</v>
          </cell>
          <cell r="H977">
            <v>0.56000000000000005</v>
          </cell>
          <cell r="I977">
            <v>68</v>
          </cell>
          <cell r="J977">
            <v>38</v>
          </cell>
          <cell r="L977" t="str">
            <v>補修費を含む。</v>
          </cell>
        </row>
        <row r="978">
          <cell r="B978" t="str">
            <v>0.8ｍ3）0.5km以下</v>
          </cell>
        </row>
        <row r="979">
          <cell r="D979" t="str">
            <v>運転手（一般）</v>
          </cell>
          <cell r="G979" t="str">
            <v>人</v>
          </cell>
          <cell r="H979">
            <v>7.0000000000000001E-3</v>
          </cell>
          <cell r="I979">
            <v>17000</v>
          </cell>
          <cell r="J979">
            <v>119</v>
          </cell>
        </row>
        <row r="981">
          <cell r="D981" t="str">
            <v>その他</v>
          </cell>
          <cell r="E981" t="str">
            <v>（労＋雑）×12%</v>
          </cell>
          <cell r="J981">
            <v>19</v>
          </cell>
        </row>
        <row r="983">
          <cell r="D983" t="str">
            <v>計</v>
          </cell>
          <cell r="J983">
            <v>292</v>
          </cell>
        </row>
        <row r="984">
          <cell r="G984" t="str">
            <v>共用</v>
          </cell>
        </row>
        <row r="985">
          <cell r="A985" t="str">
            <v>T033202</v>
          </cell>
          <cell r="B985" t="str">
            <v>土砂運搬</v>
          </cell>
          <cell r="C985" t="str">
            <v>ｍ3</v>
          </cell>
          <cell r="D985" t="str">
            <v>ダンプトラック損料</v>
          </cell>
          <cell r="E985" t="str">
            <v>１０t車</v>
          </cell>
          <cell r="G985" t="str">
            <v>日</v>
          </cell>
          <cell r="H985">
            <v>0.01</v>
          </cell>
          <cell r="I985">
            <v>12900</v>
          </cell>
          <cell r="J985">
            <v>129</v>
          </cell>
          <cell r="K985">
            <v>330</v>
          </cell>
          <cell r="L985" t="str">
            <v>ダンプトラック損料</v>
          </cell>
        </row>
        <row r="986">
          <cell r="B986" t="str">
            <v>（１０t車，ＤＩＤ区間　有り</v>
          </cell>
          <cell r="L986" t="str">
            <v>はタイヤ損耗費及び</v>
          </cell>
        </row>
        <row r="987">
          <cell r="B987" t="str">
            <v>ﾊﾞｯｸﾎｳ　油圧式ｸﾛｰﾗ型</v>
          </cell>
          <cell r="D987" t="str">
            <v>燃料</v>
          </cell>
          <cell r="E987" t="str">
            <v>軽油，油脂類共</v>
          </cell>
          <cell r="G987" t="str">
            <v>㍑</v>
          </cell>
          <cell r="H987">
            <v>0.64</v>
          </cell>
          <cell r="I987">
            <v>68</v>
          </cell>
          <cell r="J987">
            <v>44</v>
          </cell>
          <cell r="L987" t="str">
            <v>補修費を含む。</v>
          </cell>
        </row>
        <row r="988">
          <cell r="B988" t="str">
            <v>0.8ｍ3）1.0km以下</v>
          </cell>
        </row>
        <row r="989">
          <cell r="D989" t="str">
            <v>運転手（一般）</v>
          </cell>
          <cell r="G989" t="str">
            <v>人</v>
          </cell>
          <cell r="H989">
            <v>8.0000000000000002E-3</v>
          </cell>
          <cell r="I989">
            <v>17000</v>
          </cell>
          <cell r="J989">
            <v>136</v>
          </cell>
        </row>
        <row r="991">
          <cell r="D991" t="str">
            <v>その他</v>
          </cell>
          <cell r="E991" t="str">
            <v>（労＋雑）×12%</v>
          </cell>
          <cell r="J991">
            <v>22</v>
          </cell>
        </row>
        <row r="993">
          <cell r="D993" t="str">
            <v>計</v>
          </cell>
          <cell r="J993">
            <v>331</v>
          </cell>
        </row>
        <row r="996">
          <cell r="G996" t="str">
            <v>共用</v>
          </cell>
        </row>
        <row r="997">
          <cell r="A997" t="str">
            <v>T033203</v>
          </cell>
          <cell r="B997" t="str">
            <v>土砂運搬</v>
          </cell>
          <cell r="C997" t="str">
            <v>ｍ3</v>
          </cell>
          <cell r="D997" t="str">
            <v>ダンプトラック損料</v>
          </cell>
          <cell r="E997" t="str">
            <v>１０t車</v>
          </cell>
          <cell r="G997" t="str">
            <v>日</v>
          </cell>
          <cell r="H997">
            <v>1.2E-2</v>
          </cell>
          <cell r="I997">
            <v>12900</v>
          </cell>
          <cell r="J997">
            <v>155</v>
          </cell>
          <cell r="K997">
            <v>380</v>
          </cell>
          <cell r="L997" t="str">
            <v>ダンプトラック損料</v>
          </cell>
        </row>
        <row r="998">
          <cell r="B998" t="str">
            <v>（１０t車，ＤＩＤ区間　有り</v>
          </cell>
          <cell r="L998" t="str">
            <v>はタイヤ損耗費及び</v>
          </cell>
        </row>
        <row r="999">
          <cell r="B999" t="str">
            <v>ﾊﾞｯｸﾎｳ　油圧式ｸﾛｰﾗ型</v>
          </cell>
          <cell r="D999" t="str">
            <v>燃料</v>
          </cell>
          <cell r="E999" t="str">
            <v>軽油，油脂類共</v>
          </cell>
          <cell r="G999" t="str">
            <v>㍑</v>
          </cell>
          <cell r="H999">
            <v>0.72</v>
          </cell>
          <cell r="I999">
            <v>68</v>
          </cell>
          <cell r="J999">
            <v>49</v>
          </cell>
          <cell r="L999" t="str">
            <v>補修費を含む。</v>
          </cell>
        </row>
        <row r="1000">
          <cell r="B1000" t="str">
            <v>0.8ｍ3）1.5km以下</v>
          </cell>
        </row>
        <row r="1001">
          <cell r="D1001" t="str">
            <v>運転手（一般）</v>
          </cell>
          <cell r="G1001" t="str">
            <v>人</v>
          </cell>
          <cell r="H1001">
            <v>8.9999999999999993E-3</v>
          </cell>
          <cell r="I1001">
            <v>17000</v>
          </cell>
          <cell r="J1001">
            <v>153</v>
          </cell>
        </row>
        <row r="1003">
          <cell r="D1003" t="str">
            <v>その他</v>
          </cell>
          <cell r="E1003" t="str">
            <v>（労＋雑）×12%</v>
          </cell>
          <cell r="J1003">
            <v>24</v>
          </cell>
        </row>
        <row r="1005">
          <cell r="D1005" t="str">
            <v>計</v>
          </cell>
          <cell r="J1005">
            <v>381</v>
          </cell>
        </row>
        <row r="1008">
          <cell r="G1008" t="str">
            <v>共用</v>
          </cell>
        </row>
        <row r="1009">
          <cell r="A1009" t="str">
            <v>T033204</v>
          </cell>
          <cell r="B1009" t="str">
            <v>土砂運搬</v>
          </cell>
          <cell r="C1009" t="str">
            <v>ｍ3</v>
          </cell>
          <cell r="D1009" t="str">
            <v>ダンプトラック損料</v>
          </cell>
          <cell r="E1009" t="str">
            <v>１０t車</v>
          </cell>
          <cell r="G1009" t="str">
            <v>日</v>
          </cell>
          <cell r="H1009">
            <v>1.2999999999999999E-2</v>
          </cell>
          <cell r="I1009">
            <v>12900</v>
          </cell>
          <cell r="J1009">
            <v>168</v>
          </cell>
          <cell r="K1009">
            <v>420</v>
          </cell>
          <cell r="L1009" t="str">
            <v>ダンプトラック損料</v>
          </cell>
        </row>
        <row r="1010">
          <cell r="B1010" t="str">
            <v>（１０t車，ＤＩＤ区間　有り</v>
          </cell>
          <cell r="L1010" t="str">
            <v>はタイヤ損耗費及び</v>
          </cell>
        </row>
        <row r="1011">
          <cell r="B1011" t="str">
            <v>ﾊﾞｯｸﾎｳ　油圧式ｸﾛｰﾗ型</v>
          </cell>
          <cell r="D1011" t="str">
            <v>燃料</v>
          </cell>
          <cell r="E1011" t="str">
            <v>軽油，油脂類共</v>
          </cell>
          <cell r="G1011" t="str">
            <v>㍑</v>
          </cell>
          <cell r="H1011">
            <v>0.8</v>
          </cell>
          <cell r="I1011">
            <v>68</v>
          </cell>
          <cell r="J1011">
            <v>54</v>
          </cell>
          <cell r="L1011" t="str">
            <v>補修費を含む。</v>
          </cell>
        </row>
        <row r="1012">
          <cell r="B1012" t="str">
            <v>0.8ｍ3）2.0km以下</v>
          </cell>
        </row>
        <row r="1013">
          <cell r="D1013" t="str">
            <v>運転手（一般）</v>
          </cell>
          <cell r="G1013" t="str">
            <v>人</v>
          </cell>
          <cell r="H1013">
            <v>0.01</v>
          </cell>
          <cell r="I1013">
            <v>17000</v>
          </cell>
          <cell r="J1013">
            <v>170</v>
          </cell>
        </row>
        <row r="1015">
          <cell r="D1015" t="str">
            <v>その他</v>
          </cell>
          <cell r="E1015" t="str">
            <v>（労＋雑）×12%</v>
          </cell>
          <cell r="J1015">
            <v>27</v>
          </cell>
        </row>
        <row r="1017">
          <cell r="D1017" t="str">
            <v>計</v>
          </cell>
          <cell r="J1017">
            <v>419</v>
          </cell>
        </row>
        <row r="1020">
          <cell r="G1020" t="str">
            <v>共用</v>
          </cell>
        </row>
        <row r="1021">
          <cell r="A1021" t="str">
            <v>T033205</v>
          </cell>
          <cell r="B1021" t="str">
            <v>土砂運搬</v>
          </cell>
          <cell r="C1021" t="str">
            <v>ｍ3</v>
          </cell>
          <cell r="D1021" t="str">
            <v>ダンプトラック損料</v>
          </cell>
          <cell r="E1021" t="str">
            <v>１０t車</v>
          </cell>
          <cell r="G1021" t="str">
            <v>日</v>
          </cell>
          <cell r="H1021">
            <v>1.4999999999999999E-2</v>
          </cell>
          <cell r="I1021">
            <v>12900</v>
          </cell>
          <cell r="J1021">
            <v>194</v>
          </cell>
          <cell r="K1021">
            <v>500</v>
          </cell>
          <cell r="L1021" t="str">
            <v>ダンプトラック損料</v>
          </cell>
        </row>
        <row r="1022">
          <cell r="B1022" t="str">
            <v>（１０t車，ＤＩＤ区間　有り</v>
          </cell>
          <cell r="L1022" t="str">
            <v>はタイヤ損耗費及び</v>
          </cell>
        </row>
        <row r="1023">
          <cell r="B1023" t="str">
            <v>ﾊﾞｯｸﾎｳ　油圧式ｸﾛｰﾗ型</v>
          </cell>
          <cell r="D1023" t="str">
            <v>燃料</v>
          </cell>
          <cell r="E1023" t="str">
            <v>軽油，油脂類共</v>
          </cell>
          <cell r="G1023" t="str">
            <v>㍑</v>
          </cell>
          <cell r="H1023">
            <v>0.96</v>
          </cell>
          <cell r="I1023">
            <v>68</v>
          </cell>
          <cell r="J1023">
            <v>65</v>
          </cell>
          <cell r="L1023" t="str">
            <v>補修費を含む。</v>
          </cell>
        </row>
        <row r="1024">
          <cell r="B1024" t="str">
            <v>0.8ｍ3）3.0km以下</v>
          </cell>
        </row>
        <row r="1025">
          <cell r="D1025" t="str">
            <v>運転手（一般）</v>
          </cell>
          <cell r="G1025" t="str">
            <v>人</v>
          </cell>
          <cell r="H1025">
            <v>1.2E-2</v>
          </cell>
          <cell r="I1025">
            <v>17000</v>
          </cell>
          <cell r="J1025">
            <v>204</v>
          </cell>
        </row>
        <row r="1027">
          <cell r="D1027" t="str">
            <v>その他</v>
          </cell>
          <cell r="E1027" t="str">
            <v>（労＋雑）×12%</v>
          </cell>
          <cell r="J1027">
            <v>32</v>
          </cell>
        </row>
        <row r="1029">
          <cell r="D1029" t="str">
            <v>計</v>
          </cell>
          <cell r="J1029">
            <v>495</v>
          </cell>
        </row>
        <row r="1032">
          <cell r="G1032" t="str">
            <v>共用</v>
          </cell>
        </row>
        <row r="1033">
          <cell r="A1033" t="str">
            <v>T033206</v>
          </cell>
          <cell r="B1033" t="str">
            <v>土砂運搬</v>
          </cell>
          <cell r="C1033" t="str">
            <v>ｍ3</v>
          </cell>
          <cell r="D1033" t="str">
            <v>ダンプトラック損料</v>
          </cell>
          <cell r="E1033" t="str">
            <v>１０t車</v>
          </cell>
          <cell r="G1033" t="str">
            <v>日</v>
          </cell>
          <cell r="H1033">
            <v>1.7999999999999999E-2</v>
          </cell>
          <cell r="I1033">
            <v>12900</v>
          </cell>
          <cell r="J1033">
            <v>232</v>
          </cell>
          <cell r="K1033">
            <v>580</v>
          </cell>
          <cell r="L1033" t="str">
            <v>ダンプトラック損料</v>
          </cell>
        </row>
        <row r="1034">
          <cell r="B1034" t="str">
            <v>（１０t車，ＤＩＤ区間　有り</v>
          </cell>
          <cell r="L1034" t="str">
            <v>はタイヤ損耗費及び</v>
          </cell>
        </row>
        <row r="1035">
          <cell r="B1035" t="str">
            <v>ﾊﾞｯｸﾎｳ　油圧式ｸﾛｰﾗ型</v>
          </cell>
          <cell r="D1035" t="str">
            <v>燃料</v>
          </cell>
          <cell r="E1035" t="str">
            <v>軽油，油脂類共</v>
          </cell>
          <cell r="G1035" t="str">
            <v>㍑</v>
          </cell>
          <cell r="H1035">
            <v>1.1100000000000001</v>
          </cell>
          <cell r="I1035">
            <v>68</v>
          </cell>
          <cell r="J1035">
            <v>75</v>
          </cell>
          <cell r="L1035" t="str">
            <v>補修費を含む。</v>
          </cell>
        </row>
        <row r="1036">
          <cell r="B1036" t="str">
            <v>0.8ｍ3）3.5km以下</v>
          </cell>
        </row>
        <row r="1037">
          <cell r="D1037" t="str">
            <v>運転手（一般）</v>
          </cell>
          <cell r="G1037" t="str">
            <v>人</v>
          </cell>
          <cell r="H1037">
            <v>1.4E-2</v>
          </cell>
          <cell r="I1037">
            <v>17000</v>
          </cell>
          <cell r="J1037">
            <v>238</v>
          </cell>
        </row>
        <row r="1039">
          <cell r="D1039" t="str">
            <v>その他</v>
          </cell>
          <cell r="E1039" t="str">
            <v>（労＋雑）×12%</v>
          </cell>
          <cell r="J1039">
            <v>38</v>
          </cell>
        </row>
        <row r="1041">
          <cell r="D1041" t="str">
            <v>計</v>
          </cell>
          <cell r="J1041">
            <v>583</v>
          </cell>
        </row>
        <row r="1044">
          <cell r="G1044" t="str">
            <v>共用</v>
          </cell>
        </row>
        <row r="1045">
          <cell r="A1045" t="str">
            <v>T033207</v>
          </cell>
          <cell r="B1045" t="str">
            <v>土砂運搬</v>
          </cell>
          <cell r="C1045" t="str">
            <v>ｍ3</v>
          </cell>
          <cell r="D1045" t="str">
            <v>ダンプトラック損料</v>
          </cell>
          <cell r="E1045" t="str">
            <v>１０t車</v>
          </cell>
          <cell r="G1045" t="str">
            <v>日</v>
          </cell>
          <cell r="H1045">
            <v>2.1999999999999999E-2</v>
          </cell>
          <cell r="I1045">
            <v>12900</v>
          </cell>
          <cell r="J1045">
            <v>284</v>
          </cell>
          <cell r="K1045">
            <v>710</v>
          </cell>
          <cell r="L1045" t="str">
            <v>ダンプトラック損料</v>
          </cell>
        </row>
        <row r="1046">
          <cell r="B1046" t="str">
            <v>（１０t車，ＤＩＤ区間　有り</v>
          </cell>
          <cell r="L1046" t="str">
            <v>はタイヤ損耗費及び</v>
          </cell>
        </row>
        <row r="1047">
          <cell r="B1047" t="str">
            <v>ﾊﾞｯｸﾎｳ　油圧式ｸﾛｰﾗ型</v>
          </cell>
          <cell r="D1047" t="str">
            <v>燃料</v>
          </cell>
          <cell r="E1047" t="str">
            <v>軽油，油脂類共</v>
          </cell>
          <cell r="G1047" t="str">
            <v>㍑</v>
          </cell>
          <cell r="H1047">
            <v>1.35</v>
          </cell>
          <cell r="I1047">
            <v>68</v>
          </cell>
          <cell r="J1047">
            <v>92</v>
          </cell>
          <cell r="L1047" t="str">
            <v>補修費を含む。</v>
          </cell>
        </row>
        <row r="1048">
          <cell r="B1048" t="str">
            <v>0.8ｍ3）5.0km以下</v>
          </cell>
        </row>
        <row r="1049">
          <cell r="D1049" t="str">
            <v>運転手（一般）</v>
          </cell>
          <cell r="G1049" t="str">
            <v>人</v>
          </cell>
          <cell r="H1049">
            <v>1.7000000000000001E-2</v>
          </cell>
          <cell r="I1049">
            <v>17000</v>
          </cell>
          <cell r="J1049">
            <v>289</v>
          </cell>
        </row>
        <row r="1051">
          <cell r="D1051" t="str">
            <v>その他</v>
          </cell>
          <cell r="E1051" t="str">
            <v>（労＋雑）×12%</v>
          </cell>
          <cell r="J1051">
            <v>46</v>
          </cell>
        </row>
        <row r="1053">
          <cell r="D1053" t="str">
            <v>計</v>
          </cell>
          <cell r="J1053">
            <v>711</v>
          </cell>
        </row>
        <row r="1054">
          <cell r="G1054" t="str">
            <v>共用</v>
          </cell>
        </row>
        <row r="1055">
          <cell r="A1055" t="str">
            <v>T033208</v>
          </cell>
          <cell r="B1055" t="str">
            <v>土砂運搬</v>
          </cell>
          <cell r="C1055" t="str">
            <v>ｍ3</v>
          </cell>
          <cell r="D1055" t="str">
            <v>ダンプトラック損料</v>
          </cell>
          <cell r="E1055" t="str">
            <v>１０t車</v>
          </cell>
          <cell r="G1055" t="str">
            <v>日</v>
          </cell>
          <cell r="H1055">
            <v>2.5999999999999999E-2</v>
          </cell>
          <cell r="I1055">
            <v>12900</v>
          </cell>
          <cell r="J1055">
            <v>335</v>
          </cell>
          <cell r="K1055">
            <v>840</v>
          </cell>
          <cell r="L1055" t="str">
            <v>ダンプトラック損料</v>
          </cell>
        </row>
        <row r="1056">
          <cell r="B1056" t="str">
            <v>（１０t車，ＤＩＤ区間　有り</v>
          </cell>
          <cell r="L1056" t="str">
            <v>はタイヤ損耗費及び</v>
          </cell>
        </row>
        <row r="1057">
          <cell r="B1057" t="str">
            <v>ﾊﾞｯｸﾎｳ　油圧式ｸﾛｰﾗ型</v>
          </cell>
          <cell r="D1057" t="str">
            <v>燃料</v>
          </cell>
          <cell r="E1057" t="str">
            <v>軽油，油脂類共</v>
          </cell>
          <cell r="G1057" t="str">
            <v>㍑</v>
          </cell>
          <cell r="H1057">
            <v>1.59</v>
          </cell>
          <cell r="I1057">
            <v>68</v>
          </cell>
          <cell r="J1057">
            <v>108</v>
          </cell>
          <cell r="L1057" t="str">
            <v>補修費を含む。</v>
          </cell>
        </row>
        <row r="1058">
          <cell r="B1058" t="str">
            <v>0.8ｍ3）6.0km以下</v>
          </cell>
        </row>
        <row r="1059">
          <cell r="D1059" t="str">
            <v>運転手（一般）</v>
          </cell>
          <cell r="G1059" t="str">
            <v>人</v>
          </cell>
          <cell r="H1059">
            <v>0.02</v>
          </cell>
          <cell r="I1059">
            <v>17000</v>
          </cell>
          <cell r="J1059">
            <v>340</v>
          </cell>
        </row>
        <row r="1061">
          <cell r="D1061" t="str">
            <v>その他</v>
          </cell>
          <cell r="E1061" t="str">
            <v>（労＋雑）×12%</v>
          </cell>
          <cell r="J1061">
            <v>54</v>
          </cell>
        </row>
        <row r="1063">
          <cell r="D1063" t="str">
            <v>計</v>
          </cell>
          <cell r="J1063">
            <v>837</v>
          </cell>
        </row>
        <row r="1066">
          <cell r="G1066" t="str">
            <v>共用</v>
          </cell>
        </row>
        <row r="1067">
          <cell r="A1067" t="str">
            <v>T033209</v>
          </cell>
          <cell r="B1067" t="str">
            <v>土砂運搬</v>
          </cell>
          <cell r="C1067" t="str">
            <v>ｍ3</v>
          </cell>
          <cell r="D1067" t="str">
            <v>ダンプトラック損料</v>
          </cell>
          <cell r="E1067" t="str">
            <v>１０t車</v>
          </cell>
          <cell r="G1067" t="str">
            <v>日</v>
          </cell>
          <cell r="H1067">
            <v>0.03</v>
          </cell>
          <cell r="I1067">
            <v>12900</v>
          </cell>
          <cell r="J1067">
            <v>387</v>
          </cell>
          <cell r="K1067">
            <v>960</v>
          </cell>
          <cell r="L1067" t="str">
            <v>ダンプトラック損料</v>
          </cell>
        </row>
        <row r="1068">
          <cell r="B1068" t="str">
            <v>（１０t車，ＤＩＤ区間　有り</v>
          </cell>
          <cell r="L1068" t="str">
            <v>はタイヤ損耗費及び</v>
          </cell>
        </row>
        <row r="1069">
          <cell r="B1069" t="str">
            <v>ﾊﾞｯｸﾎｳ　油圧式ｸﾛｰﾗ型</v>
          </cell>
          <cell r="D1069" t="str">
            <v>燃料</v>
          </cell>
          <cell r="E1069" t="str">
            <v>軽油，油脂類共</v>
          </cell>
          <cell r="G1069" t="str">
            <v>㍑</v>
          </cell>
          <cell r="H1069">
            <v>1.83</v>
          </cell>
          <cell r="I1069">
            <v>68</v>
          </cell>
          <cell r="J1069">
            <v>124</v>
          </cell>
          <cell r="L1069" t="str">
            <v>補修費を含む。</v>
          </cell>
        </row>
        <row r="1070">
          <cell r="B1070" t="str">
            <v>0.8ｍ3）7.0km以下</v>
          </cell>
        </row>
        <row r="1071">
          <cell r="D1071" t="str">
            <v>運転手（一般）</v>
          </cell>
          <cell r="G1071" t="str">
            <v>人</v>
          </cell>
          <cell r="H1071">
            <v>2.3E-2</v>
          </cell>
          <cell r="I1071">
            <v>17000</v>
          </cell>
          <cell r="J1071">
            <v>391</v>
          </cell>
        </row>
        <row r="1073">
          <cell r="D1073" t="str">
            <v>その他</v>
          </cell>
          <cell r="E1073" t="str">
            <v>（労＋雑）×12%</v>
          </cell>
          <cell r="J1073">
            <v>62</v>
          </cell>
        </row>
        <row r="1075">
          <cell r="D1075" t="str">
            <v>計</v>
          </cell>
          <cell r="J1075">
            <v>964</v>
          </cell>
        </row>
        <row r="1078">
          <cell r="G1078" t="str">
            <v>共用</v>
          </cell>
        </row>
        <row r="1079">
          <cell r="A1079" t="str">
            <v>T033310</v>
          </cell>
          <cell r="B1079" t="str">
            <v>土砂運搬</v>
          </cell>
          <cell r="C1079" t="str">
            <v>ｍ3</v>
          </cell>
          <cell r="D1079" t="str">
            <v>ダンプトラック損料</v>
          </cell>
          <cell r="E1079" t="str">
            <v>１０t車</v>
          </cell>
          <cell r="G1079" t="str">
            <v>日</v>
          </cell>
          <cell r="H1079">
            <v>3.4000000000000002E-2</v>
          </cell>
          <cell r="I1079">
            <v>12900</v>
          </cell>
          <cell r="J1079">
            <v>439</v>
          </cell>
          <cell r="K1079">
            <v>1090</v>
          </cell>
          <cell r="L1079" t="str">
            <v>ダンプトラック損料</v>
          </cell>
        </row>
        <row r="1080">
          <cell r="B1080" t="str">
            <v>（１０t車，ＤＩＤ区間　有り</v>
          </cell>
          <cell r="L1080" t="str">
            <v>はタイヤ損耗費及び</v>
          </cell>
        </row>
        <row r="1081">
          <cell r="B1081" t="str">
            <v>ﾊﾞｯｸﾎｳ　油圧式ｸﾛｰﾗ型</v>
          </cell>
          <cell r="D1081" t="str">
            <v>燃料</v>
          </cell>
          <cell r="E1081" t="str">
            <v>軽油，油脂類共</v>
          </cell>
          <cell r="G1081" t="str">
            <v>㍑</v>
          </cell>
          <cell r="H1081">
            <v>2.0699999999999998</v>
          </cell>
          <cell r="I1081">
            <v>68</v>
          </cell>
          <cell r="J1081">
            <v>141</v>
          </cell>
          <cell r="L1081" t="str">
            <v>補修費を含む。</v>
          </cell>
        </row>
        <row r="1082">
          <cell r="B1082" t="str">
            <v>0.8ｍ3）8.5km以下</v>
          </cell>
        </row>
        <row r="1083">
          <cell r="D1083" t="str">
            <v>運転手（一般）</v>
          </cell>
          <cell r="G1083" t="str">
            <v>人</v>
          </cell>
          <cell r="H1083">
            <v>2.5999999999999999E-2</v>
          </cell>
          <cell r="I1083">
            <v>17000</v>
          </cell>
          <cell r="J1083">
            <v>442</v>
          </cell>
        </row>
        <row r="1085">
          <cell r="D1085" t="str">
            <v>その他</v>
          </cell>
          <cell r="E1085" t="str">
            <v>（労＋雑）×12%</v>
          </cell>
          <cell r="J1085">
            <v>70</v>
          </cell>
        </row>
        <row r="1087">
          <cell r="D1087" t="str">
            <v>計</v>
          </cell>
          <cell r="J1087">
            <v>1092</v>
          </cell>
        </row>
        <row r="1091">
          <cell r="A1091" t="str">
            <v>T033312</v>
          </cell>
          <cell r="B1091" t="str">
            <v>土砂運搬</v>
          </cell>
          <cell r="C1091" t="str">
            <v>ｍ3</v>
          </cell>
          <cell r="D1091" t="str">
            <v>ダンプトラック損料</v>
          </cell>
          <cell r="E1091" t="str">
            <v>１０t車</v>
          </cell>
          <cell r="G1091" t="str">
            <v>日</v>
          </cell>
          <cell r="H1091">
            <v>3.9E-2</v>
          </cell>
          <cell r="I1091">
            <v>12900</v>
          </cell>
          <cell r="J1091">
            <v>503</v>
          </cell>
          <cell r="K1091">
            <v>1260</v>
          </cell>
          <cell r="L1091" t="str">
            <v>ダンプトラック損料</v>
          </cell>
        </row>
        <row r="1092">
          <cell r="B1092" t="str">
            <v>（１０t車，ＤＩＤ区間　有り</v>
          </cell>
          <cell r="L1092" t="str">
            <v>はタイヤ損耗費及び</v>
          </cell>
        </row>
        <row r="1093">
          <cell r="B1093" t="str">
            <v>ﾊﾞｯｸﾎｳ　油圧式ｸﾛｰﾗ型</v>
          </cell>
          <cell r="D1093" t="str">
            <v>燃料</v>
          </cell>
          <cell r="E1093" t="str">
            <v>軽油，油脂類共</v>
          </cell>
          <cell r="G1093" t="str">
            <v>㍑</v>
          </cell>
          <cell r="H1093">
            <v>2.39</v>
          </cell>
          <cell r="I1093">
            <v>68</v>
          </cell>
          <cell r="J1093">
            <v>163</v>
          </cell>
          <cell r="L1093" t="str">
            <v>補修費を含む。</v>
          </cell>
        </row>
        <row r="1094">
          <cell r="B1094" t="str">
            <v>0.8ｍ3）11.0km以下</v>
          </cell>
        </row>
        <row r="1095">
          <cell r="D1095" t="str">
            <v>運転手（一般）</v>
          </cell>
          <cell r="G1095" t="str">
            <v>人</v>
          </cell>
          <cell r="H1095">
            <v>0.03</v>
          </cell>
          <cell r="I1095">
            <v>17000</v>
          </cell>
          <cell r="J1095">
            <v>510</v>
          </cell>
        </row>
        <row r="1097">
          <cell r="D1097" t="str">
            <v>その他</v>
          </cell>
          <cell r="E1097" t="str">
            <v>（労＋雑）×12%</v>
          </cell>
          <cell r="J1097">
            <v>81</v>
          </cell>
        </row>
        <row r="1099">
          <cell r="D1099" t="str">
            <v>計</v>
          </cell>
          <cell r="J1099">
            <v>1257</v>
          </cell>
        </row>
        <row r="1102">
          <cell r="G1102" t="str">
            <v>共用</v>
          </cell>
        </row>
        <row r="1103">
          <cell r="A1103" t="str">
            <v>T033316</v>
          </cell>
          <cell r="B1103" t="str">
            <v>土砂運搬</v>
          </cell>
          <cell r="C1103" t="str">
            <v>ｍ3</v>
          </cell>
          <cell r="D1103" t="str">
            <v>ダンプトラック損料</v>
          </cell>
          <cell r="E1103" t="str">
            <v>１０t車</v>
          </cell>
          <cell r="G1103" t="str">
            <v>日</v>
          </cell>
          <cell r="H1103">
            <v>4.5999999999999999E-2</v>
          </cell>
          <cell r="I1103">
            <v>12900</v>
          </cell>
          <cell r="J1103">
            <v>593</v>
          </cell>
          <cell r="K1103">
            <v>1500</v>
          </cell>
          <cell r="L1103" t="str">
            <v>ダンプトラック損料</v>
          </cell>
        </row>
        <row r="1104">
          <cell r="B1104" t="str">
            <v>（１０t車，ＤＩＤ区間　有り</v>
          </cell>
          <cell r="L1104" t="str">
            <v>はタイヤ損耗費及び</v>
          </cell>
        </row>
        <row r="1105">
          <cell r="B1105" t="str">
            <v>ﾊﾞｯｸﾎｳ　油圧式ｸﾛｰﾗ型</v>
          </cell>
          <cell r="D1105" t="str">
            <v>燃料</v>
          </cell>
          <cell r="E1105" t="str">
            <v>軽油，油脂類共</v>
          </cell>
          <cell r="G1105" t="str">
            <v>㍑</v>
          </cell>
          <cell r="H1105">
            <v>2.87</v>
          </cell>
          <cell r="I1105">
            <v>68</v>
          </cell>
          <cell r="J1105">
            <v>195</v>
          </cell>
          <cell r="L1105" t="str">
            <v>補修費を含む。</v>
          </cell>
        </row>
        <row r="1106">
          <cell r="B1106" t="str">
            <v>0.8ｍ3）14.0km以下</v>
          </cell>
        </row>
        <row r="1107">
          <cell r="D1107" t="str">
            <v>運転手（一般）</v>
          </cell>
          <cell r="G1107" t="str">
            <v>人</v>
          </cell>
          <cell r="H1107">
            <v>3.5999999999999997E-2</v>
          </cell>
          <cell r="I1107">
            <v>17000</v>
          </cell>
          <cell r="J1107">
            <v>612</v>
          </cell>
        </row>
        <row r="1109">
          <cell r="D1109" t="str">
            <v>その他</v>
          </cell>
          <cell r="E1109" t="str">
            <v>（労＋雑）×12%</v>
          </cell>
          <cell r="J1109">
            <v>97</v>
          </cell>
        </row>
        <row r="1111">
          <cell r="D1111" t="str">
            <v>計</v>
          </cell>
          <cell r="J1111">
            <v>1497</v>
          </cell>
        </row>
        <row r="1114">
          <cell r="G1114" t="str">
            <v>共用</v>
          </cell>
        </row>
        <row r="1115">
          <cell r="A1115" t="str">
            <v>T033320</v>
          </cell>
          <cell r="B1115" t="str">
            <v>土砂運搬</v>
          </cell>
          <cell r="C1115" t="str">
            <v>ｍ3</v>
          </cell>
          <cell r="D1115" t="str">
            <v>ダンプトラック損料</v>
          </cell>
          <cell r="E1115" t="str">
            <v>１０t車</v>
          </cell>
          <cell r="G1115" t="str">
            <v>日</v>
          </cell>
          <cell r="H1115">
            <v>5.8000000000000003E-2</v>
          </cell>
          <cell r="I1115">
            <v>12900</v>
          </cell>
          <cell r="J1115">
            <v>748</v>
          </cell>
          <cell r="K1115">
            <v>1880</v>
          </cell>
          <cell r="L1115" t="str">
            <v>ダンプトラック損料</v>
          </cell>
        </row>
        <row r="1116">
          <cell r="B1116" t="str">
            <v>（１０t車，ＤＩＤ区間　有り</v>
          </cell>
          <cell r="L1116" t="str">
            <v>はタイヤ損耗費及び</v>
          </cell>
        </row>
        <row r="1117">
          <cell r="B1117" t="str">
            <v>ﾊﾞｯｸﾎｳ　油圧式ｸﾛｰﾗ型</v>
          </cell>
          <cell r="D1117" t="str">
            <v>燃料</v>
          </cell>
          <cell r="E1117" t="str">
            <v>軽油，油脂類共</v>
          </cell>
          <cell r="G1117" t="str">
            <v>㍑</v>
          </cell>
          <cell r="H1117">
            <v>3.58</v>
          </cell>
          <cell r="I1117">
            <v>68</v>
          </cell>
          <cell r="J1117">
            <v>243</v>
          </cell>
          <cell r="L1117" t="str">
            <v>補修費を含む。</v>
          </cell>
        </row>
        <row r="1118">
          <cell r="B1118" t="str">
            <v>0.8ｍ3）19.5km以下</v>
          </cell>
        </row>
        <row r="1119">
          <cell r="D1119" t="str">
            <v>運転手（一般）</v>
          </cell>
          <cell r="G1119" t="str">
            <v>人</v>
          </cell>
          <cell r="H1119">
            <v>4.4999999999999998E-2</v>
          </cell>
          <cell r="I1119">
            <v>17000</v>
          </cell>
          <cell r="J1119">
            <v>765</v>
          </cell>
        </row>
        <row r="1121">
          <cell r="D1121" t="str">
            <v>その他</v>
          </cell>
          <cell r="E1121" t="str">
            <v>（労＋雑）×12%</v>
          </cell>
          <cell r="J1121">
            <v>121</v>
          </cell>
        </row>
        <row r="1123">
          <cell r="D1123" t="str">
            <v>計</v>
          </cell>
          <cell r="J1123">
            <v>1877</v>
          </cell>
        </row>
        <row r="1124">
          <cell r="G1124" t="str">
            <v>共用</v>
          </cell>
        </row>
        <row r="1125">
          <cell r="A1125" t="str">
            <v>T033330</v>
          </cell>
          <cell r="B1125" t="str">
            <v>土砂運搬</v>
          </cell>
          <cell r="C1125" t="str">
            <v>ｍ3</v>
          </cell>
          <cell r="D1125" t="str">
            <v>ダンプトラック損料</v>
          </cell>
          <cell r="E1125" t="str">
            <v>１０t車</v>
          </cell>
          <cell r="G1125" t="str">
            <v>日</v>
          </cell>
          <cell r="H1125">
            <v>7.9000000000000001E-2</v>
          </cell>
          <cell r="I1125">
            <v>12900</v>
          </cell>
          <cell r="J1125">
            <v>1019</v>
          </cell>
          <cell r="K1125">
            <v>2550</v>
          </cell>
          <cell r="L1125" t="str">
            <v>ダンプトラック損料</v>
          </cell>
        </row>
        <row r="1126">
          <cell r="B1126" t="str">
            <v>（１０t車，ＤＩＤ区間　有り</v>
          </cell>
          <cell r="L1126" t="str">
            <v>はタイヤ損耗費及び</v>
          </cell>
        </row>
        <row r="1127">
          <cell r="B1127" t="str">
            <v>ﾊﾞｯｸﾎｳ　油圧式ｸﾛｰﾗ型</v>
          </cell>
          <cell r="D1127" t="str">
            <v>燃料</v>
          </cell>
          <cell r="E1127" t="str">
            <v>軽油，油脂類共</v>
          </cell>
          <cell r="G1127" t="str">
            <v>㍑</v>
          </cell>
          <cell r="H1127">
            <v>4.8600000000000003</v>
          </cell>
          <cell r="I1127">
            <v>68</v>
          </cell>
          <cell r="J1127">
            <v>330</v>
          </cell>
          <cell r="L1127" t="str">
            <v>補修費を含む。</v>
          </cell>
        </row>
        <row r="1128">
          <cell r="B1128" t="str">
            <v>0.8ｍ3）31.5km以下</v>
          </cell>
        </row>
        <row r="1129">
          <cell r="D1129" t="str">
            <v>運転手（一般）</v>
          </cell>
          <cell r="G1129" t="str">
            <v>人</v>
          </cell>
          <cell r="H1129">
            <v>6.0999999999999999E-2</v>
          </cell>
          <cell r="I1129">
            <v>17000</v>
          </cell>
          <cell r="J1129">
            <v>1037</v>
          </cell>
        </row>
        <row r="1131">
          <cell r="D1131" t="str">
            <v>その他</v>
          </cell>
          <cell r="E1131" t="str">
            <v>（労＋雑）×12%</v>
          </cell>
          <cell r="J1131">
            <v>164</v>
          </cell>
        </row>
        <row r="1133">
          <cell r="D1133" t="str">
            <v>計</v>
          </cell>
          <cell r="J1133">
            <v>2550</v>
          </cell>
        </row>
        <row r="1136">
          <cell r="G1136" t="str">
            <v>共用</v>
          </cell>
        </row>
        <row r="1137">
          <cell r="A1137" t="str">
            <v>T033340</v>
          </cell>
          <cell r="B1137" t="str">
            <v>土砂運搬</v>
          </cell>
          <cell r="C1137" t="str">
            <v>ｍ3</v>
          </cell>
          <cell r="D1137" t="str">
            <v>ダンプトラック損料</v>
          </cell>
          <cell r="E1137" t="str">
            <v>１０t車</v>
          </cell>
          <cell r="G1137" t="str">
            <v>日</v>
          </cell>
          <cell r="H1137">
            <v>0.11700000000000001</v>
          </cell>
          <cell r="I1137">
            <v>12900</v>
          </cell>
          <cell r="J1137">
            <v>1509</v>
          </cell>
          <cell r="K1137">
            <v>3790</v>
          </cell>
          <cell r="L1137" t="str">
            <v>ダンプトラック損料</v>
          </cell>
        </row>
        <row r="1138">
          <cell r="B1138" t="str">
            <v>（１０t車，ＤＩＤ区間　有り</v>
          </cell>
          <cell r="L1138" t="str">
            <v>はタイヤ損耗費及び</v>
          </cell>
        </row>
        <row r="1139">
          <cell r="B1139" t="str">
            <v>ﾊﾞｯｸﾎｳ　油圧式ｸﾛｰﾗ型</v>
          </cell>
          <cell r="D1139" t="str">
            <v>燃料</v>
          </cell>
          <cell r="E1139" t="str">
            <v>軽油，油脂類共</v>
          </cell>
          <cell r="G1139" t="str">
            <v>㍑</v>
          </cell>
          <cell r="H1139">
            <v>7.24</v>
          </cell>
          <cell r="I1139">
            <v>68</v>
          </cell>
          <cell r="J1139">
            <v>492</v>
          </cell>
          <cell r="L1139" t="str">
            <v>補修費を含む。</v>
          </cell>
        </row>
        <row r="1140">
          <cell r="B1140" t="str">
            <v>0.8ｍ3）60.0km以下</v>
          </cell>
        </row>
        <row r="1141">
          <cell r="D1141" t="str">
            <v>運転手（一般）</v>
          </cell>
          <cell r="G1141" t="str">
            <v>人</v>
          </cell>
          <cell r="H1141">
            <v>9.0999999999999998E-2</v>
          </cell>
          <cell r="I1141">
            <v>17000</v>
          </cell>
          <cell r="J1141">
            <v>1547</v>
          </cell>
        </row>
        <row r="1143">
          <cell r="D1143" t="str">
            <v>その他</v>
          </cell>
          <cell r="E1143" t="str">
            <v>（労＋雑）×12%</v>
          </cell>
          <cell r="J1143">
            <v>245</v>
          </cell>
        </row>
        <row r="1145">
          <cell r="D1145" t="str">
            <v>計</v>
          </cell>
          <cell r="J1145">
            <v>3793</v>
          </cell>
        </row>
        <row r="1148">
          <cell r="G1148" t="str">
            <v>共用</v>
          </cell>
        </row>
        <row r="1149">
          <cell r="A1149" t="str">
            <v>T033400</v>
          </cell>
          <cell r="B1149" t="str">
            <v>土砂運搬</v>
          </cell>
          <cell r="C1149" t="str">
            <v>ｍ3</v>
          </cell>
          <cell r="D1149" t="str">
            <v>ダンプトラック損料</v>
          </cell>
          <cell r="E1149" t="str">
            <v>１０t車</v>
          </cell>
          <cell r="G1149" t="str">
            <v>日</v>
          </cell>
          <cell r="H1149">
            <v>8.0000000000000002E-3</v>
          </cell>
          <cell r="I1149">
            <v>12900</v>
          </cell>
          <cell r="J1149">
            <v>103</v>
          </cell>
          <cell r="K1149">
            <v>250</v>
          </cell>
          <cell r="L1149" t="str">
            <v>ダンプトラック損料</v>
          </cell>
        </row>
        <row r="1150">
          <cell r="B1150" t="str">
            <v>（１０t車，ＤＩＤ区間　無し</v>
          </cell>
          <cell r="L1150" t="str">
            <v>はタイヤ損耗費及び</v>
          </cell>
        </row>
        <row r="1151">
          <cell r="B1151" t="str">
            <v>ﾊﾞｯｸﾎｳ　油圧式ｸﾛｰﾗ型</v>
          </cell>
          <cell r="D1151" t="str">
            <v>燃料</v>
          </cell>
          <cell r="E1151" t="str">
            <v>軽油，油脂類共</v>
          </cell>
          <cell r="G1151" t="str">
            <v>㍑</v>
          </cell>
          <cell r="H1151">
            <v>0.48</v>
          </cell>
          <cell r="I1151">
            <v>68</v>
          </cell>
          <cell r="J1151">
            <v>33</v>
          </cell>
          <cell r="L1151" t="str">
            <v>補修費を含む。</v>
          </cell>
        </row>
        <row r="1152">
          <cell r="B1152" t="str">
            <v>0.8ｍ3）0.3km以下</v>
          </cell>
        </row>
        <row r="1153">
          <cell r="D1153" t="str">
            <v>運転手（一般）</v>
          </cell>
          <cell r="G1153" t="str">
            <v>人</v>
          </cell>
          <cell r="H1153">
            <v>6.0000000000000001E-3</v>
          </cell>
          <cell r="I1153">
            <v>17000</v>
          </cell>
          <cell r="J1153">
            <v>102</v>
          </cell>
        </row>
        <row r="1155">
          <cell r="D1155" t="str">
            <v>その他</v>
          </cell>
          <cell r="E1155" t="str">
            <v>（労＋雑）×12%</v>
          </cell>
          <cell r="J1155">
            <v>16</v>
          </cell>
        </row>
        <row r="1157">
          <cell r="D1157" t="str">
            <v>計</v>
          </cell>
          <cell r="J1157">
            <v>254</v>
          </cell>
        </row>
        <row r="1160">
          <cell r="G1160" t="str">
            <v>共用</v>
          </cell>
        </row>
        <row r="1161">
          <cell r="A1161" t="str">
            <v>T033401</v>
          </cell>
          <cell r="B1161" t="str">
            <v>土砂運搬</v>
          </cell>
          <cell r="C1161" t="str">
            <v>ｍ3</v>
          </cell>
          <cell r="D1161" t="str">
            <v>ダンプトラック損料</v>
          </cell>
          <cell r="E1161" t="str">
            <v>１０t車</v>
          </cell>
          <cell r="G1161" t="str">
            <v>日</v>
          </cell>
          <cell r="H1161">
            <v>8.9999999999999993E-3</v>
          </cell>
          <cell r="I1161">
            <v>12900</v>
          </cell>
          <cell r="J1161">
            <v>116</v>
          </cell>
          <cell r="K1161">
            <v>290</v>
          </cell>
          <cell r="L1161" t="str">
            <v>ダンプトラック損料</v>
          </cell>
        </row>
        <row r="1162">
          <cell r="B1162" t="str">
            <v>（１０t車，ＤＩＤ区間　無し</v>
          </cell>
          <cell r="L1162" t="str">
            <v>はタイヤ損耗費及び</v>
          </cell>
        </row>
        <row r="1163">
          <cell r="B1163" t="str">
            <v>ﾊﾞｯｸﾎｳ　油圧式ｸﾛｰﾗ型</v>
          </cell>
          <cell r="D1163" t="str">
            <v>燃料</v>
          </cell>
          <cell r="E1163" t="str">
            <v>軽油，油脂類共</v>
          </cell>
          <cell r="G1163" t="str">
            <v>㍑</v>
          </cell>
          <cell r="H1163">
            <v>0.56000000000000005</v>
          </cell>
          <cell r="I1163">
            <v>68</v>
          </cell>
          <cell r="J1163">
            <v>38</v>
          </cell>
          <cell r="L1163" t="str">
            <v>補修費を含む。</v>
          </cell>
        </row>
        <row r="1164">
          <cell r="B1164" t="str">
            <v>0.8ｍ3）0.5km以下</v>
          </cell>
        </row>
        <row r="1165">
          <cell r="D1165" t="str">
            <v>運転手（一般）</v>
          </cell>
          <cell r="G1165" t="str">
            <v>人</v>
          </cell>
          <cell r="H1165">
            <v>7.0000000000000001E-3</v>
          </cell>
          <cell r="I1165">
            <v>17000</v>
          </cell>
          <cell r="J1165">
            <v>119</v>
          </cell>
        </row>
        <row r="1167">
          <cell r="D1167" t="str">
            <v>その他</v>
          </cell>
          <cell r="E1167" t="str">
            <v>（労＋雑）×12%</v>
          </cell>
          <cell r="J1167">
            <v>19</v>
          </cell>
        </row>
        <row r="1169">
          <cell r="D1169" t="str">
            <v>計</v>
          </cell>
          <cell r="J1169">
            <v>292</v>
          </cell>
        </row>
        <row r="1172">
          <cell r="G1172" t="str">
            <v>共用</v>
          </cell>
        </row>
        <row r="1173">
          <cell r="A1173" t="str">
            <v>T033402</v>
          </cell>
          <cell r="B1173" t="str">
            <v>土砂運搬</v>
          </cell>
          <cell r="C1173" t="str">
            <v>ｍ3</v>
          </cell>
          <cell r="D1173" t="str">
            <v>ダンプトラック損料</v>
          </cell>
          <cell r="E1173" t="str">
            <v>１０t車</v>
          </cell>
          <cell r="G1173" t="str">
            <v>日</v>
          </cell>
          <cell r="H1173">
            <v>0.01</v>
          </cell>
          <cell r="I1173">
            <v>12900</v>
          </cell>
          <cell r="J1173">
            <v>129</v>
          </cell>
          <cell r="K1173">
            <v>330</v>
          </cell>
          <cell r="L1173" t="str">
            <v>ダンプトラック損料</v>
          </cell>
        </row>
        <row r="1174">
          <cell r="B1174" t="str">
            <v>（１０t車，ＤＩＤ区間　無し</v>
          </cell>
          <cell r="L1174" t="str">
            <v>はタイヤ損耗費及び</v>
          </cell>
        </row>
        <row r="1175">
          <cell r="B1175" t="str">
            <v>ﾊﾞｯｸﾎｳ　油圧式ｸﾛｰﾗ型</v>
          </cell>
          <cell r="D1175" t="str">
            <v>燃料</v>
          </cell>
          <cell r="E1175" t="str">
            <v>軽油，油脂類共</v>
          </cell>
          <cell r="G1175" t="str">
            <v>㍑</v>
          </cell>
          <cell r="H1175">
            <v>0.64</v>
          </cell>
          <cell r="I1175">
            <v>68</v>
          </cell>
          <cell r="J1175">
            <v>44</v>
          </cell>
          <cell r="L1175" t="str">
            <v>補修費を含む。</v>
          </cell>
        </row>
        <row r="1176">
          <cell r="B1176" t="str">
            <v>0.8ｍ3）1.0km以下</v>
          </cell>
        </row>
        <row r="1177">
          <cell r="D1177" t="str">
            <v>運転手（一般）</v>
          </cell>
          <cell r="G1177" t="str">
            <v>人</v>
          </cell>
          <cell r="H1177">
            <v>8.0000000000000002E-3</v>
          </cell>
          <cell r="I1177">
            <v>17000</v>
          </cell>
          <cell r="J1177">
            <v>136</v>
          </cell>
        </row>
        <row r="1179">
          <cell r="D1179" t="str">
            <v>その他</v>
          </cell>
          <cell r="E1179" t="str">
            <v>（労＋雑）×12%</v>
          </cell>
          <cell r="J1179">
            <v>22</v>
          </cell>
        </row>
        <row r="1181">
          <cell r="D1181" t="str">
            <v>計</v>
          </cell>
          <cell r="J1181">
            <v>331</v>
          </cell>
        </row>
        <row r="1184">
          <cell r="G1184" t="str">
            <v>共用</v>
          </cell>
        </row>
        <row r="1185">
          <cell r="A1185" t="str">
            <v>T033403</v>
          </cell>
          <cell r="B1185" t="str">
            <v>土砂運搬</v>
          </cell>
          <cell r="C1185" t="str">
            <v>ｍ3</v>
          </cell>
          <cell r="D1185" t="str">
            <v>ダンプトラック損料</v>
          </cell>
          <cell r="E1185" t="str">
            <v>１０t車</v>
          </cell>
          <cell r="G1185" t="str">
            <v>日</v>
          </cell>
          <cell r="H1185">
            <v>1.2E-2</v>
          </cell>
          <cell r="I1185">
            <v>12900</v>
          </cell>
          <cell r="J1185">
            <v>155</v>
          </cell>
          <cell r="K1185">
            <v>380</v>
          </cell>
          <cell r="L1185" t="str">
            <v>ダンプトラック損料</v>
          </cell>
        </row>
        <row r="1186">
          <cell r="B1186" t="str">
            <v>（１０t車，ＤＩＤ区間　無し</v>
          </cell>
          <cell r="L1186" t="str">
            <v>はタイヤ損耗費及び</v>
          </cell>
        </row>
        <row r="1187">
          <cell r="B1187" t="str">
            <v>ﾊﾞｯｸﾎｳ　油圧式ｸﾛｰﾗ型</v>
          </cell>
          <cell r="D1187" t="str">
            <v>燃料</v>
          </cell>
          <cell r="E1187" t="str">
            <v>軽油，油脂類共</v>
          </cell>
          <cell r="G1187" t="str">
            <v>㍑</v>
          </cell>
          <cell r="H1187">
            <v>0.72</v>
          </cell>
          <cell r="I1187">
            <v>68</v>
          </cell>
          <cell r="J1187">
            <v>49</v>
          </cell>
          <cell r="L1187" t="str">
            <v>補修費を含む。</v>
          </cell>
        </row>
        <row r="1188">
          <cell r="B1188" t="str">
            <v>0.8ｍ3）1.5km以下</v>
          </cell>
        </row>
        <row r="1189">
          <cell r="D1189" t="str">
            <v>運転手（一般）</v>
          </cell>
          <cell r="G1189" t="str">
            <v>人</v>
          </cell>
          <cell r="H1189">
            <v>8.9999999999999993E-3</v>
          </cell>
          <cell r="I1189">
            <v>17000</v>
          </cell>
          <cell r="J1189">
            <v>153</v>
          </cell>
        </row>
        <row r="1191">
          <cell r="D1191" t="str">
            <v>その他</v>
          </cell>
          <cell r="E1191" t="str">
            <v>（労＋雑）×12%</v>
          </cell>
          <cell r="J1191">
            <v>24</v>
          </cell>
        </row>
        <row r="1193">
          <cell r="D1193" t="str">
            <v>計</v>
          </cell>
          <cell r="J1193">
            <v>381</v>
          </cell>
        </row>
        <row r="1194">
          <cell r="G1194" t="str">
            <v>共用</v>
          </cell>
        </row>
        <row r="1195">
          <cell r="A1195" t="str">
            <v>T033404</v>
          </cell>
          <cell r="B1195" t="str">
            <v>土砂運搬</v>
          </cell>
          <cell r="C1195" t="str">
            <v>ｍ3</v>
          </cell>
          <cell r="D1195" t="str">
            <v>ダンプトラック損料</v>
          </cell>
          <cell r="E1195" t="str">
            <v>１０t車</v>
          </cell>
          <cell r="G1195" t="str">
            <v>日</v>
          </cell>
          <cell r="H1195">
            <v>1.2999999999999999E-2</v>
          </cell>
          <cell r="I1195">
            <v>12900</v>
          </cell>
          <cell r="J1195">
            <v>168</v>
          </cell>
          <cell r="K1195">
            <v>420</v>
          </cell>
          <cell r="L1195" t="str">
            <v>ダンプトラック損料</v>
          </cell>
        </row>
        <row r="1196">
          <cell r="B1196" t="str">
            <v>（１０t車，ＤＩＤ区間　無し</v>
          </cell>
          <cell r="L1196" t="str">
            <v>はタイヤ損耗費及び</v>
          </cell>
        </row>
        <row r="1197">
          <cell r="B1197" t="str">
            <v>ﾊﾞｯｸﾎｳ　油圧式ｸﾛｰﾗ型</v>
          </cell>
          <cell r="D1197" t="str">
            <v>燃料</v>
          </cell>
          <cell r="E1197" t="str">
            <v>軽油，油脂類共</v>
          </cell>
          <cell r="G1197" t="str">
            <v>㍑</v>
          </cell>
          <cell r="H1197">
            <v>0.8</v>
          </cell>
          <cell r="I1197">
            <v>68</v>
          </cell>
          <cell r="J1197">
            <v>54</v>
          </cell>
          <cell r="L1197" t="str">
            <v>補修費を含む。</v>
          </cell>
        </row>
        <row r="1198">
          <cell r="B1198" t="str">
            <v>0.8ｍ3）2.0km以下</v>
          </cell>
        </row>
        <row r="1199">
          <cell r="D1199" t="str">
            <v>運転手（一般）</v>
          </cell>
          <cell r="G1199" t="str">
            <v>人</v>
          </cell>
          <cell r="H1199">
            <v>0.01</v>
          </cell>
          <cell r="I1199">
            <v>17000</v>
          </cell>
          <cell r="J1199">
            <v>170</v>
          </cell>
        </row>
        <row r="1201">
          <cell r="D1201" t="str">
            <v>その他</v>
          </cell>
          <cell r="E1201" t="str">
            <v>（労＋雑）×12%</v>
          </cell>
          <cell r="J1201">
            <v>27</v>
          </cell>
        </row>
        <row r="1203">
          <cell r="D1203" t="str">
            <v>計</v>
          </cell>
          <cell r="J1203">
            <v>419</v>
          </cell>
        </row>
        <row r="1206">
          <cell r="G1206" t="str">
            <v>共用</v>
          </cell>
        </row>
        <row r="1207">
          <cell r="A1207" t="str">
            <v>T033405</v>
          </cell>
          <cell r="B1207" t="str">
            <v>土砂運搬</v>
          </cell>
          <cell r="C1207" t="str">
            <v>ｍ3</v>
          </cell>
          <cell r="D1207" t="str">
            <v>ダンプトラック損料</v>
          </cell>
          <cell r="E1207" t="str">
            <v>１０t車</v>
          </cell>
          <cell r="G1207" t="str">
            <v>日</v>
          </cell>
          <cell r="H1207">
            <v>1.4999999999999999E-2</v>
          </cell>
          <cell r="I1207">
            <v>12900</v>
          </cell>
          <cell r="J1207">
            <v>194</v>
          </cell>
          <cell r="K1207">
            <v>500</v>
          </cell>
          <cell r="L1207" t="str">
            <v>ダンプトラック損料</v>
          </cell>
        </row>
        <row r="1208">
          <cell r="B1208" t="str">
            <v>（１０t車，ＤＩＤ区間　無し</v>
          </cell>
          <cell r="L1208" t="str">
            <v>はタイヤ損耗費及び</v>
          </cell>
        </row>
        <row r="1209">
          <cell r="B1209" t="str">
            <v>ﾊﾞｯｸﾎｳ　油圧式ｸﾛｰﾗ型</v>
          </cell>
          <cell r="D1209" t="str">
            <v>燃料</v>
          </cell>
          <cell r="E1209" t="str">
            <v>軽油，油脂類共</v>
          </cell>
          <cell r="G1209" t="str">
            <v>㍑</v>
          </cell>
          <cell r="H1209">
            <v>0.96</v>
          </cell>
          <cell r="I1209">
            <v>68</v>
          </cell>
          <cell r="J1209">
            <v>65</v>
          </cell>
          <cell r="L1209" t="str">
            <v>補修費を含む。</v>
          </cell>
        </row>
        <row r="1210">
          <cell r="B1210" t="str">
            <v>0.8ｍ3）3.0km以下</v>
          </cell>
        </row>
        <row r="1211">
          <cell r="D1211" t="str">
            <v>運転手（一般）</v>
          </cell>
          <cell r="G1211" t="str">
            <v>人</v>
          </cell>
          <cell r="H1211">
            <v>1.2E-2</v>
          </cell>
          <cell r="I1211">
            <v>17000</v>
          </cell>
          <cell r="J1211">
            <v>204</v>
          </cell>
        </row>
        <row r="1213">
          <cell r="D1213" t="str">
            <v>その他</v>
          </cell>
          <cell r="E1213" t="str">
            <v>（労＋雑）×12%</v>
          </cell>
          <cell r="J1213">
            <v>32</v>
          </cell>
        </row>
        <row r="1215">
          <cell r="D1215" t="str">
            <v>計</v>
          </cell>
          <cell r="J1215">
            <v>495</v>
          </cell>
        </row>
        <row r="1218">
          <cell r="G1218" t="str">
            <v>共用</v>
          </cell>
        </row>
        <row r="1219">
          <cell r="A1219" t="str">
            <v>T033406</v>
          </cell>
          <cell r="B1219" t="str">
            <v>土砂運搬</v>
          </cell>
          <cell r="C1219" t="str">
            <v>ｍ3</v>
          </cell>
          <cell r="D1219" t="str">
            <v>ダンプトラック損料</v>
          </cell>
          <cell r="E1219" t="str">
            <v>１０t車</v>
          </cell>
          <cell r="G1219" t="str">
            <v>日</v>
          </cell>
          <cell r="H1219">
            <v>1.7999999999999999E-2</v>
          </cell>
          <cell r="I1219">
            <v>12900</v>
          </cell>
          <cell r="J1219">
            <v>232</v>
          </cell>
          <cell r="K1219">
            <v>580</v>
          </cell>
          <cell r="L1219" t="str">
            <v>ダンプトラック損料</v>
          </cell>
        </row>
        <row r="1220">
          <cell r="B1220" t="str">
            <v>（１０t車，ＤＩＤ区間　無し</v>
          </cell>
          <cell r="L1220" t="str">
            <v>はタイヤ損耗費及び</v>
          </cell>
        </row>
        <row r="1221">
          <cell r="B1221" t="str">
            <v>ﾊﾞｯｸﾎｳ　油圧式ｸﾛｰﾗ型</v>
          </cell>
          <cell r="D1221" t="str">
            <v>燃料</v>
          </cell>
          <cell r="E1221" t="str">
            <v>軽油，油脂類共</v>
          </cell>
          <cell r="G1221" t="str">
            <v>㍑</v>
          </cell>
          <cell r="H1221">
            <v>1.1100000000000001</v>
          </cell>
          <cell r="I1221">
            <v>68</v>
          </cell>
          <cell r="J1221">
            <v>75</v>
          </cell>
          <cell r="L1221" t="str">
            <v>補修費を含む。</v>
          </cell>
        </row>
        <row r="1222">
          <cell r="B1222" t="str">
            <v>0.8ｍ3）4.0km以下</v>
          </cell>
        </row>
        <row r="1223">
          <cell r="D1223" t="str">
            <v>運転手（一般）</v>
          </cell>
          <cell r="G1223" t="str">
            <v>人</v>
          </cell>
          <cell r="H1223">
            <v>1.4E-2</v>
          </cell>
          <cell r="I1223">
            <v>17000</v>
          </cell>
          <cell r="J1223">
            <v>238</v>
          </cell>
        </row>
        <row r="1225">
          <cell r="D1225" t="str">
            <v>その他</v>
          </cell>
          <cell r="E1225" t="str">
            <v>（労＋雑）×12%</v>
          </cell>
          <cell r="J1225">
            <v>38</v>
          </cell>
        </row>
        <row r="1227">
          <cell r="D1227" t="str">
            <v>計</v>
          </cell>
          <cell r="J1227">
            <v>583</v>
          </cell>
        </row>
        <row r="1230">
          <cell r="G1230" t="str">
            <v>共用</v>
          </cell>
        </row>
        <row r="1231">
          <cell r="A1231" t="str">
            <v>T033407</v>
          </cell>
          <cell r="B1231" t="str">
            <v>土砂運搬</v>
          </cell>
          <cell r="C1231" t="str">
            <v>ｍ3</v>
          </cell>
          <cell r="D1231" t="str">
            <v>ダンプトラック損料</v>
          </cell>
          <cell r="E1231" t="str">
            <v>１０t車</v>
          </cell>
          <cell r="G1231" t="str">
            <v>日</v>
          </cell>
          <cell r="H1231">
            <v>2.1999999999999999E-2</v>
          </cell>
          <cell r="I1231">
            <v>12900</v>
          </cell>
          <cell r="J1231">
            <v>284</v>
          </cell>
          <cell r="K1231">
            <v>710</v>
          </cell>
          <cell r="L1231" t="str">
            <v>ダンプトラック損料</v>
          </cell>
        </row>
        <row r="1232">
          <cell r="B1232" t="str">
            <v>（１０t車，ＤＩＤ区間　無し</v>
          </cell>
          <cell r="L1232" t="str">
            <v>はタイヤ損耗費及び</v>
          </cell>
        </row>
        <row r="1233">
          <cell r="B1233" t="str">
            <v>ﾊﾞｯｸﾎｳ　油圧式ｸﾛｰﾗ型</v>
          </cell>
          <cell r="D1233" t="str">
            <v>燃料</v>
          </cell>
          <cell r="E1233" t="str">
            <v>軽油，油脂類共</v>
          </cell>
          <cell r="G1233" t="str">
            <v>㍑</v>
          </cell>
          <cell r="H1233">
            <v>1.35</v>
          </cell>
          <cell r="I1233">
            <v>68</v>
          </cell>
          <cell r="J1233">
            <v>92</v>
          </cell>
          <cell r="L1233" t="str">
            <v>補修費を含む。</v>
          </cell>
        </row>
        <row r="1234">
          <cell r="B1234" t="str">
            <v>0.8ｍ3）5.5km以下</v>
          </cell>
        </row>
        <row r="1235">
          <cell r="D1235" t="str">
            <v>運転手（一般）</v>
          </cell>
          <cell r="G1235" t="str">
            <v>人</v>
          </cell>
          <cell r="H1235">
            <v>1.7000000000000001E-2</v>
          </cell>
          <cell r="I1235">
            <v>17000</v>
          </cell>
          <cell r="J1235">
            <v>289</v>
          </cell>
        </row>
        <row r="1237">
          <cell r="D1237" t="str">
            <v>その他</v>
          </cell>
          <cell r="E1237" t="str">
            <v>（労＋雑）×12%</v>
          </cell>
          <cell r="J1237">
            <v>46</v>
          </cell>
        </row>
        <row r="1239">
          <cell r="D1239" t="str">
            <v>計</v>
          </cell>
          <cell r="J1239">
            <v>711</v>
          </cell>
        </row>
        <row r="1242">
          <cell r="G1242" t="str">
            <v>共用</v>
          </cell>
        </row>
        <row r="1243">
          <cell r="A1243" t="str">
            <v>T033408</v>
          </cell>
          <cell r="B1243" t="str">
            <v>土砂運搬</v>
          </cell>
          <cell r="C1243" t="str">
            <v>ｍ3</v>
          </cell>
          <cell r="D1243" t="str">
            <v>ダンプトラック損料</v>
          </cell>
          <cell r="E1243" t="str">
            <v>１０t車</v>
          </cell>
          <cell r="G1243" t="str">
            <v>日</v>
          </cell>
          <cell r="H1243">
            <v>2.5999999999999999E-2</v>
          </cell>
          <cell r="I1243">
            <v>12900</v>
          </cell>
          <cell r="J1243">
            <v>335</v>
          </cell>
          <cell r="K1243">
            <v>840</v>
          </cell>
          <cell r="L1243" t="str">
            <v>ダンプトラック損料</v>
          </cell>
        </row>
        <row r="1244">
          <cell r="B1244" t="str">
            <v>（１０t車，ＤＩＤ区間　無し</v>
          </cell>
          <cell r="L1244" t="str">
            <v>はタイヤ損耗費及び</v>
          </cell>
        </row>
        <row r="1245">
          <cell r="B1245" t="str">
            <v>ﾊﾞｯｸﾎｳ　油圧式ｸﾛｰﾗ型</v>
          </cell>
          <cell r="D1245" t="str">
            <v>燃料</v>
          </cell>
          <cell r="E1245" t="str">
            <v>軽油，油脂類共</v>
          </cell>
          <cell r="G1245" t="str">
            <v>㍑</v>
          </cell>
          <cell r="H1245">
            <v>1.59</v>
          </cell>
          <cell r="I1245">
            <v>68</v>
          </cell>
          <cell r="J1245">
            <v>108</v>
          </cell>
          <cell r="L1245" t="str">
            <v>補修費を含む。</v>
          </cell>
        </row>
        <row r="1246">
          <cell r="B1246" t="str">
            <v>0.8ｍ3）6.5km以下</v>
          </cell>
        </row>
        <row r="1247">
          <cell r="D1247" t="str">
            <v>運転手（一般）</v>
          </cell>
          <cell r="G1247" t="str">
            <v>人</v>
          </cell>
          <cell r="H1247">
            <v>0.02</v>
          </cell>
          <cell r="I1247">
            <v>17000</v>
          </cell>
          <cell r="J1247">
            <v>340</v>
          </cell>
        </row>
        <row r="1249">
          <cell r="D1249" t="str">
            <v>その他</v>
          </cell>
          <cell r="E1249" t="str">
            <v>（労＋雑）×12%</v>
          </cell>
          <cell r="J1249">
            <v>54</v>
          </cell>
        </row>
        <row r="1251">
          <cell r="D1251" t="str">
            <v>計</v>
          </cell>
          <cell r="J1251">
            <v>837</v>
          </cell>
        </row>
        <row r="1254">
          <cell r="G1254" t="str">
            <v>共用</v>
          </cell>
        </row>
        <row r="1255">
          <cell r="A1255" t="str">
            <v>T033409</v>
          </cell>
          <cell r="B1255" t="str">
            <v>土砂運搬</v>
          </cell>
          <cell r="C1255" t="str">
            <v>ｍ3</v>
          </cell>
          <cell r="D1255" t="str">
            <v>ダンプトラック損料</v>
          </cell>
          <cell r="E1255" t="str">
            <v>１０t車</v>
          </cell>
          <cell r="G1255" t="str">
            <v>日</v>
          </cell>
          <cell r="H1255">
            <v>0.03</v>
          </cell>
          <cell r="I1255">
            <v>12900</v>
          </cell>
          <cell r="J1255">
            <v>387</v>
          </cell>
          <cell r="K1255">
            <v>960</v>
          </cell>
          <cell r="L1255" t="str">
            <v>ダンプトラック損料</v>
          </cell>
        </row>
        <row r="1256">
          <cell r="B1256" t="str">
            <v>（１０t車，ＤＩＤ区間　無し</v>
          </cell>
          <cell r="L1256" t="str">
            <v>はタイヤ損耗費及び</v>
          </cell>
        </row>
        <row r="1257">
          <cell r="B1257" t="str">
            <v>ﾊﾞｯｸﾎｳ　油圧式ｸﾛｰﾗ型</v>
          </cell>
          <cell r="D1257" t="str">
            <v>燃料</v>
          </cell>
          <cell r="E1257" t="str">
            <v>軽油，油脂類共</v>
          </cell>
          <cell r="G1257" t="str">
            <v>㍑</v>
          </cell>
          <cell r="H1257">
            <v>1.83</v>
          </cell>
          <cell r="I1257">
            <v>68</v>
          </cell>
          <cell r="J1257">
            <v>124</v>
          </cell>
          <cell r="L1257" t="str">
            <v>補修費を含む。</v>
          </cell>
        </row>
        <row r="1258">
          <cell r="B1258" t="str">
            <v>0.8ｍ3）7.5km以下</v>
          </cell>
        </row>
        <row r="1259">
          <cell r="D1259" t="str">
            <v>運転手（一般）</v>
          </cell>
          <cell r="G1259" t="str">
            <v>人</v>
          </cell>
          <cell r="H1259">
            <v>2.3E-2</v>
          </cell>
          <cell r="I1259">
            <v>17000</v>
          </cell>
          <cell r="J1259">
            <v>391</v>
          </cell>
        </row>
        <row r="1261">
          <cell r="D1261" t="str">
            <v>その他</v>
          </cell>
          <cell r="E1261" t="str">
            <v>（労＋雑）×12%</v>
          </cell>
          <cell r="J1261">
            <v>62</v>
          </cell>
        </row>
        <row r="1263">
          <cell r="D1263" t="str">
            <v>計</v>
          </cell>
          <cell r="J1263">
            <v>964</v>
          </cell>
        </row>
        <row r="1264">
          <cell r="G1264" t="str">
            <v>共用</v>
          </cell>
        </row>
        <row r="1265">
          <cell r="A1265" t="str">
            <v>T033410</v>
          </cell>
          <cell r="B1265" t="str">
            <v>土砂運搬</v>
          </cell>
          <cell r="C1265" t="str">
            <v>ｍ3</v>
          </cell>
          <cell r="D1265" t="str">
            <v>ダンプトラック損料</v>
          </cell>
          <cell r="E1265" t="str">
            <v>１０t車</v>
          </cell>
          <cell r="G1265" t="str">
            <v>日</v>
          </cell>
          <cell r="H1265">
            <v>3.4000000000000002E-2</v>
          </cell>
          <cell r="I1265">
            <v>12900</v>
          </cell>
          <cell r="J1265">
            <v>439</v>
          </cell>
          <cell r="K1265">
            <v>1090</v>
          </cell>
          <cell r="L1265" t="str">
            <v>ダンプトラック損料</v>
          </cell>
        </row>
        <row r="1266">
          <cell r="B1266" t="str">
            <v>（１０t車，ＤＩＤ区間　無し</v>
          </cell>
          <cell r="L1266" t="str">
            <v>はタイヤ損耗費及び</v>
          </cell>
        </row>
        <row r="1267">
          <cell r="B1267" t="str">
            <v>ﾊﾞｯｸﾎｳ　油圧式ｸﾛｰﾗ型</v>
          </cell>
          <cell r="D1267" t="str">
            <v>燃料</v>
          </cell>
          <cell r="E1267" t="str">
            <v>軽油，油脂類共</v>
          </cell>
          <cell r="G1267" t="str">
            <v>㍑</v>
          </cell>
          <cell r="H1267">
            <v>2.0699999999999998</v>
          </cell>
          <cell r="I1267">
            <v>68</v>
          </cell>
          <cell r="J1267">
            <v>141</v>
          </cell>
          <cell r="L1267" t="str">
            <v>補修費を含む。</v>
          </cell>
        </row>
        <row r="1268">
          <cell r="B1268" t="str">
            <v>0.8ｍ3）9.5km以下</v>
          </cell>
        </row>
        <row r="1269">
          <cell r="D1269" t="str">
            <v>運転手（一般）</v>
          </cell>
          <cell r="G1269" t="str">
            <v>人</v>
          </cell>
          <cell r="H1269">
            <v>2.5999999999999999E-2</v>
          </cell>
          <cell r="I1269">
            <v>17000</v>
          </cell>
          <cell r="J1269">
            <v>442</v>
          </cell>
        </row>
        <row r="1271">
          <cell r="D1271" t="str">
            <v>その他</v>
          </cell>
          <cell r="E1271" t="str">
            <v>（労＋雑）×12%</v>
          </cell>
          <cell r="J1271">
            <v>70</v>
          </cell>
        </row>
        <row r="1273">
          <cell r="D1273" t="str">
            <v>計</v>
          </cell>
          <cell r="J1273">
            <v>1092</v>
          </cell>
        </row>
        <row r="1276">
          <cell r="G1276" t="str">
            <v>共用</v>
          </cell>
        </row>
        <row r="1277">
          <cell r="A1277" t="str">
            <v>T033412</v>
          </cell>
          <cell r="B1277" t="str">
            <v>土砂運搬</v>
          </cell>
          <cell r="C1277" t="str">
            <v>ｍ3</v>
          </cell>
          <cell r="D1277" t="str">
            <v>ダンプトラック損料</v>
          </cell>
          <cell r="E1277" t="str">
            <v>１０t車</v>
          </cell>
          <cell r="G1277" t="str">
            <v>日</v>
          </cell>
          <cell r="H1277">
            <v>3.9E-2</v>
          </cell>
          <cell r="I1277">
            <v>12900</v>
          </cell>
          <cell r="J1277">
            <v>503</v>
          </cell>
          <cell r="K1277">
            <v>1260</v>
          </cell>
          <cell r="L1277" t="str">
            <v>ダンプトラック損料</v>
          </cell>
        </row>
        <row r="1278">
          <cell r="B1278" t="str">
            <v>（１０t車，ＤＩＤ区間　無し</v>
          </cell>
          <cell r="L1278" t="str">
            <v>はタイヤ損耗費及び</v>
          </cell>
        </row>
        <row r="1279">
          <cell r="B1279" t="str">
            <v>ﾊﾞｯｸﾎｳ　油圧式ｸﾛｰﾗ型</v>
          </cell>
          <cell r="D1279" t="str">
            <v>燃料</v>
          </cell>
          <cell r="E1279" t="str">
            <v>軽油，油脂類共</v>
          </cell>
          <cell r="G1279" t="str">
            <v>㍑</v>
          </cell>
          <cell r="H1279">
            <v>2.39</v>
          </cell>
          <cell r="I1279">
            <v>68</v>
          </cell>
          <cell r="J1279">
            <v>163</v>
          </cell>
          <cell r="L1279" t="str">
            <v>補修費を含む。</v>
          </cell>
        </row>
        <row r="1280">
          <cell r="B1280" t="str">
            <v>0.8ｍ3）11.5km以下</v>
          </cell>
        </row>
        <row r="1281">
          <cell r="D1281" t="str">
            <v>運転手（一般）</v>
          </cell>
          <cell r="G1281" t="str">
            <v>人</v>
          </cell>
          <cell r="H1281">
            <v>0.03</v>
          </cell>
          <cell r="I1281">
            <v>17000</v>
          </cell>
          <cell r="J1281">
            <v>510</v>
          </cell>
        </row>
        <row r="1283">
          <cell r="D1283" t="str">
            <v>その他</v>
          </cell>
          <cell r="E1283" t="str">
            <v>（労＋雑）×12%</v>
          </cell>
          <cell r="J1283">
            <v>81</v>
          </cell>
        </row>
        <row r="1285">
          <cell r="D1285" t="str">
            <v>計</v>
          </cell>
          <cell r="J1285">
            <v>1257</v>
          </cell>
        </row>
        <row r="1289">
          <cell r="A1289" t="str">
            <v>T033416</v>
          </cell>
          <cell r="B1289" t="str">
            <v>土砂運搬</v>
          </cell>
          <cell r="C1289" t="str">
            <v>ｍ3</v>
          </cell>
          <cell r="D1289" t="str">
            <v>ダンプトラック損料</v>
          </cell>
          <cell r="E1289" t="str">
            <v>１０t車</v>
          </cell>
          <cell r="G1289" t="str">
            <v>日</v>
          </cell>
          <cell r="H1289">
            <v>4.5999999999999999E-2</v>
          </cell>
          <cell r="I1289">
            <v>12900</v>
          </cell>
          <cell r="J1289">
            <v>593</v>
          </cell>
          <cell r="K1289">
            <v>1500</v>
          </cell>
          <cell r="L1289" t="str">
            <v>ダンプトラック損料</v>
          </cell>
        </row>
        <row r="1290">
          <cell r="B1290" t="str">
            <v>（１０t車，ＤＩＤ区間　無し</v>
          </cell>
          <cell r="L1290" t="str">
            <v>はタイヤ損耗費及び</v>
          </cell>
        </row>
        <row r="1291">
          <cell r="B1291" t="str">
            <v>ﾊﾞｯｸﾎｳ　油圧式ｸﾛｰﾗ型</v>
          </cell>
          <cell r="D1291" t="str">
            <v>燃料</v>
          </cell>
          <cell r="E1291" t="str">
            <v>軽油，油脂類共</v>
          </cell>
          <cell r="G1291" t="str">
            <v>㍑</v>
          </cell>
          <cell r="H1291">
            <v>2.87</v>
          </cell>
          <cell r="I1291">
            <v>68</v>
          </cell>
          <cell r="J1291">
            <v>195</v>
          </cell>
          <cell r="L1291" t="str">
            <v>補修費を含む。</v>
          </cell>
        </row>
        <row r="1292">
          <cell r="B1292" t="str">
            <v>0.8ｍ3）15.5km以下</v>
          </cell>
        </row>
        <row r="1293">
          <cell r="D1293" t="str">
            <v>運転手（一般）</v>
          </cell>
          <cell r="G1293" t="str">
            <v>人</v>
          </cell>
          <cell r="H1293">
            <v>3.5999999999999997E-2</v>
          </cell>
          <cell r="I1293">
            <v>17000</v>
          </cell>
          <cell r="J1293">
            <v>612</v>
          </cell>
        </row>
        <row r="1295">
          <cell r="D1295" t="str">
            <v>その他</v>
          </cell>
          <cell r="E1295" t="str">
            <v>（労＋雑）×12%</v>
          </cell>
          <cell r="J1295">
            <v>97</v>
          </cell>
        </row>
        <row r="1297">
          <cell r="D1297" t="str">
            <v>計</v>
          </cell>
          <cell r="J1297">
            <v>1497</v>
          </cell>
        </row>
        <row r="1300">
          <cell r="G1300" t="str">
            <v>共用</v>
          </cell>
        </row>
        <row r="1301">
          <cell r="A1301" t="str">
            <v>T033420</v>
          </cell>
          <cell r="B1301" t="str">
            <v>土砂運搬</v>
          </cell>
          <cell r="C1301" t="str">
            <v>ｍ3</v>
          </cell>
          <cell r="D1301" t="str">
            <v>ダンプトラック損料</v>
          </cell>
          <cell r="E1301" t="str">
            <v>１０t車</v>
          </cell>
          <cell r="G1301" t="str">
            <v>日</v>
          </cell>
          <cell r="H1301">
            <v>5.8000000000000003E-2</v>
          </cell>
          <cell r="I1301">
            <v>12900</v>
          </cell>
          <cell r="J1301">
            <v>748</v>
          </cell>
          <cell r="K1301">
            <v>1880</v>
          </cell>
          <cell r="L1301" t="str">
            <v>ダンプトラック損料</v>
          </cell>
        </row>
        <row r="1302">
          <cell r="B1302" t="str">
            <v>（１０t車，ＤＩＤ区間　無し</v>
          </cell>
          <cell r="L1302" t="str">
            <v>はタイヤ損耗費及び</v>
          </cell>
        </row>
        <row r="1303">
          <cell r="B1303" t="str">
            <v>ﾊﾞｯｸﾎｳ　油圧式ｸﾛｰﾗ型</v>
          </cell>
          <cell r="D1303" t="str">
            <v>燃料</v>
          </cell>
          <cell r="E1303" t="str">
            <v>軽油，油脂類共</v>
          </cell>
          <cell r="G1303" t="str">
            <v>㍑</v>
          </cell>
          <cell r="H1303">
            <v>3.58</v>
          </cell>
          <cell r="I1303">
            <v>68</v>
          </cell>
          <cell r="J1303">
            <v>243</v>
          </cell>
          <cell r="L1303" t="str">
            <v>補修費を含む。</v>
          </cell>
        </row>
        <row r="1304">
          <cell r="B1304" t="str">
            <v>0.8ｍ3）22.5km以下</v>
          </cell>
        </row>
        <row r="1305">
          <cell r="D1305" t="str">
            <v>運転手（一般）</v>
          </cell>
          <cell r="G1305" t="str">
            <v>人</v>
          </cell>
          <cell r="H1305">
            <v>4.4999999999999998E-2</v>
          </cell>
          <cell r="I1305">
            <v>17000</v>
          </cell>
          <cell r="J1305">
            <v>765</v>
          </cell>
        </row>
        <row r="1307">
          <cell r="D1307" t="str">
            <v>その他</v>
          </cell>
          <cell r="E1307" t="str">
            <v>（労＋雑）×12%</v>
          </cell>
          <cell r="J1307">
            <v>121</v>
          </cell>
        </row>
        <row r="1309">
          <cell r="D1309" t="str">
            <v>計</v>
          </cell>
          <cell r="J1309">
            <v>1877</v>
          </cell>
        </row>
        <row r="1312">
          <cell r="G1312" t="str">
            <v>共用</v>
          </cell>
        </row>
        <row r="1313">
          <cell r="A1313" t="str">
            <v>T033430</v>
          </cell>
          <cell r="B1313" t="str">
            <v>土砂運搬</v>
          </cell>
          <cell r="C1313" t="str">
            <v>ｍ3</v>
          </cell>
          <cell r="D1313" t="str">
            <v>ダンプトラック損料</v>
          </cell>
          <cell r="E1313" t="str">
            <v>１０t車</v>
          </cell>
          <cell r="G1313" t="str">
            <v>日</v>
          </cell>
          <cell r="H1313">
            <v>7.9000000000000001E-2</v>
          </cell>
          <cell r="I1313">
            <v>12900</v>
          </cell>
          <cell r="J1313">
            <v>1019</v>
          </cell>
          <cell r="K1313">
            <v>2550</v>
          </cell>
          <cell r="L1313" t="str">
            <v>ダンプトラック損料</v>
          </cell>
        </row>
        <row r="1314">
          <cell r="B1314" t="str">
            <v>（１０t車，ＤＩＤ区間　無し</v>
          </cell>
          <cell r="L1314" t="str">
            <v>はタイヤ損耗費及び</v>
          </cell>
        </row>
        <row r="1315">
          <cell r="B1315" t="str">
            <v>ﾊﾞｯｸﾎｳ　油圧式ｸﾛｰﾗ型</v>
          </cell>
          <cell r="D1315" t="str">
            <v>燃料</v>
          </cell>
          <cell r="E1315" t="str">
            <v>軽油，油脂類共</v>
          </cell>
          <cell r="G1315" t="str">
            <v>㍑</v>
          </cell>
          <cell r="H1315">
            <v>4.8600000000000003</v>
          </cell>
          <cell r="I1315">
            <v>68</v>
          </cell>
          <cell r="J1315">
            <v>330</v>
          </cell>
          <cell r="L1315" t="str">
            <v>補修費を含む。</v>
          </cell>
        </row>
        <row r="1316">
          <cell r="B1316" t="str">
            <v>0.8ｍ3）49.5km以下</v>
          </cell>
        </row>
        <row r="1317">
          <cell r="D1317" t="str">
            <v>運転手（一般）</v>
          </cell>
          <cell r="G1317" t="str">
            <v>人</v>
          </cell>
          <cell r="H1317">
            <v>6.0999999999999999E-2</v>
          </cell>
          <cell r="I1317">
            <v>17000</v>
          </cell>
          <cell r="J1317">
            <v>1037</v>
          </cell>
        </row>
        <row r="1319">
          <cell r="D1319" t="str">
            <v>その他</v>
          </cell>
          <cell r="E1319" t="str">
            <v>（労＋雑）×12%</v>
          </cell>
          <cell r="J1319">
            <v>164</v>
          </cell>
        </row>
        <row r="1321">
          <cell r="D1321" t="str">
            <v>計</v>
          </cell>
          <cell r="J1321">
            <v>2550</v>
          </cell>
        </row>
        <row r="1324">
          <cell r="G1324" t="str">
            <v>共用</v>
          </cell>
        </row>
        <row r="1325">
          <cell r="A1325" t="str">
            <v>T033440</v>
          </cell>
          <cell r="B1325" t="str">
            <v>土砂運搬</v>
          </cell>
          <cell r="C1325" t="str">
            <v>ｍ3</v>
          </cell>
          <cell r="D1325" t="str">
            <v>ダンプトラック損料</v>
          </cell>
          <cell r="E1325" t="str">
            <v>１０t車</v>
          </cell>
          <cell r="G1325" t="str">
            <v>日</v>
          </cell>
          <cell r="H1325">
            <v>0.11700000000000001</v>
          </cell>
          <cell r="I1325">
            <v>12900</v>
          </cell>
          <cell r="J1325">
            <v>1509</v>
          </cell>
          <cell r="K1325">
            <v>3790</v>
          </cell>
          <cell r="L1325" t="str">
            <v>ダンプトラック損料</v>
          </cell>
        </row>
        <row r="1326">
          <cell r="B1326" t="str">
            <v>（１０t車，ＤＩＤ区間　無し</v>
          </cell>
          <cell r="L1326" t="str">
            <v>はタイヤ損耗費及び</v>
          </cell>
        </row>
        <row r="1327">
          <cell r="B1327" t="str">
            <v>ﾊﾞｯｸﾎｳ　油圧式ｸﾛｰﾗ型</v>
          </cell>
          <cell r="D1327" t="str">
            <v>燃料</v>
          </cell>
          <cell r="E1327" t="str">
            <v>軽油，油脂類共</v>
          </cell>
          <cell r="G1327" t="str">
            <v>㍑</v>
          </cell>
          <cell r="H1327">
            <v>7.24</v>
          </cell>
          <cell r="I1327">
            <v>68</v>
          </cell>
          <cell r="J1327">
            <v>492</v>
          </cell>
          <cell r="L1327" t="str">
            <v>補修費を含む。</v>
          </cell>
        </row>
        <row r="1328">
          <cell r="B1328" t="str">
            <v>0.8ｍ3）60.0km以下</v>
          </cell>
        </row>
        <row r="1329">
          <cell r="D1329" t="str">
            <v>運転手（一般）</v>
          </cell>
          <cell r="G1329" t="str">
            <v>人</v>
          </cell>
          <cell r="H1329">
            <v>9.0999999999999998E-2</v>
          </cell>
          <cell r="I1329">
            <v>17000</v>
          </cell>
          <cell r="J1329">
            <v>1547</v>
          </cell>
        </row>
        <row r="1331">
          <cell r="D1331" t="str">
            <v>その他</v>
          </cell>
          <cell r="E1331" t="str">
            <v>（労＋雑）×12%</v>
          </cell>
          <cell r="J1331">
            <v>245</v>
          </cell>
        </row>
        <row r="1333">
          <cell r="D1333" t="str">
            <v>計</v>
          </cell>
          <cell r="J1333">
            <v>3793</v>
          </cell>
        </row>
        <row r="1334">
          <cell r="G1334" t="str">
            <v>共用</v>
          </cell>
        </row>
        <row r="1335">
          <cell r="A1335" t="str">
            <v>T033500</v>
          </cell>
          <cell r="B1335" t="str">
            <v>土砂運搬</v>
          </cell>
          <cell r="C1335" t="str">
            <v>ｍ3</v>
          </cell>
          <cell r="D1335" t="str">
            <v>ダンプトラック損料</v>
          </cell>
          <cell r="E1335" t="str">
            <v>１０t車</v>
          </cell>
          <cell r="G1335" t="str">
            <v>日</v>
          </cell>
          <cell r="H1335">
            <v>6.0000000000000001E-3</v>
          </cell>
          <cell r="I1335">
            <v>12900</v>
          </cell>
          <cell r="J1335">
            <v>77</v>
          </cell>
          <cell r="K1335">
            <v>200</v>
          </cell>
          <cell r="L1335" t="str">
            <v>ダンプトラック損料</v>
          </cell>
        </row>
        <row r="1336">
          <cell r="B1336" t="str">
            <v>（１０t車，ＤＩＤ区間　有り</v>
          </cell>
          <cell r="L1336" t="str">
            <v>はタイヤ損耗費及び</v>
          </cell>
        </row>
        <row r="1337">
          <cell r="B1337" t="str">
            <v>ﾊﾞｯｸﾎｳ　油圧式ｸﾛｰﾗ型</v>
          </cell>
          <cell r="D1337" t="str">
            <v>燃料</v>
          </cell>
          <cell r="E1337" t="str">
            <v>軽油，油脂類共</v>
          </cell>
          <cell r="G1337" t="str">
            <v>㍑</v>
          </cell>
          <cell r="H1337">
            <v>0.4</v>
          </cell>
          <cell r="I1337">
            <v>68</v>
          </cell>
          <cell r="J1337">
            <v>27</v>
          </cell>
          <cell r="L1337" t="str">
            <v>補修費を含む。</v>
          </cell>
        </row>
        <row r="1338">
          <cell r="B1338" t="str">
            <v>1.4ｍ3）0.3km以下</v>
          </cell>
        </row>
        <row r="1339">
          <cell r="D1339" t="str">
            <v>運転手（一般）</v>
          </cell>
          <cell r="G1339" t="str">
            <v>人</v>
          </cell>
          <cell r="H1339">
            <v>5.0000000000000001E-3</v>
          </cell>
          <cell r="I1339">
            <v>17000</v>
          </cell>
          <cell r="J1339">
            <v>85</v>
          </cell>
        </row>
        <row r="1341">
          <cell r="D1341" t="str">
            <v>その他</v>
          </cell>
          <cell r="E1341" t="str">
            <v>（労＋雑）×12%</v>
          </cell>
          <cell r="J1341">
            <v>13</v>
          </cell>
        </row>
        <row r="1343">
          <cell r="D1343" t="str">
            <v>計</v>
          </cell>
          <cell r="J1343">
            <v>202</v>
          </cell>
        </row>
        <row r="1346">
          <cell r="G1346" t="str">
            <v>共用</v>
          </cell>
        </row>
        <row r="1347">
          <cell r="A1347" t="str">
            <v>T033502</v>
          </cell>
          <cell r="B1347" t="str">
            <v>土砂運搬</v>
          </cell>
          <cell r="C1347" t="str">
            <v>ｍ3</v>
          </cell>
          <cell r="D1347" t="str">
            <v>ダンプトラック損料</v>
          </cell>
          <cell r="E1347" t="str">
            <v>１０t車</v>
          </cell>
          <cell r="G1347" t="str">
            <v>日</v>
          </cell>
          <cell r="H1347">
            <v>8.0000000000000002E-3</v>
          </cell>
          <cell r="I1347">
            <v>12900</v>
          </cell>
          <cell r="J1347">
            <v>103</v>
          </cell>
          <cell r="K1347">
            <v>250</v>
          </cell>
          <cell r="L1347" t="str">
            <v>ダンプトラック損料</v>
          </cell>
        </row>
        <row r="1348">
          <cell r="B1348" t="str">
            <v>（１０t車，ＤＩＤ区間　有り</v>
          </cell>
          <cell r="L1348" t="str">
            <v>はタイヤ損耗費及び</v>
          </cell>
        </row>
        <row r="1349">
          <cell r="B1349" t="str">
            <v>ﾊﾞｯｸﾎｳ　油圧式ｸﾛｰﾗ型</v>
          </cell>
          <cell r="D1349" t="str">
            <v>燃料</v>
          </cell>
          <cell r="E1349" t="str">
            <v>軽油，油脂類共</v>
          </cell>
          <cell r="G1349" t="str">
            <v>㍑</v>
          </cell>
          <cell r="H1349">
            <v>0.48</v>
          </cell>
          <cell r="I1349">
            <v>68</v>
          </cell>
          <cell r="J1349">
            <v>33</v>
          </cell>
          <cell r="L1349" t="str">
            <v>補修費を含む。</v>
          </cell>
        </row>
        <row r="1350">
          <cell r="B1350" t="str">
            <v>1.4ｍ3）0.5km以下</v>
          </cell>
        </row>
        <row r="1351">
          <cell r="D1351" t="str">
            <v>運転手（一般）</v>
          </cell>
          <cell r="G1351" t="str">
            <v>人</v>
          </cell>
          <cell r="H1351">
            <v>6.0000000000000001E-3</v>
          </cell>
          <cell r="I1351">
            <v>17000</v>
          </cell>
          <cell r="J1351">
            <v>102</v>
          </cell>
        </row>
        <row r="1353">
          <cell r="D1353" t="str">
            <v>その他</v>
          </cell>
          <cell r="E1353" t="str">
            <v>（労＋雑）×12%</v>
          </cell>
          <cell r="J1353">
            <v>16</v>
          </cell>
        </row>
        <row r="1355">
          <cell r="D1355" t="str">
            <v>計</v>
          </cell>
          <cell r="J1355">
            <v>254</v>
          </cell>
        </row>
        <row r="1358">
          <cell r="G1358" t="str">
            <v>共用</v>
          </cell>
        </row>
        <row r="1359">
          <cell r="A1359" t="str">
            <v>T033503</v>
          </cell>
          <cell r="B1359" t="str">
            <v>土砂運搬</v>
          </cell>
          <cell r="C1359" t="str">
            <v>ｍ3</v>
          </cell>
          <cell r="D1359" t="str">
            <v>ダンプトラック損料</v>
          </cell>
          <cell r="E1359" t="str">
            <v>１０t車</v>
          </cell>
          <cell r="G1359" t="str">
            <v>日</v>
          </cell>
          <cell r="H1359">
            <v>8.9999999999999993E-3</v>
          </cell>
          <cell r="I1359">
            <v>12900</v>
          </cell>
          <cell r="J1359">
            <v>116</v>
          </cell>
          <cell r="K1359">
            <v>290</v>
          </cell>
          <cell r="L1359" t="str">
            <v>ダンプトラック損料</v>
          </cell>
        </row>
        <row r="1360">
          <cell r="B1360" t="str">
            <v>（１０t車，ＤＩＤ区間　有り</v>
          </cell>
          <cell r="L1360" t="str">
            <v>はタイヤ損耗費及び</v>
          </cell>
        </row>
        <row r="1361">
          <cell r="B1361" t="str">
            <v>ﾊﾞｯｸﾎｳ　油圧式ｸﾛｰﾗ型</v>
          </cell>
          <cell r="D1361" t="str">
            <v>燃料</v>
          </cell>
          <cell r="E1361" t="str">
            <v>軽油，油脂類共</v>
          </cell>
          <cell r="G1361" t="str">
            <v>㍑</v>
          </cell>
          <cell r="H1361">
            <v>0.56000000000000005</v>
          </cell>
          <cell r="I1361">
            <v>68</v>
          </cell>
          <cell r="J1361">
            <v>38</v>
          </cell>
          <cell r="L1361" t="str">
            <v>補修費を含む。</v>
          </cell>
        </row>
        <row r="1362">
          <cell r="B1362" t="str">
            <v>1.4ｍ3）1.0km以下</v>
          </cell>
        </row>
        <row r="1363">
          <cell r="D1363" t="str">
            <v>運転手（一般）</v>
          </cell>
          <cell r="G1363" t="str">
            <v>人</v>
          </cell>
          <cell r="H1363">
            <v>7.0000000000000001E-3</v>
          </cell>
          <cell r="I1363">
            <v>17000</v>
          </cell>
          <cell r="J1363">
            <v>119</v>
          </cell>
        </row>
        <row r="1365">
          <cell r="D1365" t="str">
            <v>その他</v>
          </cell>
          <cell r="E1365" t="str">
            <v>（労＋雑）×12%</v>
          </cell>
          <cell r="J1365">
            <v>19</v>
          </cell>
        </row>
        <row r="1367">
          <cell r="D1367" t="str">
            <v>計</v>
          </cell>
          <cell r="J1367">
            <v>292</v>
          </cell>
        </row>
        <row r="1370">
          <cell r="G1370" t="str">
            <v>共用</v>
          </cell>
        </row>
        <row r="1371">
          <cell r="A1371" t="str">
            <v>T033504</v>
          </cell>
          <cell r="B1371" t="str">
            <v>土砂運搬</v>
          </cell>
          <cell r="C1371" t="str">
            <v>ｍ3</v>
          </cell>
          <cell r="D1371" t="str">
            <v>ダンプトラック損料</v>
          </cell>
          <cell r="E1371" t="str">
            <v>１０t車</v>
          </cell>
          <cell r="G1371" t="str">
            <v>日</v>
          </cell>
          <cell r="H1371">
            <v>0.01</v>
          </cell>
          <cell r="I1371">
            <v>12900</v>
          </cell>
          <cell r="J1371">
            <v>129</v>
          </cell>
          <cell r="K1371">
            <v>330</v>
          </cell>
          <cell r="L1371" t="str">
            <v>ダンプトラック損料</v>
          </cell>
        </row>
        <row r="1372">
          <cell r="B1372" t="str">
            <v>（１０t車，ＤＩＤ区間　有り</v>
          </cell>
          <cell r="L1372" t="str">
            <v>はタイヤ損耗費及び</v>
          </cell>
        </row>
        <row r="1373">
          <cell r="B1373" t="str">
            <v>ﾊﾞｯｸﾎｳ　油圧式ｸﾛｰﾗ型</v>
          </cell>
          <cell r="D1373" t="str">
            <v>燃料</v>
          </cell>
          <cell r="E1373" t="str">
            <v>軽油，油脂類共</v>
          </cell>
          <cell r="G1373" t="str">
            <v>㍑</v>
          </cell>
          <cell r="H1373">
            <v>0.64</v>
          </cell>
          <cell r="I1373">
            <v>68</v>
          </cell>
          <cell r="J1373">
            <v>44</v>
          </cell>
          <cell r="L1373" t="str">
            <v>補修費を含む。</v>
          </cell>
        </row>
        <row r="1374">
          <cell r="B1374" t="str">
            <v>1.4ｍ3）1.5km以下</v>
          </cell>
        </row>
        <row r="1375">
          <cell r="D1375" t="str">
            <v>運転手（一般）</v>
          </cell>
          <cell r="G1375" t="str">
            <v>人</v>
          </cell>
          <cell r="H1375">
            <v>8.0000000000000002E-3</v>
          </cell>
          <cell r="I1375">
            <v>17000</v>
          </cell>
          <cell r="J1375">
            <v>136</v>
          </cell>
        </row>
        <row r="1377">
          <cell r="D1377" t="str">
            <v>その他</v>
          </cell>
          <cell r="E1377" t="str">
            <v>（労＋雑）×12%</v>
          </cell>
          <cell r="J1377">
            <v>22</v>
          </cell>
        </row>
        <row r="1379">
          <cell r="D1379" t="str">
            <v>計</v>
          </cell>
          <cell r="J1379">
            <v>331</v>
          </cell>
        </row>
        <row r="1382">
          <cell r="G1382" t="str">
            <v>共用</v>
          </cell>
        </row>
        <row r="1383">
          <cell r="A1383" t="str">
            <v>T033505</v>
          </cell>
          <cell r="B1383" t="str">
            <v>土砂運搬</v>
          </cell>
          <cell r="C1383" t="str">
            <v>ｍ3</v>
          </cell>
          <cell r="D1383" t="str">
            <v>ダンプトラック損料</v>
          </cell>
          <cell r="E1383" t="str">
            <v>１０t車</v>
          </cell>
          <cell r="G1383" t="str">
            <v>日</v>
          </cell>
          <cell r="H1383">
            <v>1.2E-2</v>
          </cell>
          <cell r="I1383">
            <v>12900</v>
          </cell>
          <cell r="J1383">
            <v>155</v>
          </cell>
          <cell r="K1383">
            <v>380</v>
          </cell>
          <cell r="L1383" t="str">
            <v>ダンプトラック損料</v>
          </cell>
        </row>
        <row r="1384">
          <cell r="B1384" t="str">
            <v>（１０t車，ＤＩＤ区間　有り</v>
          </cell>
          <cell r="L1384" t="str">
            <v>はタイヤ損耗費及び</v>
          </cell>
        </row>
        <row r="1385">
          <cell r="B1385" t="str">
            <v>ﾊﾞｯｸﾎｳ　油圧式ｸﾛｰﾗ型</v>
          </cell>
          <cell r="D1385" t="str">
            <v>燃料</v>
          </cell>
          <cell r="E1385" t="str">
            <v>軽油，油脂類共</v>
          </cell>
          <cell r="G1385" t="str">
            <v>㍑</v>
          </cell>
          <cell r="H1385">
            <v>0.72</v>
          </cell>
          <cell r="I1385">
            <v>68</v>
          </cell>
          <cell r="J1385">
            <v>49</v>
          </cell>
          <cell r="L1385" t="str">
            <v>補修費を含む。</v>
          </cell>
        </row>
        <row r="1386">
          <cell r="B1386" t="str">
            <v>1.4ｍ3）2.0km以下</v>
          </cell>
        </row>
        <row r="1387">
          <cell r="D1387" t="str">
            <v>運転手（一般）</v>
          </cell>
          <cell r="G1387" t="str">
            <v>人</v>
          </cell>
          <cell r="H1387">
            <v>8.9999999999999993E-3</v>
          </cell>
          <cell r="I1387">
            <v>17000</v>
          </cell>
          <cell r="J1387">
            <v>153</v>
          </cell>
        </row>
        <row r="1389">
          <cell r="D1389" t="str">
            <v>その他</v>
          </cell>
          <cell r="E1389" t="str">
            <v>（労＋雑）×12%</v>
          </cell>
          <cell r="J1389">
            <v>24</v>
          </cell>
        </row>
        <row r="1391">
          <cell r="D1391" t="str">
            <v>計</v>
          </cell>
          <cell r="J1391">
            <v>381</v>
          </cell>
        </row>
        <row r="1394">
          <cell r="G1394" t="str">
            <v>共用</v>
          </cell>
        </row>
        <row r="1395">
          <cell r="A1395" t="str">
            <v>T033506</v>
          </cell>
          <cell r="B1395" t="str">
            <v>土砂運搬</v>
          </cell>
          <cell r="C1395" t="str">
            <v>ｍ3</v>
          </cell>
          <cell r="D1395" t="str">
            <v>ダンプトラック損料</v>
          </cell>
          <cell r="E1395" t="str">
            <v>１０t車</v>
          </cell>
          <cell r="G1395" t="str">
            <v>日</v>
          </cell>
          <cell r="H1395">
            <v>1.2999999999999999E-2</v>
          </cell>
          <cell r="I1395">
            <v>12900</v>
          </cell>
          <cell r="J1395">
            <v>168</v>
          </cell>
          <cell r="K1395">
            <v>420</v>
          </cell>
          <cell r="L1395" t="str">
            <v>ダンプトラック損料</v>
          </cell>
        </row>
        <row r="1396">
          <cell r="B1396" t="str">
            <v>（１０t車，ＤＩＤ区間　有り</v>
          </cell>
          <cell r="L1396" t="str">
            <v>はタイヤ損耗費及び</v>
          </cell>
        </row>
        <row r="1397">
          <cell r="B1397" t="str">
            <v>ﾊﾞｯｸﾎｳ　油圧式ｸﾛｰﾗ型</v>
          </cell>
          <cell r="D1397" t="str">
            <v>燃料</v>
          </cell>
          <cell r="E1397" t="str">
            <v>軽油，油脂類共</v>
          </cell>
          <cell r="G1397" t="str">
            <v>㍑</v>
          </cell>
          <cell r="H1397">
            <v>0.8</v>
          </cell>
          <cell r="I1397">
            <v>68</v>
          </cell>
          <cell r="J1397">
            <v>54</v>
          </cell>
          <cell r="L1397" t="str">
            <v>補修費を含む。</v>
          </cell>
        </row>
        <row r="1398">
          <cell r="B1398" t="str">
            <v>1.4ｍ3）2.5km以下</v>
          </cell>
        </row>
        <row r="1399">
          <cell r="D1399" t="str">
            <v>運転手（一般）</v>
          </cell>
          <cell r="G1399" t="str">
            <v>人</v>
          </cell>
          <cell r="H1399">
            <v>0.01</v>
          </cell>
          <cell r="I1399">
            <v>17000</v>
          </cell>
          <cell r="J1399">
            <v>170</v>
          </cell>
        </row>
        <row r="1401">
          <cell r="D1401" t="str">
            <v>その他</v>
          </cell>
          <cell r="E1401" t="str">
            <v>（労＋雑）×12%</v>
          </cell>
          <cell r="J1401">
            <v>27</v>
          </cell>
        </row>
        <row r="1403">
          <cell r="D1403" t="str">
            <v>計</v>
          </cell>
          <cell r="J1403">
            <v>419</v>
          </cell>
        </row>
        <row r="1404">
          <cell r="G1404" t="str">
            <v>共用</v>
          </cell>
        </row>
        <row r="1405">
          <cell r="A1405" t="str">
            <v>T033507</v>
          </cell>
          <cell r="B1405" t="str">
            <v>土砂運搬</v>
          </cell>
          <cell r="C1405" t="str">
            <v>ｍ3</v>
          </cell>
          <cell r="D1405" t="str">
            <v>ダンプトラック損料</v>
          </cell>
          <cell r="E1405" t="str">
            <v>１０t車</v>
          </cell>
          <cell r="G1405" t="str">
            <v>日</v>
          </cell>
          <cell r="H1405">
            <v>1.4E-2</v>
          </cell>
          <cell r="I1405">
            <v>12900</v>
          </cell>
          <cell r="J1405">
            <v>181</v>
          </cell>
          <cell r="K1405">
            <v>460</v>
          </cell>
          <cell r="L1405" t="str">
            <v>ダンプトラック損料</v>
          </cell>
        </row>
        <row r="1406">
          <cell r="B1406" t="str">
            <v>（１０t車，ＤＩＤ区間　有り</v>
          </cell>
          <cell r="L1406" t="str">
            <v>はタイヤ損耗費及び</v>
          </cell>
        </row>
        <row r="1407">
          <cell r="B1407" t="str">
            <v>ﾊﾞｯｸﾎｳ　油圧式ｸﾛｰﾗ型</v>
          </cell>
          <cell r="D1407" t="str">
            <v>燃料</v>
          </cell>
          <cell r="E1407" t="str">
            <v>軽油，油脂類共</v>
          </cell>
          <cell r="G1407" t="str">
            <v>㍑</v>
          </cell>
          <cell r="H1407">
            <v>0.88</v>
          </cell>
          <cell r="I1407">
            <v>68</v>
          </cell>
          <cell r="J1407">
            <v>60</v>
          </cell>
          <cell r="L1407" t="str">
            <v>補修費を含む。</v>
          </cell>
        </row>
        <row r="1408">
          <cell r="B1408" t="str">
            <v>1.4ｍ3）3.0km以下</v>
          </cell>
        </row>
        <row r="1409">
          <cell r="D1409" t="str">
            <v>運転手（一般）</v>
          </cell>
          <cell r="G1409" t="str">
            <v>人</v>
          </cell>
          <cell r="H1409">
            <v>1.0999999999999999E-2</v>
          </cell>
          <cell r="I1409">
            <v>17000</v>
          </cell>
          <cell r="J1409">
            <v>187</v>
          </cell>
        </row>
        <row r="1411">
          <cell r="D1411" t="str">
            <v>その他</v>
          </cell>
          <cell r="E1411" t="str">
            <v>（労＋雑）×12%</v>
          </cell>
          <cell r="J1411">
            <v>30</v>
          </cell>
        </row>
        <row r="1413">
          <cell r="D1413" t="str">
            <v>計</v>
          </cell>
          <cell r="J1413">
            <v>458</v>
          </cell>
        </row>
        <row r="1416">
          <cell r="G1416" t="str">
            <v>共用</v>
          </cell>
        </row>
        <row r="1417">
          <cell r="A1417" t="str">
            <v>T033508</v>
          </cell>
          <cell r="B1417" t="str">
            <v>土砂運搬</v>
          </cell>
          <cell r="C1417" t="str">
            <v>ｍ3</v>
          </cell>
          <cell r="D1417" t="str">
            <v>ダンプトラック損料</v>
          </cell>
          <cell r="E1417" t="str">
            <v>１０t車</v>
          </cell>
          <cell r="G1417" t="str">
            <v>日</v>
          </cell>
          <cell r="H1417">
            <v>1.4999999999999999E-2</v>
          </cell>
          <cell r="I1417">
            <v>12900</v>
          </cell>
          <cell r="J1417">
            <v>194</v>
          </cell>
          <cell r="K1417">
            <v>500</v>
          </cell>
          <cell r="L1417" t="str">
            <v>ダンプトラック損料</v>
          </cell>
        </row>
        <row r="1418">
          <cell r="B1418" t="str">
            <v>（１０t車，ＤＩＤ区間　有り</v>
          </cell>
          <cell r="L1418" t="str">
            <v>はタイヤ損耗費及び</v>
          </cell>
        </row>
        <row r="1419">
          <cell r="B1419" t="str">
            <v>ﾊﾞｯｸﾎｳ　油圧式ｸﾛｰﾗ型</v>
          </cell>
          <cell r="D1419" t="str">
            <v>燃料</v>
          </cell>
          <cell r="E1419" t="str">
            <v>軽油，油脂類共</v>
          </cell>
          <cell r="G1419" t="str">
            <v>㍑</v>
          </cell>
          <cell r="H1419">
            <v>0.96</v>
          </cell>
          <cell r="I1419">
            <v>68</v>
          </cell>
          <cell r="J1419">
            <v>65</v>
          </cell>
          <cell r="L1419" t="str">
            <v>補修費を含む。</v>
          </cell>
        </row>
        <row r="1420">
          <cell r="B1420" t="str">
            <v>1.4ｍ3）3.5km以下</v>
          </cell>
        </row>
        <row r="1421">
          <cell r="D1421" t="str">
            <v>運転手（一般）</v>
          </cell>
          <cell r="G1421" t="str">
            <v>人</v>
          </cell>
          <cell r="H1421">
            <v>1.2E-2</v>
          </cell>
          <cell r="I1421">
            <v>17000</v>
          </cell>
          <cell r="J1421">
            <v>204</v>
          </cell>
        </row>
        <row r="1423">
          <cell r="D1423" t="str">
            <v>その他</v>
          </cell>
          <cell r="E1423" t="str">
            <v>（労＋雑）×12%</v>
          </cell>
          <cell r="J1423">
            <v>32</v>
          </cell>
        </row>
        <row r="1425">
          <cell r="D1425" t="str">
            <v>計</v>
          </cell>
          <cell r="J1425">
            <v>495</v>
          </cell>
        </row>
        <row r="1428">
          <cell r="G1428" t="str">
            <v>共用</v>
          </cell>
        </row>
        <row r="1429">
          <cell r="A1429" t="str">
            <v>T033509</v>
          </cell>
          <cell r="B1429" t="str">
            <v>土砂運搬</v>
          </cell>
          <cell r="C1429" t="str">
            <v>ｍ3</v>
          </cell>
          <cell r="D1429" t="str">
            <v>ダンプトラック損料</v>
          </cell>
          <cell r="E1429" t="str">
            <v>１０t車</v>
          </cell>
          <cell r="G1429" t="str">
            <v>日</v>
          </cell>
          <cell r="H1429">
            <v>1.7999999999999999E-2</v>
          </cell>
          <cell r="I1429">
            <v>12900</v>
          </cell>
          <cell r="J1429">
            <v>232</v>
          </cell>
          <cell r="K1429">
            <v>580</v>
          </cell>
          <cell r="L1429" t="str">
            <v>ダンプトラック損料</v>
          </cell>
        </row>
        <row r="1430">
          <cell r="B1430" t="str">
            <v>（１０t車，ＤＩＤ区間　有り</v>
          </cell>
          <cell r="L1430" t="str">
            <v>はタイヤ損耗費及び</v>
          </cell>
        </row>
        <row r="1431">
          <cell r="B1431" t="str">
            <v>ﾊﾞｯｸﾎｳ　油圧式ｸﾛｰﾗ型</v>
          </cell>
          <cell r="D1431" t="str">
            <v>燃料</v>
          </cell>
          <cell r="E1431" t="str">
            <v>軽油，油脂類共</v>
          </cell>
          <cell r="G1431" t="str">
            <v>㍑</v>
          </cell>
          <cell r="H1431">
            <v>1.1100000000000001</v>
          </cell>
          <cell r="I1431">
            <v>68</v>
          </cell>
          <cell r="J1431">
            <v>75</v>
          </cell>
          <cell r="L1431" t="str">
            <v>補修費を含む。</v>
          </cell>
        </row>
        <row r="1432">
          <cell r="B1432" t="str">
            <v>1.4ｍ3）4.5km以下</v>
          </cell>
        </row>
        <row r="1433">
          <cell r="D1433" t="str">
            <v>運転手（一般）</v>
          </cell>
          <cell r="G1433" t="str">
            <v>人</v>
          </cell>
          <cell r="H1433">
            <v>1.4E-2</v>
          </cell>
          <cell r="I1433">
            <v>17000</v>
          </cell>
          <cell r="J1433">
            <v>238</v>
          </cell>
        </row>
        <row r="1435">
          <cell r="D1435" t="str">
            <v>その他</v>
          </cell>
          <cell r="E1435" t="str">
            <v>（労＋雑）×12%</v>
          </cell>
          <cell r="J1435">
            <v>38</v>
          </cell>
        </row>
        <row r="1437">
          <cell r="D1437" t="str">
            <v>計</v>
          </cell>
          <cell r="J1437">
            <v>583</v>
          </cell>
        </row>
        <row r="1440">
          <cell r="G1440" t="str">
            <v>共用</v>
          </cell>
        </row>
        <row r="1441">
          <cell r="A1441" t="str">
            <v>T033510</v>
          </cell>
          <cell r="B1441" t="str">
            <v>土砂運搬</v>
          </cell>
          <cell r="C1441" t="str">
            <v>ｍ3</v>
          </cell>
          <cell r="D1441" t="str">
            <v>ダンプトラック損料</v>
          </cell>
          <cell r="E1441" t="str">
            <v>１０t車</v>
          </cell>
          <cell r="G1441" t="str">
            <v>日</v>
          </cell>
          <cell r="H1441">
            <v>2.1999999999999999E-2</v>
          </cell>
          <cell r="I1441">
            <v>12900</v>
          </cell>
          <cell r="J1441">
            <v>284</v>
          </cell>
          <cell r="K1441">
            <v>710</v>
          </cell>
          <cell r="L1441" t="str">
            <v>ダンプトラック損料</v>
          </cell>
        </row>
        <row r="1442">
          <cell r="B1442" t="str">
            <v>（１０t車，ＤＩＤ区間　有り</v>
          </cell>
          <cell r="L1442" t="str">
            <v>はタイヤ損耗費及び</v>
          </cell>
        </row>
        <row r="1443">
          <cell r="B1443" t="str">
            <v>ﾊﾞｯｸﾎｳ　油圧式ｸﾛｰﾗ型</v>
          </cell>
          <cell r="D1443" t="str">
            <v>燃料</v>
          </cell>
          <cell r="E1443" t="str">
            <v>軽油，油脂類共</v>
          </cell>
          <cell r="G1443" t="str">
            <v>㍑</v>
          </cell>
          <cell r="H1443">
            <v>1.35</v>
          </cell>
          <cell r="I1443">
            <v>68</v>
          </cell>
          <cell r="J1443">
            <v>92</v>
          </cell>
          <cell r="L1443" t="str">
            <v>補修費を含む。</v>
          </cell>
        </row>
        <row r="1444">
          <cell r="B1444" t="str">
            <v>1.4ｍ3）5.5km以下</v>
          </cell>
        </row>
        <row r="1445">
          <cell r="D1445" t="str">
            <v>運転手（一般）</v>
          </cell>
          <cell r="G1445" t="str">
            <v>人</v>
          </cell>
          <cell r="H1445">
            <v>1.7000000000000001E-2</v>
          </cell>
          <cell r="I1445">
            <v>17000</v>
          </cell>
          <cell r="J1445">
            <v>289</v>
          </cell>
        </row>
        <row r="1447">
          <cell r="D1447" t="str">
            <v>その他</v>
          </cell>
          <cell r="E1447" t="str">
            <v>（労＋雑）×12%</v>
          </cell>
          <cell r="J1447">
            <v>46</v>
          </cell>
        </row>
        <row r="1449">
          <cell r="D1449" t="str">
            <v>計</v>
          </cell>
          <cell r="J1449">
            <v>711</v>
          </cell>
        </row>
        <row r="1452">
          <cell r="G1452" t="str">
            <v>共用</v>
          </cell>
        </row>
        <row r="1453">
          <cell r="A1453" t="str">
            <v>T033511</v>
          </cell>
          <cell r="B1453" t="str">
            <v>土砂運搬</v>
          </cell>
          <cell r="C1453" t="str">
            <v>ｍ3</v>
          </cell>
          <cell r="D1453" t="str">
            <v>ダンプトラック損料</v>
          </cell>
          <cell r="E1453" t="str">
            <v>１０t車</v>
          </cell>
          <cell r="G1453" t="str">
            <v>日</v>
          </cell>
          <cell r="H1453">
            <v>2.5999999999999999E-2</v>
          </cell>
          <cell r="I1453">
            <v>12900</v>
          </cell>
          <cell r="J1453">
            <v>335</v>
          </cell>
          <cell r="K1453">
            <v>840</v>
          </cell>
          <cell r="L1453" t="str">
            <v>ダンプトラック損料</v>
          </cell>
        </row>
        <row r="1454">
          <cell r="B1454" t="str">
            <v>（１０t車，ＤＩＤ区間　有り</v>
          </cell>
          <cell r="L1454" t="str">
            <v>はタイヤ損耗費及び</v>
          </cell>
        </row>
        <row r="1455">
          <cell r="B1455" t="str">
            <v>ﾊﾞｯｸﾎｳ　油圧式ｸﾛｰﾗ型</v>
          </cell>
          <cell r="D1455" t="str">
            <v>燃料</v>
          </cell>
          <cell r="E1455" t="str">
            <v>軽油，油脂類共</v>
          </cell>
          <cell r="G1455" t="str">
            <v>㍑</v>
          </cell>
          <cell r="H1455">
            <v>1.59</v>
          </cell>
          <cell r="I1455">
            <v>68</v>
          </cell>
          <cell r="J1455">
            <v>108</v>
          </cell>
          <cell r="L1455" t="str">
            <v>補修費を含む。</v>
          </cell>
        </row>
        <row r="1456">
          <cell r="B1456" t="str">
            <v>0.1.4ｍ3）6.5km以下</v>
          </cell>
        </row>
        <row r="1457">
          <cell r="D1457" t="str">
            <v>運転手（一般）</v>
          </cell>
          <cell r="G1457" t="str">
            <v>人</v>
          </cell>
          <cell r="H1457">
            <v>0.02</v>
          </cell>
          <cell r="I1457">
            <v>17000</v>
          </cell>
          <cell r="J1457">
            <v>340</v>
          </cell>
        </row>
        <row r="1459">
          <cell r="D1459" t="str">
            <v>その他</v>
          </cell>
          <cell r="E1459" t="str">
            <v>（労＋雑）×12%</v>
          </cell>
          <cell r="J1459">
            <v>54</v>
          </cell>
        </row>
        <row r="1461">
          <cell r="D1461" t="str">
            <v>計</v>
          </cell>
          <cell r="J1461">
            <v>837</v>
          </cell>
        </row>
        <row r="1464">
          <cell r="G1464" t="str">
            <v>共用</v>
          </cell>
        </row>
        <row r="1465">
          <cell r="A1465" t="str">
            <v>T033512</v>
          </cell>
          <cell r="B1465" t="str">
            <v>土砂運搬</v>
          </cell>
          <cell r="C1465" t="str">
            <v>ｍ3</v>
          </cell>
          <cell r="D1465" t="str">
            <v>ダンプトラック損料</v>
          </cell>
          <cell r="E1465" t="str">
            <v>１０t車</v>
          </cell>
          <cell r="G1465" t="str">
            <v>日</v>
          </cell>
          <cell r="H1465">
            <v>0.03</v>
          </cell>
          <cell r="I1465">
            <v>12900</v>
          </cell>
          <cell r="J1465">
            <v>387</v>
          </cell>
          <cell r="K1465">
            <v>960</v>
          </cell>
          <cell r="L1465" t="str">
            <v>ダンプトラック損料</v>
          </cell>
        </row>
        <row r="1466">
          <cell r="B1466" t="str">
            <v>（１０t車，ＤＩＤ区間　有り</v>
          </cell>
          <cell r="L1466" t="str">
            <v>はタイヤ損耗費及び</v>
          </cell>
        </row>
        <row r="1467">
          <cell r="B1467" t="str">
            <v>ﾊﾞｯｸﾎｳ　油圧式ｸﾛｰﾗ型</v>
          </cell>
          <cell r="D1467" t="str">
            <v>燃料</v>
          </cell>
          <cell r="E1467" t="str">
            <v>軽油，油脂類共</v>
          </cell>
          <cell r="G1467" t="str">
            <v>㍑</v>
          </cell>
          <cell r="H1467">
            <v>1.83</v>
          </cell>
          <cell r="I1467">
            <v>68</v>
          </cell>
          <cell r="J1467">
            <v>124</v>
          </cell>
          <cell r="L1467" t="str">
            <v>補修費を含む。</v>
          </cell>
        </row>
        <row r="1468">
          <cell r="B1468" t="str">
            <v>0.1.4ｍ3）8.0km以下</v>
          </cell>
        </row>
        <row r="1469">
          <cell r="D1469" t="str">
            <v>運転手（一般）</v>
          </cell>
          <cell r="G1469" t="str">
            <v>人</v>
          </cell>
          <cell r="H1469">
            <v>2.3E-2</v>
          </cell>
          <cell r="I1469">
            <v>17000</v>
          </cell>
          <cell r="J1469">
            <v>391</v>
          </cell>
        </row>
        <row r="1471">
          <cell r="D1471" t="str">
            <v>その他</v>
          </cell>
          <cell r="E1471" t="str">
            <v>（労＋雑）×12%</v>
          </cell>
          <cell r="J1471">
            <v>62</v>
          </cell>
        </row>
        <row r="1473">
          <cell r="D1473" t="str">
            <v>計</v>
          </cell>
          <cell r="J1473">
            <v>964</v>
          </cell>
        </row>
        <row r="1474">
          <cell r="G1474" t="str">
            <v>共用</v>
          </cell>
        </row>
        <row r="1475">
          <cell r="A1475" t="str">
            <v>T033513</v>
          </cell>
          <cell r="B1475" t="str">
            <v>土砂運搬</v>
          </cell>
          <cell r="C1475" t="str">
            <v>ｍ3</v>
          </cell>
          <cell r="D1475" t="str">
            <v>ダンプトラック損料</v>
          </cell>
          <cell r="E1475" t="str">
            <v>１０t車</v>
          </cell>
          <cell r="G1475" t="str">
            <v>日</v>
          </cell>
          <cell r="H1475">
            <v>3.4000000000000002E-2</v>
          </cell>
          <cell r="I1475">
            <v>12900</v>
          </cell>
          <cell r="J1475">
            <v>439</v>
          </cell>
          <cell r="K1475">
            <v>1090</v>
          </cell>
          <cell r="L1475" t="str">
            <v>ダンプトラック損料</v>
          </cell>
        </row>
        <row r="1476">
          <cell r="B1476" t="str">
            <v>（１０t車，ＤＩＤ区間　有り</v>
          </cell>
          <cell r="L1476" t="str">
            <v>はタイヤ損耗費及び</v>
          </cell>
        </row>
        <row r="1477">
          <cell r="B1477" t="str">
            <v>ﾊﾞｯｸﾎｳ　油圧式ｸﾛｰﾗ型</v>
          </cell>
          <cell r="D1477" t="str">
            <v>燃料</v>
          </cell>
          <cell r="E1477" t="str">
            <v>軽油，油脂類共</v>
          </cell>
          <cell r="G1477" t="str">
            <v>㍑</v>
          </cell>
          <cell r="H1477">
            <v>2.0699999999999998</v>
          </cell>
          <cell r="I1477">
            <v>68</v>
          </cell>
          <cell r="J1477">
            <v>141</v>
          </cell>
          <cell r="L1477" t="str">
            <v>補修費を含む。</v>
          </cell>
        </row>
        <row r="1478">
          <cell r="B1478" t="str">
            <v>1.4ｍ3）9.5km以下</v>
          </cell>
        </row>
        <row r="1479">
          <cell r="D1479" t="str">
            <v>運転手（一般）</v>
          </cell>
          <cell r="G1479" t="str">
            <v>人</v>
          </cell>
          <cell r="H1479">
            <v>2.5999999999999999E-2</v>
          </cell>
          <cell r="I1479">
            <v>17000</v>
          </cell>
          <cell r="J1479">
            <v>442</v>
          </cell>
        </row>
        <row r="1481">
          <cell r="D1481" t="str">
            <v>その他</v>
          </cell>
          <cell r="E1481" t="str">
            <v>（労＋雑）×12%</v>
          </cell>
          <cell r="J1481">
            <v>70</v>
          </cell>
        </row>
        <row r="1483">
          <cell r="D1483" t="str">
            <v>計</v>
          </cell>
          <cell r="J1483">
            <v>1092</v>
          </cell>
        </row>
        <row r="1487">
          <cell r="A1487" t="str">
            <v>T033515</v>
          </cell>
          <cell r="B1487" t="str">
            <v>土砂運搬</v>
          </cell>
          <cell r="C1487" t="str">
            <v>ｍ3</v>
          </cell>
          <cell r="D1487" t="str">
            <v>ダンプトラック損料</v>
          </cell>
          <cell r="E1487" t="str">
            <v>１０t車</v>
          </cell>
          <cell r="G1487" t="str">
            <v>日</v>
          </cell>
          <cell r="H1487">
            <v>3.9E-2</v>
          </cell>
          <cell r="I1487">
            <v>12900</v>
          </cell>
          <cell r="J1487">
            <v>503</v>
          </cell>
          <cell r="K1487">
            <v>1260</v>
          </cell>
          <cell r="L1487" t="str">
            <v>ダンプトラック損料</v>
          </cell>
        </row>
        <row r="1488">
          <cell r="B1488" t="str">
            <v>（１０t車，ＤＩＤ区間　有り</v>
          </cell>
          <cell r="L1488" t="str">
            <v>はタイヤ損耗費及び</v>
          </cell>
        </row>
        <row r="1489">
          <cell r="B1489" t="str">
            <v>ﾊﾞｯｸﾎｳ　油圧式ｸﾛｰﾗ型</v>
          </cell>
          <cell r="D1489" t="str">
            <v>燃料</v>
          </cell>
          <cell r="E1489" t="str">
            <v>軽油，油脂類共</v>
          </cell>
          <cell r="G1489" t="str">
            <v>㍑</v>
          </cell>
          <cell r="H1489">
            <v>2.39</v>
          </cell>
          <cell r="I1489">
            <v>68</v>
          </cell>
          <cell r="J1489">
            <v>163</v>
          </cell>
          <cell r="L1489" t="str">
            <v>補修費を含む。</v>
          </cell>
        </row>
        <row r="1490">
          <cell r="B1490" t="str">
            <v>1.4ｍ3）11.5km以下</v>
          </cell>
        </row>
        <row r="1491">
          <cell r="D1491" t="str">
            <v>運転手（一般）</v>
          </cell>
          <cell r="G1491" t="str">
            <v>人</v>
          </cell>
          <cell r="H1491">
            <v>0.03</v>
          </cell>
          <cell r="I1491">
            <v>17000</v>
          </cell>
          <cell r="J1491">
            <v>510</v>
          </cell>
        </row>
        <row r="1493">
          <cell r="D1493" t="str">
            <v>その他</v>
          </cell>
          <cell r="E1493" t="str">
            <v>（労＋雑）×12%</v>
          </cell>
          <cell r="J1493">
            <v>81</v>
          </cell>
        </row>
        <row r="1495">
          <cell r="D1495" t="str">
            <v>計</v>
          </cell>
          <cell r="J1495">
            <v>1257</v>
          </cell>
        </row>
        <row r="1498">
          <cell r="G1498" t="str">
            <v>共用</v>
          </cell>
        </row>
        <row r="1499">
          <cell r="A1499" t="str">
            <v>T033516</v>
          </cell>
          <cell r="B1499" t="str">
            <v>土砂運搬</v>
          </cell>
          <cell r="C1499" t="str">
            <v>ｍ3</v>
          </cell>
          <cell r="D1499" t="str">
            <v>ダンプトラック損料</v>
          </cell>
          <cell r="E1499" t="str">
            <v>１０t車</v>
          </cell>
          <cell r="G1499" t="str">
            <v>日</v>
          </cell>
          <cell r="H1499">
            <v>4.5999999999999999E-2</v>
          </cell>
          <cell r="I1499">
            <v>12900</v>
          </cell>
          <cell r="J1499">
            <v>593</v>
          </cell>
          <cell r="K1499">
            <v>1500</v>
          </cell>
          <cell r="L1499" t="str">
            <v>ダンプトラック損料</v>
          </cell>
        </row>
        <row r="1500">
          <cell r="B1500" t="str">
            <v>（１０t車，ＤＩＤ区間　有り</v>
          </cell>
          <cell r="L1500" t="str">
            <v>はタイヤ損耗費及び</v>
          </cell>
        </row>
        <row r="1501">
          <cell r="B1501" t="str">
            <v>ﾊﾞｯｸﾎｳ　油圧式ｸﾛｰﾗ型</v>
          </cell>
          <cell r="D1501" t="str">
            <v>燃料</v>
          </cell>
          <cell r="E1501" t="str">
            <v>軽油，油脂類共</v>
          </cell>
          <cell r="G1501" t="str">
            <v>㍑</v>
          </cell>
          <cell r="H1501">
            <v>2.87</v>
          </cell>
          <cell r="I1501">
            <v>68</v>
          </cell>
          <cell r="J1501">
            <v>195</v>
          </cell>
          <cell r="L1501" t="str">
            <v>補修費を含む。</v>
          </cell>
        </row>
        <row r="1502">
          <cell r="B1502" t="str">
            <v>1.4ｍ3）15.0km以下</v>
          </cell>
        </row>
        <row r="1503">
          <cell r="D1503" t="str">
            <v>運転手（一般）</v>
          </cell>
          <cell r="G1503" t="str">
            <v>人</v>
          </cell>
          <cell r="H1503">
            <v>3.5999999999999997E-2</v>
          </cell>
          <cell r="I1503">
            <v>17000</v>
          </cell>
          <cell r="J1503">
            <v>612</v>
          </cell>
        </row>
        <row r="1505">
          <cell r="D1505" t="str">
            <v>その他</v>
          </cell>
          <cell r="E1505" t="str">
            <v>（労＋雑）×12%</v>
          </cell>
          <cell r="J1505">
            <v>97</v>
          </cell>
        </row>
        <row r="1507">
          <cell r="D1507" t="str">
            <v>計</v>
          </cell>
          <cell r="J1507">
            <v>1497</v>
          </cell>
        </row>
        <row r="1510">
          <cell r="G1510" t="str">
            <v>共用</v>
          </cell>
        </row>
        <row r="1511">
          <cell r="A1511" t="str">
            <v>T033520</v>
          </cell>
          <cell r="B1511" t="str">
            <v>土砂運搬</v>
          </cell>
          <cell r="C1511" t="str">
            <v>ｍ3</v>
          </cell>
          <cell r="D1511" t="str">
            <v>ダンプトラック損料</v>
          </cell>
          <cell r="E1511" t="str">
            <v>１０t車</v>
          </cell>
          <cell r="G1511" t="str">
            <v>日</v>
          </cell>
          <cell r="H1511">
            <v>5.8000000000000003E-2</v>
          </cell>
          <cell r="I1511">
            <v>12900</v>
          </cell>
          <cell r="J1511">
            <v>748</v>
          </cell>
          <cell r="K1511">
            <v>1880</v>
          </cell>
          <cell r="L1511" t="str">
            <v>ダンプトラック損料</v>
          </cell>
        </row>
        <row r="1512">
          <cell r="B1512" t="str">
            <v>（１０t車，ＤＩＤ区間　有り</v>
          </cell>
          <cell r="L1512" t="str">
            <v>はタイヤ損耗費及び</v>
          </cell>
        </row>
        <row r="1513">
          <cell r="B1513" t="str">
            <v>ﾊﾞｯｸﾎｳ　油圧式ｸﾛｰﾗ型</v>
          </cell>
          <cell r="D1513" t="str">
            <v>燃料</v>
          </cell>
          <cell r="E1513" t="str">
            <v>軽油，油脂類共</v>
          </cell>
          <cell r="G1513" t="str">
            <v>㍑</v>
          </cell>
          <cell r="H1513">
            <v>3.58</v>
          </cell>
          <cell r="I1513">
            <v>68</v>
          </cell>
          <cell r="J1513">
            <v>243</v>
          </cell>
          <cell r="L1513" t="str">
            <v>補修費を含む。</v>
          </cell>
        </row>
        <row r="1514">
          <cell r="B1514" t="str">
            <v>1.4ｍ3）20.5km以下</v>
          </cell>
        </row>
        <row r="1515">
          <cell r="D1515" t="str">
            <v>運転手（一般）</v>
          </cell>
          <cell r="G1515" t="str">
            <v>人</v>
          </cell>
          <cell r="H1515">
            <v>4.4999999999999998E-2</v>
          </cell>
          <cell r="I1515">
            <v>17000</v>
          </cell>
          <cell r="J1515">
            <v>765</v>
          </cell>
        </row>
        <row r="1517">
          <cell r="D1517" t="str">
            <v>その他</v>
          </cell>
          <cell r="E1517" t="str">
            <v>（労＋雑）×12%</v>
          </cell>
          <cell r="J1517">
            <v>121</v>
          </cell>
        </row>
        <row r="1519">
          <cell r="D1519" t="str">
            <v>計</v>
          </cell>
          <cell r="J1519">
            <v>1877</v>
          </cell>
        </row>
        <row r="1522">
          <cell r="G1522" t="str">
            <v>共用</v>
          </cell>
        </row>
        <row r="1523">
          <cell r="A1523" t="str">
            <v>T033530</v>
          </cell>
          <cell r="B1523" t="str">
            <v>土砂運搬</v>
          </cell>
          <cell r="C1523" t="str">
            <v>ｍ3</v>
          </cell>
          <cell r="D1523" t="str">
            <v>ダンプトラック損料</v>
          </cell>
          <cell r="E1523" t="str">
            <v>１０t車</v>
          </cell>
          <cell r="G1523" t="str">
            <v>日</v>
          </cell>
          <cell r="H1523">
            <v>7.9000000000000001E-2</v>
          </cell>
          <cell r="I1523">
            <v>12900</v>
          </cell>
          <cell r="J1523">
            <v>1019</v>
          </cell>
          <cell r="K1523">
            <v>2550</v>
          </cell>
          <cell r="L1523" t="str">
            <v>ダンプトラック損料</v>
          </cell>
        </row>
        <row r="1524">
          <cell r="B1524" t="str">
            <v>（１０t車，ＤＩＤ区間　有り</v>
          </cell>
          <cell r="L1524" t="str">
            <v>はタイヤ損耗費及び</v>
          </cell>
        </row>
        <row r="1525">
          <cell r="B1525" t="str">
            <v>ﾊﾞｯｸﾎｳ　油圧式ｸﾛｰﾗ型</v>
          </cell>
          <cell r="D1525" t="str">
            <v>燃料</v>
          </cell>
          <cell r="E1525" t="str">
            <v>軽油，油脂類共</v>
          </cell>
          <cell r="G1525" t="str">
            <v>㍑</v>
          </cell>
          <cell r="H1525">
            <v>4.8600000000000003</v>
          </cell>
          <cell r="I1525">
            <v>68</v>
          </cell>
          <cell r="J1525">
            <v>330</v>
          </cell>
          <cell r="L1525" t="str">
            <v>補修費を含む。</v>
          </cell>
        </row>
        <row r="1526">
          <cell r="B1526" t="str">
            <v>1.4ｍ3）33.0km以下</v>
          </cell>
        </row>
        <row r="1527">
          <cell r="D1527" t="str">
            <v>運転手（一般）</v>
          </cell>
          <cell r="G1527" t="str">
            <v>人</v>
          </cell>
          <cell r="H1527">
            <v>6.0999999999999999E-2</v>
          </cell>
          <cell r="I1527">
            <v>17000</v>
          </cell>
          <cell r="J1527">
            <v>1037</v>
          </cell>
        </row>
        <row r="1529">
          <cell r="D1529" t="str">
            <v>その他</v>
          </cell>
          <cell r="E1529" t="str">
            <v>（労＋雑）×12%</v>
          </cell>
          <cell r="J1529">
            <v>164</v>
          </cell>
        </row>
        <row r="1531">
          <cell r="D1531" t="str">
            <v>計</v>
          </cell>
          <cell r="J1531">
            <v>2550</v>
          </cell>
        </row>
        <row r="1534">
          <cell r="G1534" t="str">
            <v>共用</v>
          </cell>
        </row>
        <row r="1535">
          <cell r="A1535" t="str">
            <v>T033540</v>
          </cell>
          <cell r="B1535" t="str">
            <v>土砂運搬</v>
          </cell>
          <cell r="C1535" t="str">
            <v>ｍ3</v>
          </cell>
          <cell r="D1535" t="str">
            <v>ダンプトラック損料</v>
          </cell>
          <cell r="E1535" t="str">
            <v>１０t車</v>
          </cell>
          <cell r="G1535" t="str">
            <v>日</v>
          </cell>
          <cell r="H1535">
            <v>0.11700000000000001</v>
          </cell>
          <cell r="I1535">
            <v>12900</v>
          </cell>
          <cell r="J1535">
            <v>1509</v>
          </cell>
          <cell r="K1535">
            <v>3790</v>
          </cell>
          <cell r="L1535" t="str">
            <v>ダンプトラック損料</v>
          </cell>
        </row>
        <row r="1536">
          <cell r="B1536" t="str">
            <v>（１０t車，ＤＩＤ区間　有り</v>
          </cell>
          <cell r="L1536" t="str">
            <v>はタイヤ損耗費及び</v>
          </cell>
        </row>
        <row r="1537">
          <cell r="B1537" t="str">
            <v>ﾊﾞｯｸﾎｳ　油圧式ｸﾛｰﾗ型</v>
          </cell>
          <cell r="D1537" t="str">
            <v>燃料</v>
          </cell>
          <cell r="E1537" t="str">
            <v>軽油，油脂類共</v>
          </cell>
          <cell r="G1537" t="str">
            <v>㍑</v>
          </cell>
          <cell r="H1537">
            <v>7.24</v>
          </cell>
          <cell r="I1537">
            <v>68</v>
          </cell>
          <cell r="J1537">
            <v>492</v>
          </cell>
          <cell r="L1537" t="str">
            <v>補修費を含む。</v>
          </cell>
        </row>
        <row r="1538">
          <cell r="B1538" t="str">
            <v>1.4ｍ3）60.0km以下</v>
          </cell>
        </row>
        <row r="1539">
          <cell r="D1539" t="str">
            <v>運転手（一般）</v>
          </cell>
          <cell r="G1539" t="str">
            <v>人</v>
          </cell>
          <cell r="H1539">
            <v>9.0999999999999998E-2</v>
          </cell>
          <cell r="I1539">
            <v>17000</v>
          </cell>
          <cell r="J1539">
            <v>1547</v>
          </cell>
        </row>
        <row r="1541">
          <cell r="D1541" t="str">
            <v>その他</v>
          </cell>
          <cell r="E1541" t="str">
            <v>（労＋雑）×12%</v>
          </cell>
          <cell r="J1541">
            <v>245</v>
          </cell>
        </row>
        <row r="1543">
          <cell r="D1543" t="str">
            <v>計</v>
          </cell>
          <cell r="J1543">
            <v>3793</v>
          </cell>
        </row>
        <row r="1544">
          <cell r="G1544" t="str">
            <v>共用</v>
          </cell>
        </row>
        <row r="1545">
          <cell r="A1545" t="str">
            <v>T033600</v>
          </cell>
          <cell r="B1545" t="str">
            <v>土砂運搬</v>
          </cell>
          <cell r="C1545" t="str">
            <v>ｍ3</v>
          </cell>
          <cell r="D1545" t="str">
            <v>ダンプトラック損料</v>
          </cell>
          <cell r="E1545" t="str">
            <v>１０t車</v>
          </cell>
          <cell r="G1545" t="str">
            <v>日</v>
          </cell>
          <cell r="H1545">
            <v>6.0000000000000001E-3</v>
          </cell>
          <cell r="I1545">
            <v>12900</v>
          </cell>
          <cell r="J1545">
            <v>77</v>
          </cell>
          <cell r="K1545">
            <v>200</v>
          </cell>
          <cell r="L1545" t="str">
            <v>ダンプトラック損料</v>
          </cell>
        </row>
        <row r="1546">
          <cell r="B1546" t="str">
            <v>（１０t車，ＤＩＤ区間　無し</v>
          </cell>
          <cell r="L1546" t="str">
            <v>はタイヤ損耗費及び</v>
          </cell>
        </row>
        <row r="1547">
          <cell r="B1547" t="str">
            <v>ﾊﾞｯｸﾎｳ　油圧式ｸﾛｰﾗ型</v>
          </cell>
          <cell r="D1547" t="str">
            <v>燃料</v>
          </cell>
          <cell r="E1547" t="str">
            <v>軽油，油脂類共</v>
          </cell>
          <cell r="G1547" t="str">
            <v>㍑</v>
          </cell>
          <cell r="H1547">
            <v>0.4</v>
          </cell>
          <cell r="I1547">
            <v>68</v>
          </cell>
          <cell r="J1547">
            <v>27</v>
          </cell>
          <cell r="L1547" t="str">
            <v>補修費を含む。</v>
          </cell>
        </row>
        <row r="1548">
          <cell r="B1548" t="str">
            <v>1.4ｍ3）0.3km以下</v>
          </cell>
        </row>
        <row r="1549">
          <cell r="D1549" t="str">
            <v>運転手（一般）</v>
          </cell>
          <cell r="G1549" t="str">
            <v>人</v>
          </cell>
          <cell r="H1549">
            <v>5.0000000000000001E-3</v>
          </cell>
          <cell r="I1549">
            <v>17000</v>
          </cell>
          <cell r="J1549">
            <v>85</v>
          </cell>
        </row>
        <row r="1551">
          <cell r="D1551" t="str">
            <v>その他</v>
          </cell>
          <cell r="E1551" t="str">
            <v>（労＋雑）×12%</v>
          </cell>
          <cell r="J1551">
            <v>13</v>
          </cell>
        </row>
        <row r="1553">
          <cell r="D1553" t="str">
            <v>計</v>
          </cell>
          <cell r="J1553">
            <v>202</v>
          </cell>
        </row>
        <row r="1556">
          <cell r="G1556" t="str">
            <v>共用</v>
          </cell>
        </row>
        <row r="1557">
          <cell r="A1557" t="str">
            <v>T033601</v>
          </cell>
          <cell r="B1557" t="str">
            <v>土砂運搬</v>
          </cell>
          <cell r="C1557" t="str">
            <v>ｍ3</v>
          </cell>
          <cell r="D1557" t="str">
            <v>ダンプトラック損料</v>
          </cell>
          <cell r="E1557" t="str">
            <v>１０t車</v>
          </cell>
          <cell r="G1557" t="str">
            <v>日</v>
          </cell>
          <cell r="H1557">
            <v>8.0000000000000002E-3</v>
          </cell>
          <cell r="I1557">
            <v>12900</v>
          </cell>
          <cell r="J1557">
            <v>103</v>
          </cell>
          <cell r="K1557">
            <v>250</v>
          </cell>
          <cell r="L1557" t="str">
            <v>ダンプトラック損料</v>
          </cell>
        </row>
        <row r="1558">
          <cell r="B1558" t="str">
            <v>（１０t車，ＤＩＤ区間　無し</v>
          </cell>
          <cell r="L1558" t="str">
            <v>はタイヤ損耗費及び</v>
          </cell>
        </row>
        <row r="1559">
          <cell r="B1559" t="str">
            <v>ﾊﾞｯｸﾎｳ　油圧式ｸﾛｰﾗ型</v>
          </cell>
          <cell r="D1559" t="str">
            <v>燃料</v>
          </cell>
          <cell r="E1559" t="str">
            <v>軽油，油脂類共</v>
          </cell>
          <cell r="G1559" t="str">
            <v>㍑</v>
          </cell>
          <cell r="H1559">
            <v>0.48</v>
          </cell>
          <cell r="I1559">
            <v>68</v>
          </cell>
          <cell r="J1559">
            <v>33</v>
          </cell>
          <cell r="L1559" t="str">
            <v>補修費を含む。</v>
          </cell>
        </row>
        <row r="1560">
          <cell r="B1560" t="str">
            <v>1.4ｍ3）0.5km以下</v>
          </cell>
        </row>
        <row r="1561">
          <cell r="D1561" t="str">
            <v>運転手（一般）</v>
          </cell>
          <cell r="G1561" t="str">
            <v>人</v>
          </cell>
          <cell r="H1561">
            <v>6.0000000000000001E-3</v>
          </cell>
          <cell r="I1561">
            <v>17000</v>
          </cell>
          <cell r="J1561">
            <v>102</v>
          </cell>
        </row>
        <row r="1563">
          <cell r="D1563" t="str">
            <v>その他</v>
          </cell>
          <cell r="E1563" t="str">
            <v>（労＋雑）×12%</v>
          </cell>
          <cell r="J1563">
            <v>16</v>
          </cell>
        </row>
        <row r="1565">
          <cell r="D1565" t="str">
            <v>計</v>
          </cell>
          <cell r="J1565">
            <v>254</v>
          </cell>
        </row>
        <row r="1568">
          <cell r="G1568" t="str">
            <v>共用</v>
          </cell>
        </row>
        <row r="1569">
          <cell r="A1569" t="str">
            <v>T033602</v>
          </cell>
          <cell r="B1569" t="str">
            <v>土砂運搬</v>
          </cell>
          <cell r="C1569" t="str">
            <v>ｍ3</v>
          </cell>
          <cell r="D1569" t="str">
            <v>ダンプトラック損料</v>
          </cell>
          <cell r="E1569" t="str">
            <v>１０t車</v>
          </cell>
          <cell r="G1569" t="str">
            <v>日</v>
          </cell>
          <cell r="H1569">
            <v>8.9999999999999993E-3</v>
          </cell>
          <cell r="I1569">
            <v>12900</v>
          </cell>
          <cell r="J1569">
            <v>116</v>
          </cell>
          <cell r="K1569">
            <v>290</v>
          </cell>
          <cell r="L1569" t="str">
            <v>ダンプトラック損料</v>
          </cell>
        </row>
        <row r="1570">
          <cell r="B1570" t="str">
            <v>（１０t車，ＤＩＤ区間　無し</v>
          </cell>
          <cell r="L1570" t="str">
            <v>はタイヤ損耗費及び</v>
          </cell>
        </row>
        <row r="1571">
          <cell r="B1571" t="str">
            <v>ﾊﾞｯｸﾎｳ　油圧式ｸﾛｰﾗ型</v>
          </cell>
          <cell r="D1571" t="str">
            <v>燃料</v>
          </cell>
          <cell r="E1571" t="str">
            <v>軽油，油脂類共</v>
          </cell>
          <cell r="G1571" t="str">
            <v>㍑</v>
          </cell>
          <cell r="H1571">
            <v>0.56000000000000005</v>
          </cell>
          <cell r="I1571">
            <v>68</v>
          </cell>
          <cell r="J1571">
            <v>38</v>
          </cell>
          <cell r="L1571" t="str">
            <v>補修費を含む。</v>
          </cell>
        </row>
        <row r="1572">
          <cell r="B1572" t="str">
            <v>1.4ｍ3）1.0km以下</v>
          </cell>
        </row>
        <row r="1573">
          <cell r="D1573" t="str">
            <v>運転手（一般）</v>
          </cell>
          <cell r="G1573" t="str">
            <v>人</v>
          </cell>
          <cell r="H1573">
            <v>7.0000000000000001E-3</v>
          </cell>
          <cell r="I1573">
            <v>17000</v>
          </cell>
          <cell r="J1573">
            <v>119</v>
          </cell>
        </row>
        <row r="1575">
          <cell r="D1575" t="str">
            <v>その他</v>
          </cell>
          <cell r="E1575" t="str">
            <v>（労＋雑）×12%</v>
          </cell>
          <cell r="J1575">
            <v>19</v>
          </cell>
        </row>
        <row r="1577">
          <cell r="D1577" t="str">
            <v>計</v>
          </cell>
          <cell r="J1577">
            <v>292</v>
          </cell>
        </row>
        <row r="1580">
          <cell r="G1580" t="str">
            <v>共用</v>
          </cell>
        </row>
        <row r="1581">
          <cell r="A1581" t="str">
            <v>T033603</v>
          </cell>
          <cell r="B1581" t="str">
            <v>土砂運搬</v>
          </cell>
          <cell r="C1581" t="str">
            <v>ｍ3</v>
          </cell>
          <cell r="D1581" t="str">
            <v>ダンプトラック損料</v>
          </cell>
          <cell r="E1581" t="str">
            <v>１０t車</v>
          </cell>
          <cell r="G1581" t="str">
            <v>日</v>
          </cell>
          <cell r="H1581">
            <v>0.01</v>
          </cell>
          <cell r="I1581">
            <v>12900</v>
          </cell>
          <cell r="J1581">
            <v>129</v>
          </cell>
          <cell r="K1581">
            <v>330</v>
          </cell>
          <cell r="L1581" t="str">
            <v>ダンプトラック損料</v>
          </cell>
        </row>
        <row r="1582">
          <cell r="B1582" t="str">
            <v>（１０t車，ＤＩＤ区間　無し</v>
          </cell>
          <cell r="L1582" t="str">
            <v>はタイヤ損耗費及び</v>
          </cell>
        </row>
        <row r="1583">
          <cell r="B1583" t="str">
            <v>ﾊﾞｯｸﾎｳ　油圧式ｸﾛｰﾗ型</v>
          </cell>
          <cell r="D1583" t="str">
            <v>燃料</v>
          </cell>
          <cell r="E1583" t="str">
            <v>軽油，油脂類共</v>
          </cell>
          <cell r="G1583" t="str">
            <v>㍑</v>
          </cell>
          <cell r="H1583">
            <v>0.64</v>
          </cell>
          <cell r="I1583">
            <v>68</v>
          </cell>
          <cell r="J1583">
            <v>44</v>
          </cell>
          <cell r="L1583" t="str">
            <v>補修費を含む。</v>
          </cell>
        </row>
        <row r="1584">
          <cell r="B1584" t="str">
            <v>1.4ｍ3）1.5km以下</v>
          </cell>
        </row>
        <row r="1585">
          <cell r="D1585" t="str">
            <v>運転手（一般）</v>
          </cell>
          <cell r="G1585" t="str">
            <v>人</v>
          </cell>
          <cell r="H1585">
            <v>8.0000000000000002E-3</v>
          </cell>
          <cell r="I1585">
            <v>17000</v>
          </cell>
          <cell r="J1585">
            <v>136</v>
          </cell>
        </row>
        <row r="1587">
          <cell r="D1587" t="str">
            <v>その他</v>
          </cell>
          <cell r="E1587" t="str">
            <v>（労＋雑）×12%</v>
          </cell>
          <cell r="J1587">
            <v>22</v>
          </cell>
        </row>
        <row r="1589">
          <cell r="D1589" t="str">
            <v>計</v>
          </cell>
          <cell r="J1589">
            <v>331</v>
          </cell>
        </row>
        <row r="1592">
          <cell r="G1592" t="str">
            <v>共用</v>
          </cell>
        </row>
        <row r="1593">
          <cell r="A1593" t="str">
            <v>T033604</v>
          </cell>
          <cell r="B1593" t="str">
            <v>土砂運搬</v>
          </cell>
          <cell r="C1593" t="str">
            <v>ｍ3</v>
          </cell>
          <cell r="D1593" t="str">
            <v>ダンプトラック損料</v>
          </cell>
          <cell r="E1593" t="str">
            <v>１０t車</v>
          </cell>
          <cell r="G1593" t="str">
            <v>日</v>
          </cell>
          <cell r="H1593">
            <v>1.2E-2</v>
          </cell>
          <cell r="I1593">
            <v>12900</v>
          </cell>
          <cell r="J1593">
            <v>155</v>
          </cell>
          <cell r="K1593">
            <v>380</v>
          </cell>
          <cell r="L1593" t="str">
            <v>ダンプトラック損料</v>
          </cell>
        </row>
        <row r="1594">
          <cell r="B1594" t="str">
            <v>（１０t車，ＤＩＤ区間　無し</v>
          </cell>
          <cell r="L1594" t="str">
            <v>はタイヤ損耗費及び</v>
          </cell>
        </row>
        <row r="1595">
          <cell r="B1595" t="str">
            <v>ﾊﾞｯｸﾎｳ　油圧式ｸﾛｰﾗ型</v>
          </cell>
          <cell r="D1595" t="str">
            <v>燃料</v>
          </cell>
          <cell r="E1595" t="str">
            <v>軽油，油脂類共</v>
          </cell>
          <cell r="G1595" t="str">
            <v>㍑</v>
          </cell>
          <cell r="H1595">
            <v>0.72</v>
          </cell>
          <cell r="I1595">
            <v>68</v>
          </cell>
          <cell r="J1595">
            <v>49</v>
          </cell>
          <cell r="L1595" t="str">
            <v>補修費を含む。</v>
          </cell>
        </row>
        <row r="1596">
          <cell r="B1596" t="str">
            <v>1.4ｍ3）2.0km以下</v>
          </cell>
        </row>
        <row r="1597">
          <cell r="D1597" t="str">
            <v>運転手（一般）</v>
          </cell>
          <cell r="G1597" t="str">
            <v>人</v>
          </cell>
          <cell r="H1597">
            <v>8.9999999999999993E-3</v>
          </cell>
          <cell r="I1597">
            <v>17000</v>
          </cell>
          <cell r="J1597">
            <v>153</v>
          </cell>
        </row>
        <row r="1599">
          <cell r="D1599" t="str">
            <v>その他</v>
          </cell>
          <cell r="E1599" t="str">
            <v>（労＋雑）×12%</v>
          </cell>
          <cell r="J1599">
            <v>24</v>
          </cell>
        </row>
        <row r="1601">
          <cell r="D1601" t="str">
            <v>計</v>
          </cell>
          <cell r="J1601">
            <v>381</v>
          </cell>
        </row>
        <row r="1604">
          <cell r="G1604" t="str">
            <v>共用</v>
          </cell>
        </row>
        <row r="1605">
          <cell r="A1605" t="str">
            <v>T033605</v>
          </cell>
          <cell r="B1605" t="str">
            <v>土砂運搬</v>
          </cell>
          <cell r="C1605" t="str">
            <v>ｍ3</v>
          </cell>
          <cell r="D1605" t="str">
            <v>ダンプトラック損料</v>
          </cell>
          <cell r="E1605" t="str">
            <v>１０t車</v>
          </cell>
          <cell r="G1605" t="str">
            <v>日</v>
          </cell>
          <cell r="H1605">
            <v>1.2999999999999999E-2</v>
          </cell>
          <cell r="I1605">
            <v>12900</v>
          </cell>
          <cell r="J1605">
            <v>168</v>
          </cell>
          <cell r="K1605">
            <v>420</v>
          </cell>
          <cell r="L1605" t="str">
            <v>ダンプトラック損料</v>
          </cell>
        </row>
        <row r="1606">
          <cell r="B1606" t="str">
            <v>（１０t車，ＤＩＤ区間　無し</v>
          </cell>
          <cell r="L1606" t="str">
            <v>はタイヤ損耗費及び</v>
          </cell>
        </row>
        <row r="1607">
          <cell r="B1607" t="str">
            <v>ﾊﾞｯｸﾎｳ　油圧式ｸﾛｰﾗ型</v>
          </cell>
          <cell r="D1607" t="str">
            <v>燃料</v>
          </cell>
          <cell r="E1607" t="str">
            <v>軽油，油脂類共</v>
          </cell>
          <cell r="G1607" t="str">
            <v>㍑</v>
          </cell>
          <cell r="H1607">
            <v>0.8</v>
          </cell>
          <cell r="I1607">
            <v>68</v>
          </cell>
          <cell r="J1607">
            <v>54</v>
          </cell>
          <cell r="L1607" t="str">
            <v>補修費を含む。</v>
          </cell>
        </row>
        <row r="1608">
          <cell r="B1608" t="str">
            <v>1.4ｍ3）2.5km以下</v>
          </cell>
        </row>
        <row r="1609">
          <cell r="D1609" t="str">
            <v>運転手（一般）</v>
          </cell>
          <cell r="G1609" t="str">
            <v>人</v>
          </cell>
          <cell r="H1609">
            <v>0.01</v>
          </cell>
          <cell r="I1609">
            <v>17000</v>
          </cell>
          <cell r="J1609">
            <v>170</v>
          </cell>
        </row>
        <row r="1611">
          <cell r="D1611" t="str">
            <v>その他</v>
          </cell>
          <cell r="E1611" t="str">
            <v>（労＋雑）×12%</v>
          </cell>
          <cell r="J1611">
            <v>27</v>
          </cell>
        </row>
        <row r="1613">
          <cell r="D1613" t="str">
            <v>計</v>
          </cell>
          <cell r="J1613">
            <v>419</v>
          </cell>
        </row>
        <row r="1614">
          <cell r="G1614" t="str">
            <v>共用</v>
          </cell>
        </row>
        <row r="1615">
          <cell r="A1615" t="str">
            <v>T033606</v>
          </cell>
          <cell r="B1615" t="str">
            <v>土砂運搬</v>
          </cell>
          <cell r="C1615" t="str">
            <v>ｍ3</v>
          </cell>
          <cell r="D1615" t="str">
            <v>ダンプトラック損料</v>
          </cell>
          <cell r="E1615" t="str">
            <v>１０t車</v>
          </cell>
          <cell r="G1615" t="str">
            <v>日</v>
          </cell>
          <cell r="H1615">
            <v>1.4E-2</v>
          </cell>
          <cell r="I1615">
            <v>12900</v>
          </cell>
          <cell r="J1615">
            <v>181</v>
          </cell>
          <cell r="K1615">
            <v>460</v>
          </cell>
          <cell r="L1615" t="str">
            <v>ダンプトラック損料</v>
          </cell>
        </row>
        <row r="1616">
          <cell r="B1616" t="str">
            <v>（１０t車，ＤＩＤ区間　無し</v>
          </cell>
          <cell r="L1616" t="str">
            <v>はタイヤ損耗費及び</v>
          </cell>
        </row>
        <row r="1617">
          <cell r="B1617" t="str">
            <v>ﾊﾞｯｸﾎｳ　油圧式ｸﾛｰﾗ型</v>
          </cell>
          <cell r="D1617" t="str">
            <v>燃料</v>
          </cell>
          <cell r="E1617" t="str">
            <v>軽油，油脂類共</v>
          </cell>
          <cell r="G1617" t="str">
            <v>㍑</v>
          </cell>
          <cell r="H1617">
            <v>0.88</v>
          </cell>
          <cell r="I1617">
            <v>68</v>
          </cell>
          <cell r="J1617">
            <v>60</v>
          </cell>
          <cell r="L1617" t="str">
            <v>補修費を含む。</v>
          </cell>
        </row>
        <row r="1618">
          <cell r="B1618" t="str">
            <v>1.4ｍ3）3.0km以下</v>
          </cell>
        </row>
        <row r="1619">
          <cell r="D1619" t="str">
            <v>運転手（一般）</v>
          </cell>
          <cell r="G1619" t="str">
            <v>人</v>
          </cell>
          <cell r="H1619">
            <v>1.0999999999999999E-2</v>
          </cell>
          <cell r="I1619">
            <v>17000</v>
          </cell>
          <cell r="J1619">
            <v>187</v>
          </cell>
        </row>
        <row r="1621">
          <cell r="D1621" t="str">
            <v>その他</v>
          </cell>
          <cell r="E1621" t="str">
            <v>（労＋雑）×12%</v>
          </cell>
          <cell r="J1621">
            <v>30</v>
          </cell>
        </row>
        <row r="1623">
          <cell r="D1623" t="str">
            <v>計</v>
          </cell>
          <cell r="J1623">
            <v>458</v>
          </cell>
        </row>
        <row r="1626">
          <cell r="G1626" t="str">
            <v>共用</v>
          </cell>
        </row>
        <row r="1627">
          <cell r="A1627" t="str">
            <v>T033607</v>
          </cell>
          <cell r="B1627" t="str">
            <v>土砂運搬</v>
          </cell>
          <cell r="C1627" t="str">
            <v>ｍ3</v>
          </cell>
          <cell r="D1627" t="str">
            <v>ダンプトラック損料</v>
          </cell>
          <cell r="E1627" t="str">
            <v>１０t車</v>
          </cell>
          <cell r="G1627" t="str">
            <v>日</v>
          </cell>
          <cell r="H1627">
            <v>1.4999999999999999E-2</v>
          </cell>
          <cell r="I1627">
            <v>12900</v>
          </cell>
          <cell r="J1627">
            <v>194</v>
          </cell>
          <cell r="K1627">
            <v>500</v>
          </cell>
          <cell r="L1627" t="str">
            <v>ダンプトラック損料</v>
          </cell>
        </row>
        <row r="1628">
          <cell r="B1628" t="str">
            <v>（１０t車，ＤＩＤ区間　無し</v>
          </cell>
          <cell r="L1628" t="str">
            <v>はタイヤ損耗費及び</v>
          </cell>
        </row>
        <row r="1629">
          <cell r="B1629" t="str">
            <v>ﾊﾞｯｸﾎｳ　油圧式ｸﾛｰﾗ型</v>
          </cell>
          <cell r="D1629" t="str">
            <v>燃料</v>
          </cell>
          <cell r="E1629" t="str">
            <v>軽油，油脂類共</v>
          </cell>
          <cell r="G1629" t="str">
            <v>㍑</v>
          </cell>
          <cell r="H1629">
            <v>0.96</v>
          </cell>
          <cell r="I1629">
            <v>68</v>
          </cell>
          <cell r="J1629">
            <v>65</v>
          </cell>
          <cell r="L1629" t="str">
            <v>補修費を含む。</v>
          </cell>
        </row>
        <row r="1630">
          <cell r="B1630" t="str">
            <v>1.4ｍ3）3.5km以下</v>
          </cell>
        </row>
        <row r="1631">
          <cell r="D1631" t="str">
            <v>運転手（一般）</v>
          </cell>
          <cell r="G1631" t="str">
            <v>人</v>
          </cell>
          <cell r="H1631">
            <v>1.2E-2</v>
          </cell>
          <cell r="I1631">
            <v>17000</v>
          </cell>
          <cell r="J1631">
            <v>204</v>
          </cell>
        </row>
        <row r="1633">
          <cell r="D1633" t="str">
            <v>その他</v>
          </cell>
          <cell r="E1633" t="str">
            <v>（労＋雑）×12%</v>
          </cell>
          <cell r="J1633">
            <v>32</v>
          </cell>
        </row>
        <row r="1635">
          <cell r="D1635" t="str">
            <v>計</v>
          </cell>
          <cell r="J1635">
            <v>495</v>
          </cell>
        </row>
        <row r="1638">
          <cell r="G1638" t="str">
            <v>共用</v>
          </cell>
        </row>
        <row r="1639">
          <cell r="A1639" t="str">
            <v>T033608</v>
          </cell>
          <cell r="B1639" t="str">
            <v>土砂運搬</v>
          </cell>
          <cell r="C1639" t="str">
            <v>ｍ3</v>
          </cell>
          <cell r="D1639" t="str">
            <v>ダンプトラック損料</v>
          </cell>
          <cell r="E1639" t="str">
            <v>１０t車</v>
          </cell>
          <cell r="G1639" t="str">
            <v>日</v>
          </cell>
          <cell r="H1639">
            <v>1.7999999999999999E-2</v>
          </cell>
          <cell r="I1639">
            <v>12900</v>
          </cell>
          <cell r="J1639">
            <v>232</v>
          </cell>
          <cell r="K1639">
            <v>580</v>
          </cell>
          <cell r="L1639" t="str">
            <v>ダンプトラック損料</v>
          </cell>
        </row>
        <row r="1640">
          <cell r="B1640" t="str">
            <v>（１０t車，ＤＩＤ区間　無し</v>
          </cell>
          <cell r="L1640" t="str">
            <v>はタイヤ損耗費及び</v>
          </cell>
        </row>
        <row r="1641">
          <cell r="B1641" t="str">
            <v>ﾊﾞｯｸﾎｳ　油圧式ｸﾛｰﾗ型</v>
          </cell>
          <cell r="D1641" t="str">
            <v>燃料</v>
          </cell>
          <cell r="E1641" t="str">
            <v>軽油，油脂類共</v>
          </cell>
          <cell r="G1641" t="str">
            <v>㍑</v>
          </cell>
          <cell r="H1641">
            <v>1.1100000000000001</v>
          </cell>
          <cell r="I1641">
            <v>68</v>
          </cell>
          <cell r="J1641">
            <v>75</v>
          </cell>
          <cell r="L1641" t="str">
            <v>補修費を含む。</v>
          </cell>
        </row>
        <row r="1642">
          <cell r="B1642" t="str">
            <v>01.4ｍ3）4.5km以下</v>
          </cell>
        </row>
        <row r="1643">
          <cell r="D1643" t="str">
            <v>運転手（一般）</v>
          </cell>
          <cell r="G1643" t="str">
            <v>人</v>
          </cell>
          <cell r="H1643">
            <v>1.4E-2</v>
          </cell>
          <cell r="I1643">
            <v>17000</v>
          </cell>
          <cell r="J1643">
            <v>238</v>
          </cell>
        </row>
        <row r="1645">
          <cell r="D1645" t="str">
            <v>その他</v>
          </cell>
          <cell r="E1645" t="str">
            <v>（労＋雑）×12%</v>
          </cell>
          <cell r="J1645">
            <v>38</v>
          </cell>
        </row>
        <row r="1647">
          <cell r="D1647" t="str">
            <v>計</v>
          </cell>
          <cell r="J1647">
            <v>583</v>
          </cell>
        </row>
        <row r="1650">
          <cell r="G1650" t="str">
            <v>共用</v>
          </cell>
        </row>
        <row r="1651">
          <cell r="A1651" t="str">
            <v>T033609</v>
          </cell>
          <cell r="B1651" t="str">
            <v>土砂運搬</v>
          </cell>
          <cell r="C1651" t="str">
            <v>ｍ3</v>
          </cell>
          <cell r="D1651" t="str">
            <v>ダンプトラック損料</v>
          </cell>
          <cell r="E1651" t="str">
            <v>１０t車</v>
          </cell>
          <cell r="G1651" t="str">
            <v>日</v>
          </cell>
          <cell r="H1651">
            <v>2.1999999999999999E-2</v>
          </cell>
          <cell r="I1651">
            <v>12900</v>
          </cell>
          <cell r="J1651">
            <v>284</v>
          </cell>
          <cell r="K1651">
            <v>710</v>
          </cell>
          <cell r="L1651" t="str">
            <v>ダンプトラック損料</v>
          </cell>
        </row>
        <row r="1652">
          <cell r="B1652" t="str">
            <v>（１０t車，ＤＩＤ区間　無し</v>
          </cell>
          <cell r="L1652" t="str">
            <v>はタイヤ損耗費及び</v>
          </cell>
        </row>
        <row r="1653">
          <cell r="B1653" t="str">
            <v>ﾊﾞｯｸﾎｳ　油圧式ｸﾛｰﾗ型</v>
          </cell>
          <cell r="D1653" t="str">
            <v>燃料</v>
          </cell>
          <cell r="E1653" t="str">
            <v>軽油，油脂類共</v>
          </cell>
          <cell r="G1653" t="str">
            <v>㍑</v>
          </cell>
          <cell r="H1653">
            <v>1.35</v>
          </cell>
          <cell r="I1653">
            <v>68</v>
          </cell>
          <cell r="J1653">
            <v>92</v>
          </cell>
          <cell r="L1653" t="str">
            <v>補修費を含む。</v>
          </cell>
        </row>
        <row r="1654">
          <cell r="B1654" t="str">
            <v>1.4ｍ3）6.0km以下</v>
          </cell>
        </row>
        <row r="1655">
          <cell r="D1655" t="str">
            <v>運転手（一般）</v>
          </cell>
          <cell r="G1655" t="str">
            <v>人</v>
          </cell>
          <cell r="H1655">
            <v>1.7000000000000001E-2</v>
          </cell>
          <cell r="I1655">
            <v>17000</v>
          </cell>
          <cell r="J1655">
            <v>289</v>
          </cell>
        </row>
        <row r="1657">
          <cell r="D1657" t="str">
            <v>その他</v>
          </cell>
          <cell r="E1657" t="str">
            <v>（労＋雑）×12%</v>
          </cell>
          <cell r="J1657">
            <v>46</v>
          </cell>
        </row>
        <row r="1659">
          <cell r="D1659" t="str">
            <v>計</v>
          </cell>
          <cell r="J1659">
            <v>711</v>
          </cell>
        </row>
        <row r="1662">
          <cell r="G1662" t="str">
            <v>共用</v>
          </cell>
        </row>
        <row r="1663">
          <cell r="A1663" t="str">
            <v>T033610</v>
          </cell>
          <cell r="B1663" t="str">
            <v>土砂運搬</v>
          </cell>
          <cell r="C1663" t="str">
            <v>ｍ3</v>
          </cell>
          <cell r="D1663" t="str">
            <v>ダンプトラック損料</v>
          </cell>
          <cell r="E1663" t="str">
            <v>１０t車</v>
          </cell>
          <cell r="G1663" t="str">
            <v>日</v>
          </cell>
          <cell r="H1663">
            <v>2.5999999999999999E-2</v>
          </cell>
          <cell r="I1663">
            <v>12900</v>
          </cell>
          <cell r="J1663">
            <v>335</v>
          </cell>
          <cell r="K1663">
            <v>840</v>
          </cell>
          <cell r="L1663" t="str">
            <v>ダンプトラック損料</v>
          </cell>
        </row>
        <row r="1664">
          <cell r="B1664" t="str">
            <v>（１０t車，ＤＩＤ区間　無し</v>
          </cell>
          <cell r="L1664" t="str">
            <v>はタイヤ損耗費及び</v>
          </cell>
        </row>
        <row r="1665">
          <cell r="B1665" t="str">
            <v>ﾊﾞｯｸﾎｳ　油圧式ｸﾛｰﾗ型</v>
          </cell>
          <cell r="D1665" t="str">
            <v>燃料</v>
          </cell>
          <cell r="E1665" t="str">
            <v>軽油，油脂類共</v>
          </cell>
          <cell r="G1665" t="str">
            <v>㍑</v>
          </cell>
          <cell r="H1665">
            <v>1.59</v>
          </cell>
          <cell r="I1665">
            <v>68</v>
          </cell>
          <cell r="J1665">
            <v>108</v>
          </cell>
          <cell r="L1665" t="str">
            <v>補修費を含む。</v>
          </cell>
        </row>
        <row r="1666">
          <cell r="B1666" t="str">
            <v>1.4ｍ3）7.0km以下</v>
          </cell>
        </row>
        <row r="1667">
          <cell r="D1667" t="str">
            <v>運転手（一般）</v>
          </cell>
          <cell r="G1667" t="str">
            <v>人</v>
          </cell>
          <cell r="H1667">
            <v>0.02</v>
          </cell>
          <cell r="I1667">
            <v>17000</v>
          </cell>
          <cell r="J1667">
            <v>340</v>
          </cell>
        </row>
        <row r="1669">
          <cell r="D1669" t="str">
            <v>その他</v>
          </cell>
          <cell r="E1669" t="str">
            <v>（労＋雑）×12%</v>
          </cell>
          <cell r="J1669">
            <v>54</v>
          </cell>
        </row>
        <row r="1671">
          <cell r="D1671" t="str">
            <v>計</v>
          </cell>
          <cell r="J1671">
            <v>837</v>
          </cell>
        </row>
        <row r="1674">
          <cell r="G1674" t="str">
            <v>共用</v>
          </cell>
        </row>
        <row r="1675">
          <cell r="A1675" t="str">
            <v>T033611</v>
          </cell>
          <cell r="B1675" t="str">
            <v>土砂運搬</v>
          </cell>
          <cell r="C1675" t="str">
            <v>ｍ3</v>
          </cell>
          <cell r="D1675" t="str">
            <v>ダンプトラック損料</v>
          </cell>
          <cell r="E1675" t="str">
            <v>１０t車</v>
          </cell>
          <cell r="G1675" t="str">
            <v>日</v>
          </cell>
          <cell r="H1675">
            <v>0.03</v>
          </cell>
          <cell r="I1675">
            <v>12900</v>
          </cell>
          <cell r="J1675">
            <v>387</v>
          </cell>
          <cell r="K1675">
            <v>960</v>
          </cell>
          <cell r="L1675" t="str">
            <v>ダンプトラック損料</v>
          </cell>
        </row>
        <row r="1676">
          <cell r="B1676" t="str">
            <v>（１０t車，ＤＩＤ区間　無し</v>
          </cell>
          <cell r="L1676" t="str">
            <v>はタイヤ損耗費及び</v>
          </cell>
        </row>
        <row r="1677">
          <cell r="B1677" t="str">
            <v>ﾊﾞｯｸﾎｳ　油圧式ｸﾛｰﾗ型</v>
          </cell>
          <cell r="D1677" t="str">
            <v>燃料</v>
          </cell>
          <cell r="E1677" t="str">
            <v>軽油，油脂類共</v>
          </cell>
          <cell r="G1677" t="str">
            <v>㍑</v>
          </cell>
          <cell r="H1677">
            <v>1.83</v>
          </cell>
          <cell r="I1677">
            <v>68</v>
          </cell>
          <cell r="J1677">
            <v>124</v>
          </cell>
          <cell r="L1677" t="str">
            <v>補修費を含む。</v>
          </cell>
        </row>
        <row r="1678">
          <cell r="B1678" t="str">
            <v>1.4ｍ3）8.5km以下</v>
          </cell>
        </row>
        <row r="1679">
          <cell r="D1679" t="str">
            <v>運転手（一般）</v>
          </cell>
          <cell r="G1679" t="str">
            <v>人</v>
          </cell>
          <cell r="H1679">
            <v>2.3E-2</v>
          </cell>
          <cell r="I1679">
            <v>17000</v>
          </cell>
          <cell r="J1679">
            <v>391</v>
          </cell>
        </row>
        <row r="1681">
          <cell r="D1681" t="str">
            <v>その他</v>
          </cell>
          <cell r="E1681" t="str">
            <v>（労＋雑）×12%</v>
          </cell>
          <cell r="J1681">
            <v>62</v>
          </cell>
        </row>
        <row r="1683">
          <cell r="D1683" t="str">
            <v>計</v>
          </cell>
          <cell r="J1683">
            <v>964</v>
          </cell>
        </row>
        <row r="1684">
          <cell r="G1684" t="str">
            <v>共用</v>
          </cell>
        </row>
        <row r="1685">
          <cell r="A1685" t="str">
            <v>T033612</v>
          </cell>
          <cell r="B1685" t="str">
            <v>土砂運搬</v>
          </cell>
          <cell r="C1685" t="str">
            <v>ｍ3</v>
          </cell>
          <cell r="D1685" t="str">
            <v>ダンプトラック損料</v>
          </cell>
          <cell r="E1685" t="str">
            <v>１０t車</v>
          </cell>
          <cell r="G1685" t="str">
            <v>日</v>
          </cell>
          <cell r="H1685">
            <v>3.4000000000000002E-2</v>
          </cell>
          <cell r="I1685">
            <v>12900</v>
          </cell>
          <cell r="J1685">
            <v>439</v>
          </cell>
          <cell r="K1685">
            <v>1090</v>
          </cell>
          <cell r="L1685" t="str">
            <v>ダンプトラック損料</v>
          </cell>
        </row>
        <row r="1686">
          <cell r="B1686" t="str">
            <v>（１０t車，ＤＩＤ区間　無し</v>
          </cell>
          <cell r="L1686" t="str">
            <v>はタイヤ損耗費及び</v>
          </cell>
        </row>
        <row r="1687">
          <cell r="B1687" t="str">
            <v>ﾊﾞｯｸﾎｳ　油圧式ｸﾛｰﾗ型</v>
          </cell>
          <cell r="D1687" t="str">
            <v>燃料</v>
          </cell>
          <cell r="E1687" t="str">
            <v>軽油，油脂類共</v>
          </cell>
          <cell r="G1687" t="str">
            <v>㍑</v>
          </cell>
          <cell r="H1687">
            <v>2.0699999999999998</v>
          </cell>
          <cell r="I1687">
            <v>68</v>
          </cell>
          <cell r="J1687">
            <v>141</v>
          </cell>
          <cell r="L1687" t="str">
            <v>補修費を含む。</v>
          </cell>
        </row>
        <row r="1688">
          <cell r="B1688" t="str">
            <v>1.4ｍ3）10.0km以下</v>
          </cell>
        </row>
        <row r="1689">
          <cell r="D1689" t="str">
            <v>運転手（一般）</v>
          </cell>
          <cell r="G1689" t="str">
            <v>人</v>
          </cell>
          <cell r="H1689">
            <v>2.5999999999999999E-2</v>
          </cell>
          <cell r="I1689">
            <v>17000</v>
          </cell>
          <cell r="J1689">
            <v>442</v>
          </cell>
        </row>
        <row r="1691">
          <cell r="D1691" t="str">
            <v>その他</v>
          </cell>
          <cell r="E1691" t="str">
            <v>（労＋雑）×12%</v>
          </cell>
          <cell r="J1691">
            <v>70</v>
          </cell>
        </row>
        <row r="1693">
          <cell r="D1693" t="str">
            <v>計</v>
          </cell>
          <cell r="J1693">
            <v>1092</v>
          </cell>
        </row>
        <row r="1697">
          <cell r="A1697" t="str">
            <v>T033614</v>
          </cell>
          <cell r="B1697" t="str">
            <v>土砂運搬</v>
          </cell>
          <cell r="C1697" t="str">
            <v>ｍ3</v>
          </cell>
          <cell r="D1697" t="str">
            <v>ダンプトラック損料</v>
          </cell>
          <cell r="E1697" t="str">
            <v>１０t車</v>
          </cell>
          <cell r="G1697" t="str">
            <v>日</v>
          </cell>
          <cell r="H1697">
            <v>3.9E-2</v>
          </cell>
          <cell r="I1697">
            <v>12900</v>
          </cell>
          <cell r="J1697">
            <v>503</v>
          </cell>
          <cell r="K1697">
            <v>1260</v>
          </cell>
          <cell r="L1697" t="str">
            <v>ダンプトラック損料</v>
          </cell>
        </row>
        <row r="1698">
          <cell r="B1698" t="str">
            <v>（１０t車，ＤＩＤ区間　無し</v>
          </cell>
          <cell r="L1698" t="str">
            <v>はタイヤ損耗費及び</v>
          </cell>
        </row>
        <row r="1699">
          <cell r="B1699" t="str">
            <v>ﾊﾞｯｸﾎｳ　油圧式ｸﾛｰﾗ型</v>
          </cell>
          <cell r="D1699" t="str">
            <v>燃料</v>
          </cell>
          <cell r="E1699" t="str">
            <v>軽油，油脂類共</v>
          </cell>
          <cell r="G1699" t="str">
            <v>㍑</v>
          </cell>
          <cell r="H1699">
            <v>2.39</v>
          </cell>
          <cell r="I1699">
            <v>68</v>
          </cell>
          <cell r="J1699">
            <v>163</v>
          </cell>
          <cell r="L1699" t="str">
            <v>補修費を含む。</v>
          </cell>
        </row>
        <row r="1700">
          <cell r="B1700" t="str">
            <v>01.4ｍ3）12.5km以下</v>
          </cell>
        </row>
        <row r="1701">
          <cell r="D1701" t="str">
            <v>運転手（一般）</v>
          </cell>
          <cell r="G1701" t="str">
            <v>人</v>
          </cell>
          <cell r="H1701">
            <v>0.03</v>
          </cell>
          <cell r="I1701">
            <v>17000</v>
          </cell>
          <cell r="J1701">
            <v>510</v>
          </cell>
        </row>
        <row r="1703">
          <cell r="D1703" t="str">
            <v>その他</v>
          </cell>
          <cell r="E1703" t="str">
            <v>（労＋雑）×12%</v>
          </cell>
          <cell r="J1703">
            <v>81</v>
          </cell>
        </row>
        <row r="1705">
          <cell r="D1705" t="str">
            <v>計</v>
          </cell>
          <cell r="J1705">
            <v>1257</v>
          </cell>
        </row>
        <row r="1709">
          <cell r="A1709" t="str">
            <v>T033616</v>
          </cell>
          <cell r="B1709" t="str">
            <v>土砂運搬</v>
          </cell>
          <cell r="C1709" t="str">
            <v>ｍ3</v>
          </cell>
          <cell r="D1709" t="str">
            <v>ダンプトラック損料</v>
          </cell>
          <cell r="E1709" t="str">
            <v>１０t車</v>
          </cell>
          <cell r="G1709" t="str">
            <v>日</v>
          </cell>
          <cell r="H1709">
            <v>4.5999999999999999E-2</v>
          </cell>
          <cell r="I1709">
            <v>12900</v>
          </cell>
          <cell r="J1709">
            <v>593</v>
          </cell>
          <cell r="K1709">
            <v>1500</v>
          </cell>
          <cell r="L1709" t="str">
            <v>ダンプトラック損料</v>
          </cell>
        </row>
        <row r="1710">
          <cell r="B1710" t="str">
            <v>（１０t車，ＤＩＤ区間　無し</v>
          </cell>
          <cell r="L1710" t="str">
            <v>はタイヤ損耗費及び</v>
          </cell>
        </row>
        <row r="1711">
          <cell r="B1711" t="str">
            <v>ﾊﾞｯｸﾎｳ　油圧式ｸﾛｰﾗ型</v>
          </cell>
          <cell r="D1711" t="str">
            <v>燃料</v>
          </cell>
          <cell r="E1711" t="str">
            <v>軽油，油脂類共</v>
          </cell>
          <cell r="G1711" t="str">
            <v>㍑</v>
          </cell>
          <cell r="H1711">
            <v>2.87</v>
          </cell>
          <cell r="I1711">
            <v>68</v>
          </cell>
          <cell r="J1711">
            <v>195</v>
          </cell>
          <cell r="L1711" t="str">
            <v>補修費を含む。</v>
          </cell>
        </row>
        <row r="1712">
          <cell r="B1712" t="str">
            <v>1.4ｍ3）16.5km以下</v>
          </cell>
        </row>
        <row r="1713">
          <cell r="D1713" t="str">
            <v>運転手（一般）</v>
          </cell>
          <cell r="G1713" t="str">
            <v>人</v>
          </cell>
          <cell r="H1713">
            <v>3.5999999999999997E-2</v>
          </cell>
          <cell r="I1713">
            <v>17000</v>
          </cell>
          <cell r="J1713">
            <v>612</v>
          </cell>
        </row>
        <row r="1715">
          <cell r="D1715" t="str">
            <v>その他</v>
          </cell>
          <cell r="E1715" t="str">
            <v>（労＋雑）×12%</v>
          </cell>
          <cell r="J1715">
            <v>97</v>
          </cell>
        </row>
        <row r="1717">
          <cell r="D1717" t="str">
            <v>計</v>
          </cell>
          <cell r="J1717">
            <v>1497</v>
          </cell>
        </row>
        <row r="1720">
          <cell r="G1720" t="str">
            <v>共用</v>
          </cell>
        </row>
        <row r="1721">
          <cell r="A1721" t="str">
            <v>T033620</v>
          </cell>
          <cell r="B1721" t="str">
            <v>土砂運搬</v>
          </cell>
          <cell r="C1721" t="str">
            <v>ｍ3</v>
          </cell>
          <cell r="D1721" t="str">
            <v>ダンプトラック損料</v>
          </cell>
          <cell r="E1721" t="str">
            <v>１０t車</v>
          </cell>
          <cell r="G1721" t="str">
            <v>日</v>
          </cell>
          <cell r="H1721">
            <v>5.8000000000000003E-2</v>
          </cell>
          <cell r="I1721">
            <v>12900</v>
          </cell>
          <cell r="J1721">
            <v>748</v>
          </cell>
          <cell r="K1721">
            <v>1880</v>
          </cell>
          <cell r="L1721" t="str">
            <v>ダンプトラック損料</v>
          </cell>
        </row>
        <row r="1722">
          <cell r="B1722" t="str">
            <v>（１０t車，ＤＩＤ区間　無し</v>
          </cell>
          <cell r="L1722" t="str">
            <v>はタイヤ損耗費及び</v>
          </cell>
        </row>
        <row r="1723">
          <cell r="B1723" t="str">
            <v>ﾊﾞｯｸﾎｳ　油圧式ｸﾛｰﾗ型</v>
          </cell>
          <cell r="D1723" t="str">
            <v>燃料</v>
          </cell>
          <cell r="E1723" t="str">
            <v>軽油，油脂類共</v>
          </cell>
          <cell r="G1723" t="str">
            <v>㍑</v>
          </cell>
          <cell r="H1723">
            <v>3.58</v>
          </cell>
          <cell r="I1723">
            <v>68</v>
          </cell>
          <cell r="J1723">
            <v>243</v>
          </cell>
          <cell r="L1723" t="str">
            <v>補修費を含む。</v>
          </cell>
        </row>
        <row r="1724">
          <cell r="B1724" t="str">
            <v>1.4ｍ3）23.5km以下</v>
          </cell>
        </row>
        <row r="1725">
          <cell r="D1725" t="str">
            <v>運転手（一般）</v>
          </cell>
          <cell r="G1725" t="str">
            <v>人</v>
          </cell>
          <cell r="H1725">
            <v>4.4999999999999998E-2</v>
          </cell>
          <cell r="I1725">
            <v>17000</v>
          </cell>
          <cell r="J1725">
            <v>765</v>
          </cell>
        </row>
        <row r="1727">
          <cell r="D1727" t="str">
            <v>その他</v>
          </cell>
          <cell r="E1727" t="str">
            <v>（労＋雑）×12%</v>
          </cell>
          <cell r="J1727">
            <v>121</v>
          </cell>
        </row>
        <row r="1729">
          <cell r="D1729" t="str">
            <v>計</v>
          </cell>
          <cell r="J1729">
            <v>1877</v>
          </cell>
        </row>
        <row r="1732">
          <cell r="G1732" t="str">
            <v>共用</v>
          </cell>
        </row>
        <row r="1733">
          <cell r="A1733" t="str">
            <v>T033630</v>
          </cell>
          <cell r="B1733" t="str">
            <v>土砂運搬</v>
          </cell>
          <cell r="C1733" t="str">
            <v>ｍ3</v>
          </cell>
          <cell r="D1733" t="str">
            <v>ダンプトラック損料</v>
          </cell>
          <cell r="E1733" t="str">
            <v>１０t車</v>
          </cell>
          <cell r="G1733" t="str">
            <v>日</v>
          </cell>
          <cell r="H1733">
            <v>7.9000000000000001E-2</v>
          </cell>
          <cell r="I1733">
            <v>12900</v>
          </cell>
          <cell r="J1733">
            <v>1019</v>
          </cell>
          <cell r="K1733">
            <v>2550</v>
          </cell>
          <cell r="L1733" t="str">
            <v>ダンプトラック損料</v>
          </cell>
        </row>
        <row r="1734">
          <cell r="B1734" t="str">
            <v>（１０t車，ＤＩＤ区間　無し</v>
          </cell>
          <cell r="L1734" t="str">
            <v>はタイヤ損耗費及び</v>
          </cell>
        </row>
        <row r="1735">
          <cell r="B1735" t="str">
            <v>ﾊﾞｯｸﾎｳ　油圧式ｸﾛｰﾗ型</v>
          </cell>
          <cell r="D1735" t="str">
            <v>燃料</v>
          </cell>
          <cell r="E1735" t="str">
            <v>軽油，油脂類共</v>
          </cell>
          <cell r="G1735" t="str">
            <v>㍑</v>
          </cell>
          <cell r="H1735">
            <v>4.8600000000000003</v>
          </cell>
          <cell r="I1735">
            <v>68</v>
          </cell>
          <cell r="J1735">
            <v>330</v>
          </cell>
          <cell r="L1735" t="str">
            <v>補修費を含む。</v>
          </cell>
        </row>
        <row r="1736">
          <cell r="B1736" t="str">
            <v>1.4ｍ3）51.5km以下</v>
          </cell>
        </row>
        <row r="1737">
          <cell r="D1737" t="str">
            <v>運転手（一般）</v>
          </cell>
          <cell r="G1737" t="str">
            <v>人</v>
          </cell>
          <cell r="H1737">
            <v>6.0999999999999999E-2</v>
          </cell>
          <cell r="I1737">
            <v>17000</v>
          </cell>
          <cell r="J1737">
            <v>1037</v>
          </cell>
        </row>
        <row r="1739">
          <cell r="D1739" t="str">
            <v>その他</v>
          </cell>
          <cell r="E1739" t="str">
            <v>（労＋雑）×12%</v>
          </cell>
          <cell r="J1739">
            <v>164</v>
          </cell>
        </row>
        <row r="1741">
          <cell r="D1741" t="str">
            <v>計</v>
          </cell>
          <cell r="J1741">
            <v>2550</v>
          </cell>
        </row>
        <row r="1744">
          <cell r="G1744" t="str">
            <v>共用</v>
          </cell>
        </row>
        <row r="1745">
          <cell r="A1745" t="str">
            <v>T033640</v>
          </cell>
          <cell r="B1745" t="str">
            <v>土砂運搬</v>
          </cell>
          <cell r="C1745" t="str">
            <v>ｍ3</v>
          </cell>
          <cell r="D1745" t="str">
            <v>ダンプトラック損料</v>
          </cell>
          <cell r="E1745" t="str">
            <v>１０t車</v>
          </cell>
          <cell r="G1745" t="str">
            <v>日</v>
          </cell>
          <cell r="H1745">
            <v>0.11700000000000001</v>
          </cell>
          <cell r="I1745">
            <v>12900</v>
          </cell>
          <cell r="J1745">
            <v>1509</v>
          </cell>
          <cell r="K1745">
            <v>3790</v>
          </cell>
          <cell r="L1745" t="str">
            <v>ダンプトラック損料</v>
          </cell>
        </row>
        <row r="1746">
          <cell r="B1746" t="str">
            <v>（１０t車，ＤＩＤ区間　無し</v>
          </cell>
          <cell r="L1746" t="str">
            <v>はタイヤ損耗費及び</v>
          </cell>
        </row>
        <row r="1747">
          <cell r="B1747" t="str">
            <v>ﾊﾞｯｸﾎｳ　油圧式ｸﾛｰﾗ型</v>
          </cell>
          <cell r="D1747" t="str">
            <v>燃料</v>
          </cell>
          <cell r="E1747" t="str">
            <v>軽油，油脂類共</v>
          </cell>
          <cell r="G1747" t="str">
            <v>㍑</v>
          </cell>
          <cell r="H1747">
            <v>7.24</v>
          </cell>
          <cell r="I1747">
            <v>68</v>
          </cell>
          <cell r="J1747">
            <v>492</v>
          </cell>
          <cell r="L1747" t="str">
            <v>補修費を含む。</v>
          </cell>
        </row>
        <row r="1748">
          <cell r="B1748" t="str">
            <v>1.4ｍ3）60.0km以下</v>
          </cell>
        </row>
        <row r="1749">
          <cell r="D1749" t="str">
            <v>運転手（一般）</v>
          </cell>
          <cell r="G1749" t="str">
            <v>人</v>
          </cell>
          <cell r="H1749">
            <v>9.0999999999999998E-2</v>
          </cell>
          <cell r="I1749">
            <v>17000</v>
          </cell>
          <cell r="J1749">
            <v>1547</v>
          </cell>
        </row>
        <row r="1751">
          <cell r="D1751" t="str">
            <v>その他</v>
          </cell>
          <cell r="E1751" t="str">
            <v>（労＋雑）×12%</v>
          </cell>
          <cell r="J1751">
            <v>245</v>
          </cell>
        </row>
        <row r="1753">
          <cell r="D1753" t="str">
            <v>計</v>
          </cell>
          <cell r="J1753">
            <v>3793</v>
          </cell>
        </row>
        <row r="1754">
          <cell r="G1754" t="str">
            <v>共用</v>
          </cell>
        </row>
        <row r="1755">
          <cell r="A1755" t="str">
            <v>T033700</v>
          </cell>
          <cell r="B1755" t="str">
            <v>土砂運搬</v>
          </cell>
          <cell r="C1755" t="str">
            <v>ｍ3</v>
          </cell>
          <cell r="D1755" t="str">
            <v>ダンプトラック損料</v>
          </cell>
          <cell r="E1755" t="str">
            <v>１０t車</v>
          </cell>
          <cell r="G1755" t="str">
            <v>日</v>
          </cell>
          <cell r="H1755">
            <v>1.4E-2</v>
          </cell>
          <cell r="I1755">
            <v>12900</v>
          </cell>
          <cell r="J1755">
            <v>181</v>
          </cell>
          <cell r="K1755">
            <v>460</v>
          </cell>
          <cell r="L1755" t="str">
            <v>ダンプトラック損料</v>
          </cell>
        </row>
        <row r="1756">
          <cell r="B1756" t="str">
            <v>（１０t車，ＤＩＤ区間　有り</v>
          </cell>
          <cell r="L1756" t="str">
            <v>はタイヤ損耗費及び</v>
          </cell>
        </row>
        <row r="1757">
          <cell r="B1757" t="str">
            <v>ｸﾗﾑｼｪﾙ　機械ﾛｰﾌﾟ式</v>
          </cell>
          <cell r="D1757" t="str">
            <v>燃料</v>
          </cell>
          <cell r="E1757" t="str">
            <v>軽油，油脂類共</v>
          </cell>
          <cell r="G1757" t="str">
            <v>㍑</v>
          </cell>
          <cell r="H1757">
            <v>0.88</v>
          </cell>
          <cell r="I1757">
            <v>68</v>
          </cell>
          <cell r="J1757">
            <v>60</v>
          </cell>
          <cell r="L1757" t="str">
            <v>補修費を含む。</v>
          </cell>
        </row>
        <row r="1758">
          <cell r="B1758" t="str">
            <v>ｸﾛｰﾗ型0.6ｍ3）0.5km以下</v>
          </cell>
        </row>
        <row r="1759">
          <cell r="D1759" t="str">
            <v>運転手（一般）</v>
          </cell>
          <cell r="G1759" t="str">
            <v>人</v>
          </cell>
          <cell r="H1759">
            <v>1.0999999999999999E-2</v>
          </cell>
          <cell r="I1759">
            <v>17000</v>
          </cell>
          <cell r="J1759">
            <v>187</v>
          </cell>
        </row>
        <row r="1761">
          <cell r="D1761" t="str">
            <v>その他</v>
          </cell>
          <cell r="E1761" t="str">
            <v>（労＋雑）×12%</v>
          </cell>
          <cell r="J1761">
            <v>30</v>
          </cell>
        </row>
        <row r="1763">
          <cell r="D1763" t="str">
            <v>計</v>
          </cell>
          <cell r="J1763">
            <v>458</v>
          </cell>
        </row>
        <row r="1766">
          <cell r="G1766" t="str">
            <v>共用</v>
          </cell>
        </row>
        <row r="1767">
          <cell r="A1767" t="str">
            <v>T033701</v>
          </cell>
          <cell r="B1767" t="str">
            <v>土砂運搬</v>
          </cell>
          <cell r="C1767" t="str">
            <v>ｍ3</v>
          </cell>
          <cell r="D1767" t="str">
            <v>ダンプトラック損料</v>
          </cell>
          <cell r="E1767" t="str">
            <v>１０t車</v>
          </cell>
          <cell r="G1767" t="str">
            <v>日</v>
          </cell>
          <cell r="H1767">
            <v>1.4999999999999999E-2</v>
          </cell>
          <cell r="I1767">
            <v>12900</v>
          </cell>
          <cell r="J1767">
            <v>194</v>
          </cell>
          <cell r="K1767">
            <v>500</v>
          </cell>
          <cell r="L1767" t="str">
            <v>ダンプトラック損料</v>
          </cell>
        </row>
        <row r="1768">
          <cell r="B1768" t="str">
            <v>（１０t車，ＤＩＤ区間　有り</v>
          </cell>
          <cell r="L1768" t="str">
            <v>はタイヤ損耗費及び</v>
          </cell>
        </row>
        <row r="1769">
          <cell r="B1769" t="str">
            <v>ｸﾗﾑｼｪﾙ　機械ﾛｰﾌﾟ式</v>
          </cell>
          <cell r="D1769" t="str">
            <v>燃料</v>
          </cell>
          <cell r="E1769" t="str">
            <v>軽油，油脂類共</v>
          </cell>
          <cell r="G1769" t="str">
            <v>㍑</v>
          </cell>
          <cell r="H1769">
            <v>0.96</v>
          </cell>
          <cell r="I1769">
            <v>68</v>
          </cell>
          <cell r="J1769">
            <v>65</v>
          </cell>
          <cell r="L1769" t="str">
            <v>補修費を含む。</v>
          </cell>
        </row>
        <row r="1770">
          <cell r="B1770" t="str">
            <v>ｸﾛｰﾗ型0.6ｍ3）1.0km以下</v>
          </cell>
        </row>
        <row r="1771">
          <cell r="D1771" t="str">
            <v>運転手（一般）</v>
          </cell>
          <cell r="G1771" t="str">
            <v>人</v>
          </cell>
          <cell r="H1771">
            <v>1.2E-2</v>
          </cell>
          <cell r="I1771">
            <v>17000</v>
          </cell>
          <cell r="J1771">
            <v>204</v>
          </cell>
        </row>
        <row r="1773">
          <cell r="D1773" t="str">
            <v>その他</v>
          </cell>
          <cell r="E1773" t="str">
            <v>（労＋雑）×12%</v>
          </cell>
          <cell r="J1773">
            <v>32</v>
          </cell>
        </row>
        <row r="1775">
          <cell r="D1775" t="str">
            <v>計</v>
          </cell>
          <cell r="J1775">
            <v>495</v>
          </cell>
        </row>
        <row r="1778">
          <cell r="G1778" t="str">
            <v>共用</v>
          </cell>
        </row>
        <row r="1779">
          <cell r="A1779" t="str">
            <v>T033702</v>
          </cell>
          <cell r="B1779" t="str">
            <v>土砂運搬</v>
          </cell>
          <cell r="C1779" t="str">
            <v>ｍ3</v>
          </cell>
          <cell r="D1779" t="str">
            <v>ダンプトラック損料</v>
          </cell>
          <cell r="E1779" t="str">
            <v>１０t車</v>
          </cell>
          <cell r="G1779" t="str">
            <v>日</v>
          </cell>
          <cell r="H1779">
            <v>1.7999999999999999E-2</v>
          </cell>
          <cell r="I1779">
            <v>12900</v>
          </cell>
          <cell r="J1779">
            <v>232</v>
          </cell>
          <cell r="K1779">
            <v>580</v>
          </cell>
          <cell r="L1779" t="str">
            <v>ダンプトラック損料</v>
          </cell>
        </row>
        <row r="1780">
          <cell r="B1780" t="str">
            <v>（１０t車，ＤＩＤ区間　有り</v>
          </cell>
          <cell r="L1780" t="str">
            <v>はタイヤ損耗費及び</v>
          </cell>
        </row>
        <row r="1781">
          <cell r="B1781" t="str">
            <v>ｸﾗﾑｼｪﾙ　機械ﾛｰﾌﾟ式</v>
          </cell>
          <cell r="D1781" t="str">
            <v>燃料</v>
          </cell>
          <cell r="E1781" t="str">
            <v>軽油，油脂類共</v>
          </cell>
          <cell r="G1781" t="str">
            <v>㍑</v>
          </cell>
          <cell r="H1781">
            <v>1.1100000000000001</v>
          </cell>
          <cell r="I1781">
            <v>68</v>
          </cell>
          <cell r="J1781">
            <v>75</v>
          </cell>
          <cell r="L1781" t="str">
            <v>補修費を含む。</v>
          </cell>
        </row>
        <row r="1782">
          <cell r="B1782" t="str">
            <v>ｸﾛｰﾗ型0.6ｍ3）2.0km以下</v>
          </cell>
        </row>
        <row r="1783">
          <cell r="D1783" t="str">
            <v>運転手（一般）</v>
          </cell>
          <cell r="G1783" t="str">
            <v>人</v>
          </cell>
          <cell r="H1783">
            <v>1.4E-2</v>
          </cell>
          <cell r="I1783">
            <v>17000</v>
          </cell>
          <cell r="J1783">
            <v>238</v>
          </cell>
        </row>
        <row r="1785">
          <cell r="D1785" t="str">
            <v>その他</v>
          </cell>
          <cell r="E1785" t="str">
            <v>（労＋雑）×12%</v>
          </cell>
          <cell r="J1785">
            <v>38</v>
          </cell>
        </row>
        <row r="1787">
          <cell r="D1787" t="str">
            <v>計</v>
          </cell>
          <cell r="J1787">
            <v>583</v>
          </cell>
        </row>
        <row r="1790">
          <cell r="G1790" t="str">
            <v>共用</v>
          </cell>
        </row>
        <row r="1791">
          <cell r="A1791" t="str">
            <v>T033703</v>
          </cell>
          <cell r="B1791" t="str">
            <v>土砂運搬</v>
          </cell>
          <cell r="C1791" t="str">
            <v>ｍ3</v>
          </cell>
          <cell r="D1791" t="str">
            <v>ダンプトラック損料</v>
          </cell>
          <cell r="E1791" t="str">
            <v>１０t車</v>
          </cell>
          <cell r="G1791" t="str">
            <v>日</v>
          </cell>
          <cell r="H1791">
            <v>2.1999999999999999E-2</v>
          </cell>
          <cell r="I1791">
            <v>12900</v>
          </cell>
          <cell r="J1791">
            <v>284</v>
          </cell>
          <cell r="K1791">
            <v>710</v>
          </cell>
          <cell r="L1791" t="str">
            <v>ダンプトラック損料</v>
          </cell>
        </row>
        <row r="1792">
          <cell r="B1792" t="str">
            <v>（１０t車，ＤＩＤ区間　有り</v>
          </cell>
          <cell r="L1792" t="str">
            <v>はタイヤ損耗費及び</v>
          </cell>
        </row>
        <row r="1793">
          <cell r="B1793" t="str">
            <v>ｸﾗﾑｼｪﾙ　機械ﾛｰﾌﾟ式</v>
          </cell>
          <cell r="D1793" t="str">
            <v>燃料</v>
          </cell>
          <cell r="E1793" t="str">
            <v>軽油，油脂類共</v>
          </cell>
          <cell r="G1793" t="str">
            <v>㍑</v>
          </cell>
          <cell r="H1793">
            <v>1.35</v>
          </cell>
          <cell r="I1793">
            <v>68</v>
          </cell>
          <cell r="J1793">
            <v>92</v>
          </cell>
          <cell r="L1793" t="str">
            <v>補修費を含む。</v>
          </cell>
        </row>
        <row r="1794">
          <cell r="B1794" t="str">
            <v>ｸﾛｰﾗ型0.6ｍ3）3.5km以下</v>
          </cell>
        </row>
        <row r="1795">
          <cell r="D1795" t="str">
            <v>運転手（一般）</v>
          </cell>
          <cell r="G1795" t="str">
            <v>人</v>
          </cell>
          <cell r="H1795">
            <v>1.7000000000000001E-2</v>
          </cell>
          <cell r="I1795">
            <v>17000</v>
          </cell>
          <cell r="J1795">
            <v>289</v>
          </cell>
        </row>
        <row r="1797">
          <cell r="D1797" t="str">
            <v>その他</v>
          </cell>
          <cell r="E1797" t="str">
            <v>（労＋雑）×12%</v>
          </cell>
          <cell r="J1797">
            <v>46</v>
          </cell>
        </row>
        <row r="1799">
          <cell r="D1799" t="str">
            <v>計</v>
          </cell>
          <cell r="J1799">
            <v>711</v>
          </cell>
        </row>
        <row r="1802">
          <cell r="G1802" t="str">
            <v>共用</v>
          </cell>
        </row>
        <row r="1803">
          <cell r="A1803" t="str">
            <v>T033704</v>
          </cell>
          <cell r="B1803" t="str">
            <v>土砂運搬</v>
          </cell>
          <cell r="C1803" t="str">
            <v>ｍ3</v>
          </cell>
          <cell r="D1803" t="str">
            <v>ダンプトラック損料</v>
          </cell>
          <cell r="E1803" t="str">
            <v>１０t車</v>
          </cell>
          <cell r="G1803" t="str">
            <v>日</v>
          </cell>
          <cell r="H1803">
            <v>2.5999999999999999E-2</v>
          </cell>
          <cell r="I1803">
            <v>12900</v>
          </cell>
          <cell r="J1803">
            <v>335</v>
          </cell>
          <cell r="K1803">
            <v>840</v>
          </cell>
          <cell r="L1803" t="str">
            <v>ダンプトラック損料</v>
          </cell>
        </row>
        <row r="1804">
          <cell r="B1804" t="str">
            <v>（１０t車，ＤＩＤ区間　有り</v>
          </cell>
          <cell r="L1804" t="str">
            <v>はタイヤ損耗費及び</v>
          </cell>
        </row>
        <row r="1805">
          <cell r="B1805" t="str">
            <v>ｸﾗﾑｼｪﾙ　機械ﾛｰﾌﾟ式</v>
          </cell>
          <cell r="D1805" t="str">
            <v>燃料</v>
          </cell>
          <cell r="E1805" t="str">
            <v>軽油，油脂類共</v>
          </cell>
          <cell r="G1805" t="str">
            <v>㍑</v>
          </cell>
          <cell r="H1805">
            <v>1.59</v>
          </cell>
          <cell r="I1805">
            <v>68</v>
          </cell>
          <cell r="J1805">
            <v>108</v>
          </cell>
          <cell r="L1805" t="str">
            <v>補修費を含む。</v>
          </cell>
        </row>
        <row r="1806">
          <cell r="B1806" t="str">
            <v>ｸﾛｰﾗ型0.6ｍ3）4.0km以下</v>
          </cell>
        </row>
        <row r="1807">
          <cell r="D1807" t="str">
            <v>運転手（一般）</v>
          </cell>
          <cell r="G1807" t="str">
            <v>人</v>
          </cell>
          <cell r="H1807">
            <v>0.02</v>
          </cell>
          <cell r="I1807">
            <v>17000</v>
          </cell>
          <cell r="J1807">
            <v>340</v>
          </cell>
        </row>
        <row r="1809">
          <cell r="D1809" t="str">
            <v>その他</v>
          </cell>
          <cell r="E1809" t="str">
            <v>（労＋雑）×12%</v>
          </cell>
          <cell r="J1809">
            <v>54</v>
          </cell>
        </row>
        <row r="1811">
          <cell r="D1811" t="str">
            <v>計</v>
          </cell>
          <cell r="J1811">
            <v>837</v>
          </cell>
        </row>
        <row r="1814">
          <cell r="G1814" t="str">
            <v>共用</v>
          </cell>
        </row>
        <row r="1815">
          <cell r="A1815" t="str">
            <v>T033705</v>
          </cell>
          <cell r="B1815" t="str">
            <v>土砂運搬</v>
          </cell>
          <cell r="C1815" t="str">
            <v>ｍ3</v>
          </cell>
          <cell r="D1815" t="str">
            <v>ダンプトラック損料</v>
          </cell>
          <cell r="E1815" t="str">
            <v>１０t車</v>
          </cell>
          <cell r="G1815" t="str">
            <v>日</v>
          </cell>
          <cell r="H1815">
            <v>0.03</v>
          </cell>
          <cell r="I1815">
            <v>12900</v>
          </cell>
          <cell r="J1815">
            <v>387</v>
          </cell>
          <cell r="K1815">
            <v>960</v>
          </cell>
          <cell r="L1815" t="str">
            <v>ダンプトラック損料</v>
          </cell>
        </row>
        <row r="1816">
          <cell r="B1816" t="str">
            <v>（１０t車，ＤＩＤ区間　有り</v>
          </cell>
          <cell r="L1816" t="str">
            <v>はタイヤ損耗費及び</v>
          </cell>
        </row>
        <row r="1817">
          <cell r="B1817" t="str">
            <v>ｸﾗﾑｼｪﾙ　機械ﾛｰﾌﾟ式</v>
          </cell>
          <cell r="D1817" t="str">
            <v>燃料</v>
          </cell>
          <cell r="E1817" t="str">
            <v>軽油，油脂類共</v>
          </cell>
          <cell r="G1817" t="str">
            <v>㍑</v>
          </cell>
          <cell r="H1817">
            <v>1.83</v>
          </cell>
          <cell r="I1817">
            <v>68</v>
          </cell>
          <cell r="J1817">
            <v>124</v>
          </cell>
          <cell r="L1817" t="str">
            <v>補修費を含む。</v>
          </cell>
        </row>
        <row r="1818">
          <cell r="B1818" t="str">
            <v>ｸﾛｰﾗ型0.6ｍ3）5.0km以下</v>
          </cell>
        </row>
        <row r="1819">
          <cell r="D1819" t="str">
            <v>運転手（一般）</v>
          </cell>
          <cell r="G1819" t="str">
            <v>人</v>
          </cell>
          <cell r="H1819">
            <v>2.3E-2</v>
          </cell>
          <cell r="I1819">
            <v>17000</v>
          </cell>
          <cell r="J1819">
            <v>391</v>
          </cell>
        </row>
        <row r="1821">
          <cell r="D1821" t="str">
            <v>その他</v>
          </cell>
          <cell r="E1821" t="str">
            <v>（労＋雑）×12%</v>
          </cell>
          <cell r="J1821">
            <v>62</v>
          </cell>
        </row>
        <row r="1823">
          <cell r="D1823" t="str">
            <v>計</v>
          </cell>
          <cell r="J1823">
            <v>964</v>
          </cell>
        </row>
        <row r="1824">
          <cell r="G1824" t="str">
            <v>共用</v>
          </cell>
        </row>
        <row r="1825">
          <cell r="A1825" t="str">
            <v>T033706</v>
          </cell>
          <cell r="B1825" t="str">
            <v>土砂運搬</v>
          </cell>
          <cell r="C1825" t="str">
            <v>ｍ3</v>
          </cell>
          <cell r="D1825" t="str">
            <v>ダンプトラック損料</v>
          </cell>
          <cell r="E1825" t="str">
            <v>１０t車</v>
          </cell>
          <cell r="G1825" t="str">
            <v>日</v>
          </cell>
          <cell r="H1825">
            <v>3.4000000000000002E-2</v>
          </cell>
          <cell r="I1825">
            <v>12900</v>
          </cell>
          <cell r="J1825">
            <v>439</v>
          </cell>
          <cell r="K1825">
            <v>1090</v>
          </cell>
          <cell r="L1825" t="str">
            <v>ダンプトラック損料</v>
          </cell>
        </row>
        <row r="1826">
          <cell r="B1826" t="str">
            <v>（１０t車，ＤＩＤ区間　有り</v>
          </cell>
          <cell r="L1826" t="str">
            <v>はタイヤ損耗費及び</v>
          </cell>
        </row>
        <row r="1827">
          <cell r="B1827" t="str">
            <v>ｸﾗﾑｼｪﾙ　機械ﾛｰﾌﾟ式</v>
          </cell>
          <cell r="D1827" t="str">
            <v>燃料</v>
          </cell>
          <cell r="E1827" t="str">
            <v>軽油，油脂類共</v>
          </cell>
          <cell r="G1827" t="str">
            <v>㍑</v>
          </cell>
          <cell r="H1827">
            <v>2.0699999999999998</v>
          </cell>
          <cell r="I1827">
            <v>68</v>
          </cell>
          <cell r="J1827">
            <v>141</v>
          </cell>
          <cell r="L1827" t="str">
            <v>補修費を含む。</v>
          </cell>
        </row>
        <row r="1828">
          <cell r="B1828" t="str">
            <v>ｸﾛｰﾗ型0.6ｍ3）6.5km以下</v>
          </cell>
        </row>
        <row r="1829">
          <cell r="D1829" t="str">
            <v>運転手（一般）</v>
          </cell>
          <cell r="G1829" t="str">
            <v>人</v>
          </cell>
          <cell r="H1829">
            <v>2.5999999999999999E-2</v>
          </cell>
          <cell r="I1829">
            <v>17000</v>
          </cell>
          <cell r="J1829">
            <v>442</v>
          </cell>
        </row>
        <row r="1831">
          <cell r="D1831" t="str">
            <v>その他</v>
          </cell>
          <cell r="E1831" t="str">
            <v>（労＋雑）×12%</v>
          </cell>
          <cell r="J1831">
            <v>70</v>
          </cell>
        </row>
        <row r="1833">
          <cell r="D1833" t="str">
            <v>計</v>
          </cell>
          <cell r="J1833">
            <v>1092</v>
          </cell>
        </row>
        <row r="1836">
          <cell r="G1836" t="str">
            <v>共用</v>
          </cell>
        </row>
        <row r="1837">
          <cell r="A1837" t="str">
            <v>T033707</v>
          </cell>
          <cell r="B1837" t="str">
            <v>土砂運搬</v>
          </cell>
          <cell r="C1837" t="str">
            <v>ｍ3</v>
          </cell>
          <cell r="D1837" t="str">
            <v>ダンプトラック損料</v>
          </cell>
          <cell r="E1837" t="str">
            <v>１０t車</v>
          </cell>
          <cell r="G1837" t="str">
            <v>日</v>
          </cell>
          <cell r="H1837">
            <v>3.9E-2</v>
          </cell>
          <cell r="I1837">
            <v>12900</v>
          </cell>
          <cell r="J1837">
            <v>503</v>
          </cell>
          <cell r="K1837">
            <v>1260</v>
          </cell>
          <cell r="L1837" t="str">
            <v>ダンプトラック損料</v>
          </cell>
        </row>
        <row r="1838">
          <cell r="B1838" t="str">
            <v>（１０t車，ＤＩＤ区間　有り</v>
          </cell>
          <cell r="L1838" t="str">
            <v>はタイヤ損耗費及び</v>
          </cell>
        </row>
        <row r="1839">
          <cell r="B1839" t="str">
            <v>ｸﾗﾑｼｪﾙ　機械ﾛｰﾌﾟ式</v>
          </cell>
          <cell r="D1839" t="str">
            <v>燃料</v>
          </cell>
          <cell r="E1839" t="str">
            <v>軽油，油脂類共</v>
          </cell>
          <cell r="G1839" t="str">
            <v>㍑</v>
          </cell>
          <cell r="H1839">
            <v>2.39</v>
          </cell>
          <cell r="I1839">
            <v>68</v>
          </cell>
          <cell r="J1839">
            <v>163</v>
          </cell>
          <cell r="L1839" t="str">
            <v>補修費を含む。</v>
          </cell>
        </row>
        <row r="1840">
          <cell r="B1840" t="str">
            <v>ｸﾛｰﾗ型0.6ｍ3）8.5km以下</v>
          </cell>
        </row>
        <row r="1841">
          <cell r="D1841" t="str">
            <v>運転手（一般）</v>
          </cell>
          <cell r="G1841" t="str">
            <v>人</v>
          </cell>
          <cell r="H1841">
            <v>0.03</v>
          </cell>
          <cell r="I1841">
            <v>17000</v>
          </cell>
          <cell r="J1841">
            <v>510</v>
          </cell>
        </row>
        <row r="1843">
          <cell r="D1843" t="str">
            <v>その他</v>
          </cell>
          <cell r="E1843" t="str">
            <v>（労＋雑）×12%</v>
          </cell>
          <cell r="J1843">
            <v>81</v>
          </cell>
        </row>
        <row r="1845">
          <cell r="D1845" t="str">
            <v>計</v>
          </cell>
          <cell r="J1845">
            <v>1257</v>
          </cell>
        </row>
        <row r="1848">
          <cell r="G1848" t="str">
            <v>共用</v>
          </cell>
        </row>
        <row r="1849">
          <cell r="A1849" t="str">
            <v>T033716</v>
          </cell>
          <cell r="B1849" t="str">
            <v>土砂運搬</v>
          </cell>
          <cell r="C1849" t="str">
            <v>ｍ3</v>
          </cell>
          <cell r="D1849" t="str">
            <v>ダンプトラック損料</v>
          </cell>
          <cell r="E1849" t="str">
            <v>１０t車</v>
          </cell>
          <cell r="G1849" t="str">
            <v>日</v>
          </cell>
          <cell r="H1849">
            <v>4.5999999999999999E-2</v>
          </cell>
          <cell r="I1849">
            <v>12900</v>
          </cell>
          <cell r="J1849">
            <v>593</v>
          </cell>
          <cell r="K1849">
            <v>1500</v>
          </cell>
          <cell r="L1849" t="str">
            <v>ダンプトラック損料</v>
          </cell>
        </row>
        <row r="1850">
          <cell r="B1850" t="str">
            <v>（１０t車，ＤＩＤ区間　有り</v>
          </cell>
          <cell r="L1850" t="str">
            <v>はタイヤ損耗費及び</v>
          </cell>
        </row>
        <row r="1851">
          <cell r="B1851" t="str">
            <v>ｸﾗﾑｼｪﾙ　機械ﾛｰﾌﾟ式</v>
          </cell>
          <cell r="D1851" t="str">
            <v>燃料</v>
          </cell>
          <cell r="E1851" t="str">
            <v>軽油，油脂類共</v>
          </cell>
          <cell r="G1851" t="str">
            <v>㍑</v>
          </cell>
          <cell r="H1851">
            <v>2.87</v>
          </cell>
          <cell r="I1851">
            <v>68</v>
          </cell>
          <cell r="J1851">
            <v>195</v>
          </cell>
          <cell r="L1851" t="str">
            <v>補修費を含む。</v>
          </cell>
        </row>
        <row r="1852">
          <cell r="B1852" t="str">
            <v>ｸﾛｰﾗ型0.6ｍ3）12.0km以下</v>
          </cell>
        </row>
        <row r="1853">
          <cell r="D1853" t="str">
            <v>運転手（一般）</v>
          </cell>
          <cell r="G1853" t="str">
            <v>人</v>
          </cell>
          <cell r="H1853">
            <v>3.5999999999999997E-2</v>
          </cell>
          <cell r="I1853">
            <v>17000</v>
          </cell>
          <cell r="J1853">
            <v>612</v>
          </cell>
        </row>
        <row r="1855">
          <cell r="D1855" t="str">
            <v>その他</v>
          </cell>
          <cell r="E1855" t="str">
            <v>（労＋雑）×12%</v>
          </cell>
          <cell r="J1855">
            <v>97</v>
          </cell>
        </row>
        <row r="1857">
          <cell r="D1857" t="str">
            <v>計</v>
          </cell>
          <cell r="J1857">
            <v>1497</v>
          </cell>
        </row>
        <row r="1860">
          <cell r="G1860" t="str">
            <v>共用</v>
          </cell>
        </row>
        <row r="1861">
          <cell r="A1861" t="str">
            <v>T033720</v>
          </cell>
          <cell r="B1861" t="str">
            <v>土砂運搬</v>
          </cell>
          <cell r="C1861" t="str">
            <v>ｍ3</v>
          </cell>
          <cell r="D1861" t="str">
            <v>ダンプトラック損料</v>
          </cell>
          <cell r="E1861" t="str">
            <v>１０t車</v>
          </cell>
          <cell r="G1861" t="str">
            <v>日</v>
          </cell>
          <cell r="H1861">
            <v>5.8000000000000003E-2</v>
          </cell>
          <cell r="I1861">
            <v>12900</v>
          </cell>
          <cell r="J1861">
            <v>748</v>
          </cell>
          <cell r="K1861">
            <v>1880</v>
          </cell>
          <cell r="L1861" t="str">
            <v>ダンプトラック損料</v>
          </cell>
        </row>
        <row r="1862">
          <cell r="B1862" t="str">
            <v>（１０t車，ＤＩＤ区間　有り</v>
          </cell>
          <cell r="L1862" t="str">
            <v>はタイヤ損耗費及び</v>
          </cell>
        </row>
        <row r="1863">
          <cell r="B1863" t="str">
            <v>ｸﾗﾑｼｪﾙ　機械ﾛｰﾌﾟ式</v>
          </cell>
          <cell r="D1863" t="str">
            <v>燃料</v>
          </cell>
          <cell r="E1863" t="str">
            <v>軽油，油脂類共</v>
          </cell>
          <cell r="G1863" t="str">
            <v>㍑</v>
          </cell>
          <cell r="H1863">
            <v>3.58</v>
          </cell>
          <cell r="I1863">
            <v>68</v>
          </cell>
          <cell r="J1863">
            <v>243</v>
          </cell>
          <cell r="L1863" t="str">
            <v>補修費を含む。</v>
          </cell>
        </row>
        <row r="1864">
          <cell r="B1864" t="str">
            <v>ｸﾛｰﾗ型0.6ｍ3）17.0km以下</v>
          </cell>
        </row>
        <row r="1865">
          <cell r="D1865" t="str">
            <v>運転手（一般）</v>
          </cell>
          <cell r="G1865" t="str">
            <v>人</v>
          </cell>
          <cell r="H1865">
            <v>4.4999999999999998E-2</v>
          </cell>
          <cell r="I1865">
            <v>17000</v>
          </cell>
          <cell r="J1865">
            <v>765</v>
          </cell>
        </row>
        <row r="1867">
          <cell r="D1867" t="str">
            <v>その他</v>
          </cell>
          <cell r="E1867" t="str">
            <v>（労＋雑）×12%</v>
          </cell>
          <cell r="J1867">
            <v>121</v>
          </cell>
        </row>
        <row r="1869">
          <cell r="D1869" t="str">
            <v>計</v>
          </cell>
          <cell r="J1869">
            <v>1877</v>
          </cell>
        </row>
        <row r="1872">
          <cell r="G1872" t="str">
            <v>共用</v>
          </cell>
        </row>
        <row r="1873">
          <cell r="A1873" t="str">
            <v>T033730</v>
          </cell>
          <cell r="B1873" t="str">
            <v>土砂運搬</v>
          </cell>
          <cell r="C1873" t="str">
            <v>ｍ3</v>
          </cell>
          <cell r="D1873" t="str">
            <v>ダンプトラック損料</v>
          </cell>
          <cell r="E1873" t="str">
            <v>１０t車</v>
          </cell>
          <cell r="G1873" t="str">
            <v>日</v>
          </cell>
          <cell r="H1873">
            <v>7.9000000000000001E-2</v>
          </cell>
          <cell r="I1873">
            <v>12900</v>
          </cell>
          <cell r="J1873">
            <v>1019</v>
          </cell>
          <cell r="K1873">
            <v>2550</v>
          </cell>
          <cell r="L1873" t="str">
            <v>ダンプトラック損料</v>
          </cell>
        </row>
        <row r="1874">
          <cell r="B1874" t="str">
            <v>（１０t車，ＤＩＤ区間　有り</v>
          </cell>
          <cell r="L1874" t="str">
            <v>はタイヤ損耗費及び</v>
          </cell>
        </row>
        <row r="1875">
          <cell r="B1875" t="str">
            <v>ｸﾗﾑｼｪﾙ　機械ﾛｰﾌﾟ式</v>
          </cell>
          <cell r="D1875" t="str">
            <v>燃料</v>
          </cell>
          <cell r="E1875" t="str">
            <v>軽油，油脂類共</v>
          </cell>
          <cell r="G1875" t="str">
            <v>㍑</v>
          </cell>
          <cell r="H1875">
            <v>4.8600000000000003</v>
          </cell>
          <cell r="I1875">
            <v>68</v>
          </cell>
          <cell r="J1875">
            <v>330</v>
          </cell>
          <cell r="L1875" t="str">
            <v>補修費を含む。</v>
          </cell>
        </row>
        <row r="1876">
          <cell r="B1876" t="str">
            <v>ｸﾛｰﾗ型0.6ｍ3）28.0km以下</v>
          </cell>
        </row>
        <row r="1877">
          <cell r="D1877" t="str">
            <v>運転手（一般）</v>
          </cell>
          <cell r="G1877" t="str">
            <v>人</v>
          </cell>
          <cell r="H1877">
            <v>6.0999999999999999E-2</v>
          </cell>
          <cell r="I1877">
            <v>17000</v>
          </cell>
          <cell r="J1877">
            <v>1037</v>
          </cell>
        </row>
        <row r="1879">
          <cell r="D1879" t="str">
            <v>その他</v>
          </cell>
          <cell r="E1879" t="str">
            <v>（労＋雑）×12%</v>
          </cell>
          <cell r="J1879">
            <v>164</v>
          </cell>
        </row>
        <row r="1881">
          <cell r="D1881" t="str">
            <v>計</v>
          </cell>
          <cell r="J1881">
            <v>2550</v>
          </cell>
        </row>
        <row r="1884">
          <cell r="G1884" t="str">
            <v>共用</v>
          </cell>
        </row>
        <row r="1885">
          <cell r="A1885" t="str">
            <v>T033740</v>
          </cell>
          <cell r="B1885" t="str">
            <v>土砂運搬</v>
          </cell>
          <cell r="C1885" t="str">
            <v>ｍ3</v>
          </cell>
          <cell r="D1885" t="str">
            <v>ダンプトラック損料</v>
          </cell>
          <cell r="E1885" t="str">
            <v>１０t車</v>
          </cell>
          <cell r="G1885" t="str">
            <v>日</v>
          </cell>
          <cell r="H1885">
            <v>0.11700000000000001</v>
          </cell>
          <cell r="I1885">
            <v>12900</v>
          </cell>
          <cell r="J1885">
            <v>1509</v>
          </cell>
          <cell r="K1885">
            <v>3790</v>
          </cell>
          <cell r="L1885" t="str">
            <v>ダンプトラック損料</v>
          </cell>
        </row>
        <row r="1886">
          <cell r="B1886" t="str">
            <v>（１０t車，ＤＩＤ区間　有り</v>
          </cell>
          <cell r="L1886" t="str">
            <v>はタイヤ損耗費及び</v>
          </cell>
        </row>
        <row r="1887">
          <cell r="B1887" t="str">
            <v>ｸﾗﾑｼｪﾙ　機械ﾛｰﾌﾟ式</v>
          </cell>
          <cell r="D1887" t="str">
            <v>燃料</v>
          </cell>
          <cell r="E1887" t="str">
            <v>軽油，油脂類共</v>
          </cell>
          <cell r="G1887" t="str">
            <v>㍑</v>
          </cell>
          <cell r="H1887">
            <v>7.24</v>
          </cell>
          <cell r="I1887">
            <v>68</v>
          </cell>
          <cell r="J1887">
            <v>492</v>
          </cell>
          <cell r="L1887" t="str">
            <v>補修費を含む。</v>
          </cell>
        </row>
        <row r="1888">
          <cell r="B1888" t="str">
            <v>ｸﾛｰﾗ型0.6ｍ3）60.0km以下</v>
          </cell>
        </row>
        <row r="1889">
          <cell r="D1889" t="str">
            <v>運転手（一般）</v>
          </cell>
          <cell r="G1889" t="str">
            <v>人</v>
          </cell>
          <cell r="H1889">
            <v>9.0999999999999998E-2</v>
          </cell>
          <cell r="I1889">
            <v>17000</v>
          </cell>
          <cell r="J1889">
            <v>1547</v>
          </cell>
        </row>
        <row r="1891">
          <cell r="D1891" t="str">
            <v>その他</v>
          </cell>
          <cell r="E1891" t="str">
            <v>（労＋雑）×12%</v>
          </cell>
          <cell r="J1891">
            <v>245</v>
          </cell>
        </row>
        <row r="1893">
          <cell r="D1893" t="str">
            <v>計</v>
          </cell>
          <cell r="J1893">
            <v>3793</v>
          </cell>
        </row>
        <row r="1894">
          <cell r="G1894" t="str">
            <v>共用</v>
          </cell>
        </row>
        <row r="1895">
          <cell r="A1895" t="str">
            <v>T033800</v>
          </cell>
          <cell r="B1895" t="str">
            <v>土砂運搬</v>
          </cell>
          <cell r="C1895" t="str">
            <v>ｍ3</v>
          </cell>
          <cell r="D1895" t="str">
            <v>ダンプトラック損料</v>
          </cell>
          <cell r="E1895" t="str">
            <v>１０t車</v>
          </cell>
          <cell r="G1895" t="str">
            <v>日</v>
          </cell>
          <cell r="H1895">
            <v>1.4E-2</v>
          </cell>
          <cell r="I1895">
            <v>12900</v>
          </cell>
          <cell r="J1895">
            <v>181</v>
          </cell>
          <cell r="K1895">
            <v>460</v>
          </cell>
          <cell r="L1895" t="str">
            <v>ダンプトラック損料</v>
          </cell>
        </row>
        <row r="1896">
          <cell r="B1896" t="str">
            <v>（１０t車，ＤＩＤ区間　無し</v>
          </cell>
          <cell r="L1896" t="str">
            <v>はタイヤ損耗費及び</v>
          </cell>
        </row>
        <row r="1897">
          <cell r="B1897" t="str">
            <v>ｸﾗﾑｼｪﾙ　機械ﾛｰﾌﾟ式</v>
          </cell>
          <cell r="D1897" t="str">
            <v>燃料</v>
          </cell>
          <cell r="E1897" t="str">
            <v>軽油，油脂類共</v>
          </cell>
          <cell r="G1897" t="str">
            <v>㍑</v>
          </cell>
          <cell r="H1897">
            <v>0.88</v>
          </cell>
          <cell r="I1897">
            <v>68</v>
          </cell>
          <cell r="J1897">
            <v>60</v>
          </cell>
          <cell r="L1897" t="str">
            <v>補修費を含む。</v>
          </cell>
        </row>
        <row r="1898">
          <cell r="B1898" t="str">
            <v>ｸﾛｰﾗ型0.6ｍ3）0.5km以下</v>
          </cell>
        </row>
        <row r="1899">
          <cell r="D1899" t="str">
            <v>運転手（一般）</v>
          </cell>
          <cell r="G1899" t="str">
            <v>人</v>
          </cell>
          <cell r="H1899">
            <v>1.0999999999999999E-2</v>
          </cell>
          <cell r="I1899">
            <v>17000</v>
          </cell>
          <cell r="J1899">
            <v>187</v>
          </cell>
        </row>
        <row r="1901">
          <cell r="D1901" t="str">
            <v>その他</v>
          </cell>
          <cell r="E1901" t="str">
            <v>（労＋雑）×12%</v>
          </cell>
          <cell r="J1901">
            <v>30</v>
          </cell>
        </row>
        <row r="1903">
          <cell r="D1903" t="str">
            <v>計</v>
          </cell>
          <cell r="J1903">
            <v>458</v>
          </cell>
        </row>
        <row r="1906">
          <cell r="G1906" t="str">
            <v>共用</v>
          </cell>
        </row>
        <row r="1907">
          <cell r="A1907" t="str">
            <v>T033801</v>
          </cell>
          <cell r="B1907" t="str">
            <v>土砂運搬</v>
          </cell>
          <cell r="C1907" t="str">
            <v>ｍ3</v>
          </cell>
          <cell r="D1907" t="str">
            <v>ダンプトラック損料</v>
          </cell>
          <cell r="E1907" t="str">
            <v>１０t車</v>
          </cell>
          <cell r="G1907" t="str">
            <v>日</v>
          </cell>
          <cell r="H1907">
            <v>1.4999999999999999E-2</v>
          </cell>
          <cell r="I1907">
            <v>12900</v>
          </cell>
          <cell r="J1907">
            <v>194</v>
          </cell>
          <cell r="K1907">
            <v>500</v>
          </cell>
          <cell r="L1907" t="str">
            <v>ダンプトラック損料</v>
          </cell>
        </row>
        <row r="1908">
          <cell r="B1908" t="str">
            <v>（１０t車，ＤＩＤ区間　無し</v>
          </cell>
          <cell r="L1908" t="str">
            <v>はタイヤ損耗費及び</v>
          </cell>
        </row>
        <row r="1909">
          <cell r="B1909" t="str">
            <v>ｸﾗﾑｼｪﾙ　機械ﾛｰﾌﾟ式</v>
          </cell>
          <cell r="D1909" t="str">
            <v>燃料</v>
          </cell>
          <cell r="E1909" t="str">
            <v>軽油，油脂類共</v>
          </cell>
          <cell r="G1909" t="str">
            <v>㍑</v>
          </cell>
          <cell r="H1909">
            <v>0.96</v>
          </cell>
          <cell r="I1909">
            <v>68</v>
          </cell>
          <cell r="J1909">
            <v>65</v>
          </cell>
          <cell r="L1909" t="str">
            <v>補修費を含む。</v>
          </cell>
        </row>
        <row r="1910">
          <cell r="B1910" t="str">
            <v>ｸﾛｰﾗ型0.6ｍ3）1.0km以下</v>
          </cell>
        </row>
        <row r="1911">
          <cell r="D1911" t="str">
            <v>運転手（一般）</v>
          </cell>
          <cell r="G1911" t="str">
            <v>人</v>
          </cell>
          <cell r="H1911">
            <v>1.2E-2</v>
          </cell>
          <cell r="I1911">
            <v>17000</v>
          </cell>
          <cell r="J1911">
            <v>204</v>
          </cell>
        </row>
        <row r="1913">
          <cell r="D1913" t="str">
            <v>その他</v>
          </cell>
          <cell r="E1913" t="str">
            <v>（労＋雑）×12%</v>
          </cell>
          <cell r="J1913">
            <v>32</v>
          </cell>
        </row>
        <row r="1915">
          <cell r="D1915" t="str">
            <v>計</v>
          </cell>
          <cell r="J1915">
            <v>495</v>
          </cell>
        </row>
        <row r="1918">
          <cell r="G1918" t="str">
            <v>共用</v>
          </cell>
        </row>
        <row r="1919">
          <cell r="A1919" t="str">
            <v>T033802</v>
          </cell>
          <cell r="B1919" t="str">
            <v>土砂運搬</v>
          </cell>
          <cell r="C1919" t="str">
            <v>ｍ3</v>
          </cell>
          <cell r="D1919" t="str">
            <v>ダンプトラック損料</v>
          </cell>
          <cell r="E1919" t="str">
            <v>１０t車</v>
          </cell>
          <cell r="G1919" t="str">
            <v>日</v>
          </cell>
          <cell r="H1919">
            <v>1.7999999999999999E-2</v>
          </cell>
          <cell r="I1919">
            <v>12900</v>
          </cell>
          <cell r="J1919">
            <v>232</v>
          </cell>
          <cell r="K1919">
            <v>580</v>
          </cell>
          <cell r="L1919" t="str">
            <v>ダンプトラック損料</v>
          </cell>
        </row>
        <row r="1920">
          <cell r="B1920" t="str">
            <v>（１０t車，ＤＩＤ区間　無し</v>
          </cell>
          <cell r="L1920" t="str">
            <v>はタイヤ損耗費及び</v>
          </cell>
        </row>
        <row r="1921">
          <cell r="B1921" t="str">
            <v>ｸﾗﾑｼｪﾙ　機械ﾛｰﾌﾟ式</v>
          </cell>
          <cell r="D1921" t="str">
            <v>燃料</v>
          </cell>
          <cell r="E1921" t="str">
            <v>軽油，油脂類共</v>
          </cell>
          <cell r="G1921" t="str">
            <v>㍑</v>
          </cell>
          <cell r="H1921">
            <v>1.1100000000000001</v>
          </cell>
          <cell r="I1921">
            <v>68</v>
          </cell>
          <cell r="J1921">
            <v>75</v>
          </cell>
          <cell r="L1921" t="str">
            <v>補修費を含む。</v>
          </cell>
        </row>
        <row r="1922">
          <cell r="B1922" t="str">
            <v>ｸﾛｰﾗ型0.6ｍ3）2.0km以下</v>
          </cell>
        </row>
        <row r="1923">
          <cell r="D1923" t="str">
            <v>運転手（一般）</v>
          </cell>
          <cell r="G1923" t="str">
            <v>人</v>
          </cell>
          <cell r="H1923">
            <v>1.4E-2</v>
          </cell>
          <cell r="I1923">
            <v>17000</v>
          </cell>
          <cell r="J1923">
            <v>238</v>
          </cell>
        </row>
        <row r="1925">
          <cell r="D1925" t="str">
            <v>その他</v>
          </cell>
          <cell r="E1925" t="str">
            <v>（労＋雑）×12%</v>
          </cell>
          <cell r="J1925">
            <v>38</v>
          </cell>
        </row>
        <row r="1927">
          <cell r="D1927" t="str">
            <v>計</v>
          </cell>
          <cell r="J1927">
            <v>583</v>
          </cell>
        </row>
        <row r="1930">
          <cell r="G1930" t="str">
            <v>共用</v>
          </cell>
        </row>
        <row r="1931">
          <cell r="A1931" t="str">
            <v>T033803</v>
          </cell>
          <cell r="B1931" t="str">
            <v>土砂運搬</v>
          </cell>
          <cell r="C1931" t="str">
            <v>ｍ3</v>
          </cell>
          <cell r="D1931" t="str">
            <v>ダンプトラック損料</v>
          </cell>
          <cell r="E1931" t="str">
            <v>１０t車</v>
          </cell>
          <cell r="G1931" t="str">
            <v>日</v>
          </cell>
          <cell r="H1931">
            <v>2.1999999999999999E-2</v>
          </cell>
          <cell r="I1931">
            <v>12900</v>
          </cell>
          <cell r="J1931">
            <v>284</v>
          </cell>
          <cell r="K1931">
            <v>710</v>
          </cell>
          <cell r="L1931" t="str">
            <v>ダンプトラック損料</v>
          </cell>
        </row>
        <row r="1932">
          <cell r="B1932" t="str">
            <v>（１０t車，ＤＩＤ区間　無し</v>
          </cell>
          <cell r="L1932" t="str">
            <v>はタイヤ損耗費及び</v>
          </cell>
        </row>
        <row r="1933">
          <cell r="B1933" t="str">
            <v>ｸﾗﾑｼｪﾙ　機械ﾛｰﾌﾟ式</v>
          </cell>
          <cell r="D1933" t="str">
            <v>燃料</v>
          </cell>
          <cell r="E1933" t="str">
            <v>軽油，油脂類共</v>
          </cell>
          <cell r="G1933" t="str">
            <v>㍑</v>
          </cell>
          <cell r="H1933">
            <v>1.35</v>
          </cell>
          <cell r="I1933">
            <v>68</v>
          </cell>
          <cell r="J1933">
            <v>92</v>
          </cell>
          <cell r="L1933" t="str">
            <v>補修費を含む。</v>
          </cell>
        </row>
        <row r="1934">
          <cell r="B1934" t="str">
            <v>ｸﾛｰﾗ型0.6ｍ3）3.5km以下</v>
          </cell>
        </row>
        <row r="1935">
          <cell r="D1935" t="str">
            <v>運転手（一般）</v>
          </cell>
          <cell r="G1935" t="str">
            <v>人</v>
          </cell>
          <cell r="H1935">
            <v>1.7000000000000001E-2</v>
          </cell>
          <cell r="I1935">
            <v>17000</v>
          </cell>
          <cell r="J1935">
            <v>289</v>
          </cell>
        </row>
        <row r="1937">
          <cell r="D1937" t="str">
            <v>その他</v>
          </cell>
          <cell r="E1937" t="str">
            <v>（労＋雑）×12%</v>
          </cell>
          <cell r="J1937">
            <v>46</v>
          </cell>
        </row>
        <row r="1939">
          <cell r="D1939" t="str">
            <v>計</v>
          </cell>
          <cell r="J1939">
            <v>711</v>
          </cell>
        </row>
        <row r="1942">
          <cell r="G1942" t="str">
            <v>共用</v>
          </cell>
        </row>
        <row r="1943">
          <cell r="A1943" t="str">
            <v>T033804</v>
          </cell>
          <cell r="B1943" t="str">
            <v>土砂運搬</v>
          </cell>
          <cell r="C1943" t="str">
            <v>ｍ3</v>
          </cell>
          <cell r="D1943" t="str">
            <v>ダンプトラック損料</v>
          </cell>
          <cell r="E1943" t="str">
            <v>１０t車</v>
          </cell>
          <cell r="G1943" t="str">
            <v>日</v>
          </cell>
          <cell r="H1943">
            <v>2.5999999999999999E-2</v>
          </cell>
          <cell r="I1943">
            <v>12900</v>
          </cell>
          <cell r="J1943">
            <v>335</v>
          </cell>
          <cell r="K1943">
            <v>840</v>
          </cell>
          <cell r="L1943" t="str">
            <v>ダンプトラック損料</v>
          </cell>
        </row>
        <row r="1944">
          <cell r="B1944" t="str">
            <v>（１０t車，ＤＩＤ区間　無し</v>
          </cell>
          <cell r="L1944" t="str">
            <v>はタイヤ損耗費及び</v>
          </cell>
        </row>
        <row r="1945">
          <cell r="B1945" t="str">
            <v>ｸﾗﾑｼｪﾙ　機械ﾛｰﾌﾟ式</v>
          </cell>
          <cell r="D1945" t="str">
            <v>燃料</v>
          </cell>
          <cell r="E1945" t="str">
            <v>軽油，油脂類共</v>
          </cell>
          <cell r="G1945" t="str">
            <v>㍑</v>
          </cell>
          <cell r="H1945">
            <v>1.59</v>
          </cell>
          <cell r="I1945">
            <v>68</v>
          </cell>
          <cell r="J1945">
            <v>108</v>
          </cell>
          <cell r="L1945" t="str">
            <v>補修費を含む。</v>
          </cell>
        </row>
        <row r="1946">
          <cell r="B1946" t="str">
            <v>ｸﾛｰﾗ型0.6ｍ3）4.5km以下</v>
          </cell>
        </row>
        <row r="1947">
          <cell r="D1947" t="str">
            <v>運転手（一般）</v>
          </cell>
          <cell r="G1947" t="str">
            <v>人</v>
          </cell>
          <cell r="H1947">
            <v>0.02</v>
          </cell>
          <cell r="I1947">
            <v>17000</v>
          </cell>
          <cell r="J1947">
            <v>340</v>
          </cell>
        </row>
        <row r="1949">
          <cell r="D1949" t="str">
            <v>その他</v>
          </cell>
          <cell r="E1949" t="str">
            <v>（労＋雑）×12%</v>
          </cell>
          <cell r="J1949">
            <v>54</v>
          </cell>
        </row>
        <row r="1951">
          <cell r="D1951" t="str">
            <v>計</v>
          </cell>
          <cell r="J1951">
            <v>837</v>
          </cell>
        </row>
        <row r="1954">
          <cell r="G1954" t="str">
            <v>共用</v>
          </cell>
        </row>
        <row r="1955">
          <cell r="A1955" t="str">
            <v>T033805</v>
          </cell>
          <cell r="B1955" t="str">
            <v>土砂運搬</v>
          </cell>
          <cell r="C1955" t="str">
            <v>ｍ3</v>
          </cell>
          <cell r="D1955" t="str">
            <v>ダンプトラック損料</v>
          </cell>
          <cell r="E1955" t="str">
            <v>１０t車</v>
          </cell>
          <cell r="G1955" t="str">
            <v>日</v>
          </cell>
          <cell r="H1955">
            <v>0.03</v>
          </cell>
          <cell r="I1955">
            <v>12900</v>
          </cell>
          <cell r="J1955">
            <v>387</v>
          </cell>
          <cell r="K1955">
            <v>960</v>
          </cell>
          <cell r="L1955" t="str">
            <v>ダンプトラック損料</v>
          </cell>
        </row>
        <row r="1956">
          <cell r="B1956" t="str">
            <v>（１０t車，ＤＩＤ区間　無し</v>
          </cell>
          <cell r="L1956" t="str">
            <v>はタイヤ損耗費及び</v>
          </cell>
        </row>
        <row r="1957">
          <cell r="B1957" t="str">
            <v>ｸﾗﾑｼｪﾙ　機械ﾛｰﾌﾟ式</v>
          </cell>
          <cell r="D1957" t="str">
            <v>燃料</v>
          </cell>
          <cell r="E1957" t="str">
            <v>軽油，油脂類共</v>
          </cell>
          <cell r="G1957" t="str">
            <v>㍑</v>
          </cell>
          <cell r="H1957">
            <v>1.83</v>
          </cell>
          <cell r="I1957">
            <v>68</v>
          </cell>
          <cell r="J1957">
            <v>124</v>
          </cell>
          <cell r="L1957" t="str">
            <v>補修費を含む。</v>
          </cell>
        </row>
        <row r="1958">
          <cell r="B1958" t="str">
            <v>ｸﾛｰﾗ型0.6ｍ3）5.5km以下</v>
          </cell>
        </row>
        <row r="1959">
          <cell r="D1959" t="str">
            <v>運転手（一般）</v>
          </cell>
          <cell r="G1959" t="str">
            <v>人</v>
          </cell>
          <cell r="H1959">
            <v>2.3E-2</v>
          </cell>
          <cell r="I1959">
            <v>17000</v>
          </cell>
          <cell r="J1959">
            <v>391</v>
          </cell>
        </row>
        <row r="1961">
          <cell r="D1961" t="str">
            <v>その他</v>
          </cell>
          <cell r="E1961" t="str">
            <v>（労＋雑）×12%</v>
          </cell>
          <cell r="J1961">
            <v>62</v>
          </cell>
        </row>
        <row r="1963">
          <cell r="D1963" t="str">
            <v>計</v>
          </cell>
          <cell r="J1963">
            <v>964</v>
          </cell>
        </row>
        <row r="1964">
          <cell r="G1964" t="str">
            <v>共用</v>
          </cell>
        </row>
        <row r="1965">
          <cell r="A1965" t="str">
            <v>T033806</v>
          </cell>
          <cell r="B1965" t="str">
            <v>土砂運搬</v>
          </cell>
          <cell r="C1965" t="str">
            <v>ｍ3</v>
          </cell>
          <cell r="D1965" t="str">
            <v>ダンプトラック損料</v>
          </cell>
          <cell r="E1965" t="str">
            <v>１０t車</v>
          </cell>
          <cell r="G1965" t="str">
            <v>日</v>
          </cell>
          <cell r="H1965">
            <v>3.4000000000000002E-2</v>
          </cell>
          <cell r="I1965">
            <v>12900</v>
          </cell>
          <cell r="J1965">
            <v>439</v>
          </cell>
          <cell r="K1965">
            <v>1090</v>
          </cell>
          <cell r="L1965" t="str">
            <v>ダンプトラック損料</v>
          </cell>
        </row>
        <row r="1966">
          <cell r="B1966" t="str">
            <v>（１０t車，ＤＩＤ区間　無し</v>
          </cell>
          <cell r="L1966" t="str">
            <v>はタイヤ損耗費及び</v>
          </cell>
        </row>
        <row r="1967">
          <cell r="B1967" t="str">
            <v>ｸﾗﾑｼｪﾙ　機械ﾛｰﾌﾟ式</v>
          </cell>
          <cell r="D1967" t="str">
            <v>燃料</v>
          </cell>
          <cell r="E1967" t="str">
            <v>軽油，油脂類共</v>
          </cell>
          <cell r="G1967" t="str">
            <v>㍑</v>
          </cell>
          <cell r="H1967">
            <v>2.0699999999999998</v>
          </cell>
          <cell r="I1967">
            <v>68</v>
          </cell>
          <cell r="J1967">
            <v>141</v>
          </cell>
          <cell r="L1967" t="str">
            <v>補修費を含む。</v>
          </cell>
        </row>
        <row r="1968">
          <cell r="B1968" t="str">
            <v>ｸﾛｰﾗ型0.6ｍ3）7.0km以下</v>
          </cell>
        </row>
        <row r="1969">
          <cell r="D1969" t="str">
            <v>運転手（一般）</v>
          </cell>
          <cell r="G1969" t="str">
            <v>人</v>
          </cell>
          <cell r="H1969">
            <v>2.5999999999999999E-2</v>
          </cell>
          <cell r="I1969">
            <v>17000</v>
          </cell>
          <cell r="J1969">
            <v>442</v>
          </cell>
        </row>
        <row r="1971">
          <cell r="D1971" t="str">
            <v>その他</v>
          </cell>
          <cell r="E1971" t="str">
            <v>（労＋雑）×12%</v>
          </cell>
          <cell r="J1971">
            <v>70</v>
          </cell>
        </row>
        <row r="1973">
          <cell r="D1973" t="str">
            <v>計</v>
          </cell>
          <cell r="J1973">
            <v>1092</v>
          </cell>
        </row>
        <row r="1976">
          <cell r="G1976" t="str">
            <v>共用</v>
          </cell>
        </row>
        <row r="1977">
          <cell r="A1977" t="str">
            <v>T033807</v>
          </cell>
          <cell r="B1977" t="str">
            <v>土砂運搬</v>
          </cell>
          <cell r="C1977" t="str">
            <v>ｍ3</v>
          </cell>
          <cell r="D1977" t="str">
            <v>ダンプトラック損料</v>
          </cell>
          <cell r="E1977" t="str">
            <v>１０t車</v>
          </cell>
          <cell r="G1977" t="str">
            <v>日</v>
          </cell>
          <cell r="H1977">
            <v>3.9E-2</v>
          </cell>
          <cell r="I1977">
            <v>12900</v>
          </cell>
          <cell r="J1977">
            <v>503</v>
          </cell>
          <cell r="K1977">
            <v>1260</v>
          </cell>
          <cell r="L1977" t="str">
            <v>ダンプトラック損料</v>
          </cell>
        </row>
        <row r="1978">
          <cell r="B1978" t="str">
            <v>（１０t車，ＤＩＤ区間　無し</v>
          </cell>
          <cell r="L1978" t="str">
            <v>はタイヤ損耗費及び</v>
          </cell>
        </row>
        <row r="1979">
          <cell r="B1979" t="str">
            <v>ｸﾗﾑｼｪﾙ　機械ﾛｰﾌﾟ式</v>
          </cell>
          <cell r="D1979" t="str">
            <v>燃料</v>
          </cell>
          <cell r="E1979" t="str">
            <v>軽油，油脂類共</v>
          </cell>
          <cell r="G1979" t="str">
            <v>㍑</v>
          </cell>
          <cell r="H1979">
            <v>2.39</v>
          </cell>
          <cell r="I1979">
            <v>68</v>
          </cell>
          <cell r="J1979">
            <v>163</v>
          </cell>
          <cell r="L1979" t="str">
            <v>補修費を含む。</v>
          </cell>
        </row>
        <row r="1980">
          <cell r="B1980" t="str">
            <v>ｸﾛｰﾗ型0.6ｍ3）9.5km以下</v>
          </cell>
        </row>
        <row r="1981">
          <cell r="D1981" t="str">
            <v>運転手（一般）</v>
          </cell>
          <cell r="G1981" t="str">
            <v>人</v>
          </cell>
          <cell r="H1981">
            <v>0.03</v>
          </cell>
          <cell r="I1981">
            <v>17000</v>
          </cell>
          <cell r="J1981">
            <v>510</v>
          </cell>
        </row>
        <row r="1983">
          <cell r="D1983" t="str">
            <v>その他</v>
          </cell>
          <cell r="E1983" t="str">
            <v>（労＋雑）×12%</v>
          </cell>
          <cell r="J1983">
            <v>81</v>
          </cell>
        </row>
        <row r="1985">
          <cell r="D1985" t="str">
            <v>計</v>
          </cell>
          <cell r="J1985">
            <v>1257</v>
          </cell>
        </row>
        <row r="1988">
          <cell r="G1988" t="str">
            <v>共用</v>
          </cell>
        </row>
        <row r="1989">
          <cell r="A1989" t="str">
            <v>T033816</v>
          </cell>
          <cell r="B1989" t="str">
            <v>土砂運搬</v>
          </cell>
          <cell r="C1989" t="str">
            <v>ｍ3</v>
          </cell>
          <cell r="D1989" t="str">
            <v>ダンプトラック損料</v>
          </cell>
          <cell r="E1989" t="str">
            <v>１０t車</v>
          </cell>
          <cell r="G1989" t="str">
            <v>日</v>
          </cell>
          <cell r="H1989">
            <v>4.5999999999999999E-2</v>
          </cell>
          <cell r="I1989">
            <v>12900</v>
          </cell>
          <cell r="J1989">
            <v>593</v>
          </cell>
          <cell r="K1989">
            <v>1500</v>
          </cell>
          <cell r="L1989" t="str">
            <v>ダンプトラック損料</v>
          </cell>
        </row>
        <row r="1990">
          <cell r="B1990" t="str">
            <v>（１０t車，ＤＩＤ区間　無し</v>
          </cell>
          <cell r="L1990" t="str">
            <v>はタイヤ損耗費及び</v>
          </cell>
        </row>
        <row r="1991">
          <cell r="B1991" t="str">
            <v>ｸﾗﾑｼｪﾙ　機械ﾛｰﾌﾟ式</v>
          </cell>
          <cell r="D1991" t="str">
            <v>燃料</v>
          </cell>
          <cell r="E1991" t="str">
            <v>軽油，油脂類共</v>
          </cell>
          <cell r="G1991" t="str">
            <v>㍑</v>
          </cell>
          <cell r="H1991">
            <v>2.87</v>
          </cell>
          <cell r="I1991">
            <v>68</v>
          </cell>
          <cell r="J1991">
            <v>195</v>
          </cell>
          <cell r="L1991" t="str">
            <v>補修費を含む。</v>
          </cell>
        </row>
        <row r="1992">
          <cell r="B1992" t="str">
            <v>ｸﾛｰﾗ型0.6ｍ3）13.0km以下</v>
          </cell>
        </row>
        <row r="1993">
          <cell r="D1993" t="str">
            <v>運転手（一般）</v>
          </cell>
          <cell r="G1993" t="str">
            <v>人</v>
          </cell>
          <cell r="H1993">
            <v>3.5999999999999997E-2</v>
          </cell>
          <cell r="I1993">
            <v>17000</v>
          </cell>
          <cell r="J1993">
            <v>612</v>
          </cell>
        </row>
        <row r="1995">
          <cell r="D1995" t="str">
            <v>その他</v>
          </cell>
          <cell r="E1995" t="str">
            <v>（労＋雑）×12%</v>
          </cell>
          <cell r="J1995">
            <v>97</v>
          </cell>
        </row>
        <row r="1997">
          <cell r="D1997" t="str">
            <v>計</v>
          </cell>
          <cell r="J1997">
            <v>1497</v>
          </cell>
        </row>
        <row r="2000">
          <cell r="G2000" t="str">
            <v>共用</v>
          </cell>
        </row>
        <row r="2001">
          <cell r="A2001" t="str">
            <v>T033820</v>
          </cell>
          <cell r="B2001" t="str">
            <v>土砂運搬</v>
          </cell>
          <cell r="C2001" t="str">
            <v>ｍ3</v>
          </cell>
          <cell r="D2001" t="str">
            <v>ダンプトラック損料</v>
          </cell>
          <cell r="E2001" t="str">
            <v>１０t車</v>
          </cell>
          <cell r="G2001" t="str">
            <v>日</v>
          </cell>
          <cell r="H2001">
            <v>5.8000000000000003E-2</v>
          </cell>
          <cell r="I2001">
            <v>12900</v>
          </cell>
          <cell r="J2001">
            <v>748</v>
          </cell>
          <cell r="K2001">
            <v>1880</v>
          </cell>
          <cell r="L2001" t="str">
            <v>ダンプトラック損料</v>
          </cell>
        </row>
        <row r="2002">
          <cell r="B2002" t="str">
            <v>（１０t車，ＤＩＤ区間　無し</v>
          </cell>
          <cell r="L2002" t="str">
            <v>はタイヤ損耗費及び</v>
          </cell>
        </row>
        <row r="2003">
          <cell r="B2003" t="str">
            <v>ｸﾗﾑｼｪﾙ　機械ﾛｰﾌﾟ式</v>
          </cell>
          <cell r="D2003" t="str">
            <v>燃料</v>
          </cell>
          <cell r="E2003" t="str">
            <v>軽油，油脂類共</v>
          </cell>
          <cell r="G2003" t="str">
            <v>㍑</v>
          </cell>
          <cell r="H2003">
            <v>3.58</v>
          </cell>
          <cell r="I2003">
            <v>68</v>
          </cell>
          <cell r="J2003">
            <v>243</v>
          </cell>
          <cell r="L2003" t="str">
            <v>補修費を含む。</v>
          </cell>
        </row>
        <row r="2004">
          <cell r="B2004" t="str">
            <v>ｸﾛｰﾗ型0.6ｍ3）19.5km以下</v>
          </cell>
        </row>
        <row r="2005">
          <cell r="D2005" t="str">
            <v>運転手（一般）</v>
          </cell>
          <cell r="G2005" t="str">
            <v>人</v>
          </cell>
          <cell r="H2005">
            <v>4.4999999999999998E-2</v>
          </cell>
          <cell r="I2005">
            <v>17000</v>
          </cell>
          <cell r="J2005">
            <v>765</v>
          </cell>
        </row>
        <row r="2007">
          <cell r="D2007" t="str">
            <v>その他</v>
          </cell>
          <cell r="E2007" t="str">
            <v>（労＋雑）×12%</v>
          </cell>
          <cell r="J2007">
            <v>121</v>
          </cell>
        </row>
        <row r="2009">
          <cell r="D2009" t="str">
            <v>計</v>
          </cell>
          <cell r="J2009">
            <v>1877</v>
          </cell>
        </row>
        <row r="2012">
          <cell r="G2012" t="str">
            <v>共用</v>
          </cell>
        </row>
        <row r="2013">
          <cell r="A2013" t="str">
            <v>T033830</v>
          </cell>
          <cell r="B2013" t="str">
            <v>土砂運搬</v>
          </cell>
          <cell r="C2013" t="str">
            <v>ｍ3</v>
          </cell>
          <cell r="D2013" t="str">
            <v>ダンプトラック損料</v>
          </cell>
          <cell r="E2013" t="str">
            <v>１０t車</v>
          </cell>
          <cell r="G2013" t="str">
            <v>日</v>
          </cell>
          <cell r="H2013">
            <v>7.9000000000000001E-2</v>
          </cell>
          <cell r="I2013">
            <v>12900</v>
          </cell>
          <cell r="J2013">
            <v>1019</v>
          </cell>
          <cell r="K2013">
            <v>2550</v>
          </cell>
          <cell r="L2013" t="str">
            <v>ダンプトラック損料</v>
          </cell>
        </row>
        <row r="2014">
          <cell r="B2014" t="str">
            <v>（１０t車，ＤＩＤ区間　無し</v>
          </cell>
          <cell r="L2014" t="str">
            <v>はタイヤ損耗費及び</v>
          </cell>
        </row>
        <row r="2015">
          <cell r="B2015" t="str">
            <v>ｸﾗﾑｼｪﾙ　機械ﾛｰﾌﾟ式</v>
          </cell>
          <cell r="D2015" t="str">
            <v>燃料</v>
          </cell>
          <cell r="E2015" t="str">
            <v>軽油，油脂類共</v>
          </cell>
          <cell r="G2015" t="str">
            <v>㍑</v>
          </cell>
          <cell r="H2015">
            <v>4.8600000000000003</v>
          </cell>
          <cell r="I2015">
            <v>68</v>
          </cell>
          <cell r="J2015">
            <v>330</v>
          </cell>
          <cell r="L2015" t="str">
            <v>補修費を含む。</v>
          </cell>
        </row>
        <row r="2016">
          <cell r="B2016" t="str">
            <v>ｸﾛｰﾗ型0.6ｍ3）37.5km以下</v>
          </cell>
        </row>
        <row r="2017">
          <cell r="D2017" t="str">
            <v>運転手（一般）</v>
          </cell>
          <cell r="G2017" t="str">
            <v>人</v>
          </cell>
          <cell r="H2017">
            <v>6.0999999999999999E-2</v>
          </cell>
          <cell r="I2017">
            <v>17000</v>
          </cell>
          <cell r="J2017">
            <v>1037</v>
          </cell>
        </row>
        <row r="2019">
          <cell r="D2019" t="str">
            <v>その他</v>
          </cell>
          <cell r="E2019" t="str">
            <v>（労＋雑）×12%</v>
          </cell>
          <cell r="J2019">
            <v>164</v>
          </cell>
        </row>
        <row r="2021">
          <cell r="D2021" t="str">
            <v>計</v>
          </cell>
          <cell r="J2021">
            <v>2550</v>
          </cell>
        </row>
        <row r="2024">
          <cell r="G2024" t="str">
            <v>共用</v>
          </cell>
        </row>
        <row r="2025">
          <cell r="A2025" t="str">
            <v>T033840</v>
          </cell>
          <cell r="B2025" t="str">
            <v>土砂運搬</v>
          </cell>
          <cell r="C2025" t="str">
            <v>ｍ3</v>
          </cell>
          <cell r="D2025" t="str">
            <v>ダンプトラック損料</v>
          </cell>
          <cell r="E2025" t="str">
            <v>１０t車</v>
          </cell>
          <cell r="G2025" t="str">
            <v>日</v>
          </cell>
          <cell r="H2025">
            <v>0.11700000000000001</v>
          </cell>
          <cell r="I2025">
            <v>12900</v>
          </cell>
          <cell r="J2025">
            <v>1509</v>
          </cell>
          <cell r="K2025">
            <v>3790</v>
          </cell>
          <cell r="L2025" t="str">
            <v>ダンプトラック損料</v>
          </cell>
        </row>
        <row r="2026">
          <cell r="B2026" t="str">
            <v>（１０t車，ＤＩＤ区間　無し</v>
          </cell>
          <cell r="L2026" t="str">
            <v>はタイヤ損耗費及び</v>
          </cell>
        </row>
        <row r="2027">
          <cell r="B2027" t="str">
            <v>ｸﾗﾑｼｪﾙ　機械ﾛｰﾌﾟ式</v>
          </cell>
          <cell r="D2027" t="str">
            <v>燃料</v>
          </cell>
          <cell r="E2027" t="str">
            <v>軽油，油脂類共</v>
          </cell>
          <cell r="G2027" t="str">
            <v>㍑</v>
          </cell>
          <cell r="H2027">
            <v>7.24</v>
          </cell>
          <cell r="I2027">
            <v>68</v>
          </cell>
          <cell r="J2027">
            <v>492</v>
          </cell>
          <cell r="L2027" t="str">
            <v>補修費を含む。</v>
          </cell>
        </row>
        <row r="2028">
          <cell r="B2028" t="str">
            <v>ｸﾛｰﾗ型0.6ｍ3）60.0km以下</v>
          </cell>
        </row>
        <row r="2029">
          <cell r="D2029" t="str">
            <v>運転手（一般）</v>
          </cell>
          <cell r="G2029" t="str">
            <v>人</v>
          </cell>
          <cell r="H2029">
            <v>9.0999999999999998E-2</v>
          </cell>
          <cell r="I2029">
            <v>17000</v>
          </cell>
          <cell r="J2029">
            <v>1547</v>
          </cell>
        </row>
        <row r="2031">
          <cell r="D2031" t="str">
            <v>その他</v>
          </cell>
          <cell r="E2031" t="str">
            <v>（労＋雑）×12%</v>
          </cell>
          <cell r="J2031">
            <v>245</v>
          </cell>
        </row>
        <row r="2033">
          <cell r="D2033" t="str">
            <v>計</v>
          </cell>
          <cell r="J2033">
            <v>3793</v>
          </cell>
        </row>
        <row r="2034">
          <cell r="G2034" t="str">
            <v>共用</v>
          </cell>
        </row>
        <row r="2035">
          <cell r="A2035" t="str">
            <v>T033900</v>
          </cell>
          <cell r="B2035" t="str">
            <v>土砂運搬</v>
          </cell>
          <cell r="C2035" t="str">
            <v>ｍ3</v>
          </cell>
          <cell r="D2035" t="str">
            <v>ダンプトラック損料</v>
          </cell>
          <cell r="E2035" t="str">
            <v>２t車</v>
          </cell>
          <cell r="G2035" t="str">
            <v>日</v>
          </cell>
          <cell r="H2035">
            <v>6.5000000000000002E-2</v>
          </cell>
          <cell r="I2035">
            <v>3220</v>
          </cell>
          <cell r="J2035">
            <v>209</v>
          </cell>
          <cell r="K2035">
            <v>1270</v>
          </cell>
          <cell r="L2035" t="str">
            <v>ダンプトラック損料</v>
          </cell>
        </row>
        <row r="2036">
          <cell r="B2036" t="str">
            <v>（２t車，ＤＩＤ区間　有り</v>
          </cell>
          <cell r="L2036" t="str">
            <v>はタイヤ損耗費及び</v>
          </cell>
        </row>
        <row r="2037">
          <cell r="B2037" t="str">
            <v>人力）</v>
          </cell>
          <cell r="D2037" t="str">
            <v>燃料</v>
          </cell>
          <cell r="E2037" t="str">
            <v>軽油，油脂類共</v>
          </cell>
          <cell r="G2037" t="str">
            <v>㍑</v>
          </cell>
          <cell r="H2037">
            <v>1.47</v>
          </cell>
          <cell r="I2037">
            <v>68</v>
          </cell>
          <cell r="J2037">
            <v>100</v>
          </cell>
          <cell r="L2037" t="str">
            <v>補修費を含む。</v>
          </cell>
        </row>
        <row r="2038">
          <cell r="B2038" t="str">
            <v>0.3km以下</v>
          </cell>
        </row>
        <row r="2039">
          <cell r="D2039" t="str">
            <v>運転手（一般）</v>
          </cell>
          <cell r="G2039" t="str">
            <v>人</v>
          </cell>
          <cell r="H2039">
            <v>0.05</v>
          </cell>
          <cell r="I2039">
            <v>17000</v>
          </cell>
          <cell r="J2039">
            <v>850</v>
          </cell>
        </row>
        <row r="2041">
          <cell r="D2041" t="str">
            <v>その他</v>
          </cell>
          <cell r="E2041" t="str">
            <v>（労＋雑）×12%</v>
          </cell>
          <cell r="J2041">
            <v>114</v>
          </cell>
        </row>
        <row r="2043">
          <cell r="D2043" t="str">
            <v>計</v>
          </cell>
          <cell r="J2043">
            <v>1273</v>
          </cell>
        </row>
        <row r="2046">
          <cell r="G2046" t="str">
            <v>共用</v>
          </cell>
        </row>
        <row r="2047">
          <cell r="A2047" t="str">
            <v>T033901</v>
          </cell>
          <cell r="B2047" t="str">
            <v>土砂運搬</v>
          </cell>
          <cell r="C2047" t="str">
            <v>ｍ3</v>
          </cell>
          <cell r="D2047" t="str">
            <v>ダンプトラック損料</v>
          </cell>
          <cell r="E2047" t="str">
            <v>２t車</v>
          </cell>
          <cell r="G2047" t="str">
            <v>日</v>
          </cell>
          <cell r="H2047">
            <v>7.0999999999999994E-2</v>
          </cell>
          <cell r="I2047">
            <v>3220</v>
          </cell>
          <cell r="J2047">
            <v>229</v>
          </cell>
          <cell r="K2047">
            <v>1400</v>
          </cell>
          <cell r="L2047" t="str">
            <v>ダンプトラック損料</v>
          </cell>
        </row>
        <row r="2048">
          <cell r="B2048" t="str">
            <v>（２t車，ＤＩＤ区間　有り</v>
          </cell>
          <cell r="L2048" t="str">
            <v>はタイヤ損耗費及び</v>
          </cell>
        </row>
        <row r="2049">
          <cell r="B2049" t="str">
            <v>人力）</v>
          </cell>
          <cell r="D2049" t="str">
            <v>燃料</v>
          </cell>
          <cell r="E2049" t="str">
            <v>軽油，油脂類共</v>
          </cell>
          <cell r="G2049" t="str">
            <v>㍑</v>
          </cell>
          <cell r="H2049">
            <v>1.62</v>
          </cell>
          <cell r="I2049">
            <v>68</v>
          </cell>
          <cell r="J2049">
            <v>110</v>
          </cell>
          <cell r="L2049" t="str">
            <v>補修費を含む。</v>
          </cell>
        </row>
        <row r="2050">
          <cell r="B2050" t="str">
            <v>0.5km以下</v>
          </cell>
        </row>
        <row r="2051">
          <cell r="D2051" t="str">
            <v>運転手（一般）</v>
          </cell>
          <cell r="G2051" t="str">
            <v>人</v>
          </cell>
          <cell r="H2051">
            <v>5.5E-2</v>
          </cell>
          <cell r="I2051">
            <v>17000</v>
          </cell>
          <cell r="J2051">
            <v>935</v>
          </cell>
        </row>
        <row r="2053">
          <cell r="D2053" t="str">
            <v>その他</v>
          </cell>
          <cell r="E2053" t="str">
            <v>（労＋雑）×12%</v>
          </cell>
          <cell r="J2053">
            <v>125</v>
          </cell>
        </row>
        <row r="2055">
          <cell r="D2055" t="str">
            <v>計</v>
          </cell>
          <cell r="J2055">
            <v>1399</v>
          </cell>
        </row>
        <row r="2058">
          <cell r="G2058" t="str">
            <v>共用</v>
          </cell>
        </row>
        <row r="2059">
          <cell r="A2059" t="str">
            <v>T033902</v>
          </cell>
          <cell r="B2059" t="str">
            <v>土砂運搬</v>
          </cell>
          <cell r="C2059" t="str">
            <v>ｍ3</v>
          </cell>
          <cell r="D2059" t="str">
            <v>ダンプトラック損料</v>
          </cell>
          <cell r="E2059" t="str">
            <v>２t車</v>
          </cell>
          <cell r="G2059" t="str">
            <v>日</v>
          </cell>
          <cell r="H2059">
            <v>7.6999999999999999E-2</v>
          </cell>
          <cell r="I2059">
            <v>3220</v>
          </cell>
          <cell r="J2059">
            <v>248</v>
          </cell>
          <cell r="K2059">
            <v>1530</v>
          </cell>
          <cell r="L2059" t="str">
            <v>ダンプトラック損料</v>
          </cell>
        </row>
        <row r="2060">
          <cell r="B2060" t="str">
            <v>（２t車，ＤＩＤ区間　有り</v>
          </cell>
          <cell r="L2060" t="str">
            <v>はタイヤ損耗費及び</v>
          </cell>
        </row>
        <row r="2061">
          <cell r="B2061" t="str">
            <v>人力）</v>
          </cell>
          <cell r="D2061" t="str">
            <v>燃料</v>
          </cell>
          <cell r="E2061" t="str">
            <v>軽油，油脂類共</v>
          </cell>
          <cell r="G2061" t="str">
            <v>㍑</v>
          </cell>
          <cell r="H2061">
            <v>1.76</v>
          </cell>
          <cell r="I2061">
            <v>68</v>
          </cell>
          <cell r="J2061">
            <v>120</v>
          </cell>
          <cell r="L2061" t="str">
            <v>補修費を含む。</v>
          </cell>
        </row>
        <row r="2062">
          <cell r="B2062" t="str">
            <v>1.0km以下</v>
          </cell>
        </row>
        <row r="2063">
          <cell r="D2063" t="str">
            <v>運転手（一般）</v>
          </cell>
          <cell r="G2063" t="str">
            <v>人</v>
          </cell>
          <cell r="H2063">
            <v>0.06</v>
          </cell>
          <cell r="I2063">
            <v>17000</v>
          </cell>
          <cell r="J2063">
            <v>1020</v>
          </cell>
        </row>
        <row r="2065">
          <cell r="D2065" t="str">
            <v>その他</v>
          </cell>
          <cell r="E2065" t="str">
            <v>（労＋雑）×12%</v>
          </cell>
          <cell r="J2065">
            <v>137</v>
          </cell>
        </row>
        <row r="2067">
          <cell r="D2067" t="str">
            <v>計</v>
          </cell>
          <cell r="J2067">
            <v>1525</v>
          </cell>
        </row>
        <row r="2070">
          <cell r="G2070" t="str">
            <v>共用</v>
          </cell>
        </row>
        <row r="2071">
          <cell r="A2071" t="str">
            <v>T033903</v>
          </cell>
          <cell r="B2071" t="str">
            <v>土砂運搬</v>
          </cell>
          <cell r="C2071" t="str">
            <v>ｍ3</v>
          </cell>
          <cell r="D2071" t="str">
            <v>ダンプトラック損料</v>
          </cell>
          <cell r="E2071" t="str">
            <v>２t車</v>
          </cell>
          <cell r="G2071" t="str">
            <v>日</v>
          </cell>
          <cell r="H2071">
            <v>0.09</v>
          </cell>
          <cell r="I2071">
            <v>3220</v>
          </cell>
          <cell r="J2071">
            <v>290</v>
          </cell>
          <cell r="K2071">
            <v>1780</v>
          </cell>
          <cell r="L2071" t="str">
            <v>ダンプトラック損料</v>
          </cell>
        </row>
        <row r="2072">
          <cell r="B2072" t="str">
            <v>（２t車，ＤＩＤ区間　有り</v>
          </cell>
          <cell r="L2072" t="str">
            <v>はタイヤ損耗費及び</v>
          </cell>
        </row>
        <row r="2073">
          <cell r="B2073" t="str">
            <v>人力）</v>
          </cell>
          <cell r="D2073" t="str">
            <v>燃料</v>
          </cell>
          <cell r="E2073" t="str">
            <v>軽油，油脂類共</v>
          </cell>
          <cell r="G2073" t="str">
            <v>㍑</v>
          </cell>
          <cell r="H2073">
            <v>2.06</v>
          </cell>
          <cell r="I2073">
            <v>68</v>
          </cell>
          <cell r="J2073">
            <v>140</v>
          </cell>
          <cell r="L2073" t="str">
            <v>補修費を含む。</v>
          </cell>
        </row>
        <row r="2074">
          <cell r="B2074" t="str">
            <v>1.5km以下</v>
          </cell>
        </row>
        <row r="2075">
          <cell r="D2075" t="str">
            <v>運転手（一般）</v>
          </cell>
          <cell r="G2075" t="str">
            <v>人</v>
          </cell>
          <cell r="H2075">
            <v>7.0000000000000007E-2</v>
          </cell>
          <cell r="I2075">
            <v>17000</v>
          </cell>
          <cell r="J2075">
            <v>1190</v>
          </cell>
        </row>
        <row r="2077">
          <cell r="D2077" t="str">
            <v>その他</v>
          </cell>
          <cell r="E2077" t="str">
            <v>（労＋雑）×12%</v>
          </cell>
          <cell r="J2077">
            <v>160</v>
          </cell>
        </row>
        <row r="2079">
          <cell r="D2079" t="str">
            <v>計</v>
          </cell>
          <cell r="J2079">
            <v>1780</v>
          </cell>
        </row>
        <row r="2082">
          <cell r="G2082" t="str">
            <v>共用</v>
          </cell>
        </row>
        <row r="2083">
          <cell r="A2083" t="str">
            <v>T033904</v>
          </cell>
          <cell r="B2083" t="str">
            <v>土砂運搬</v>
          </cell>
          <cell r="C2083" t="str">
            <v>ｍ3</v>
          </cell>
          <cell r="D2083" t="str">
            <v>ダンプトラック損料</v>
          </cell>
          <cell r="E2083" t="str">
            <v>２t車</v>
          </cell>
          <cell r="G2083" t="str">
            <v>日</v>
          </cell>
          <cell r="H2083">
            <v>0.10299999999999999</v>
          </cell>
          <cell r="I2083">
            <v>3220</v>
          </cell>
          <cell r="J2083">
            <v>332</v>
          </cell>
          <cell r="K2083">
            <v>2030</v>
          </cell>
          <cell r="L2083" t="str">
            <v>ダンプトラック損料</v>
          </cell>
        </row>
        <row r="2084">
          <cell r="B2084" t="str">
            <v>（２t車，ＤＩＤ区間　有り</v>
          </cell>
          <cell r="L2084" t="str">
            <v>はタイヤ損耗費及び</v>
          </cell>
        </row>
        <row r="2085">
          <cell r="B2085" t="str">
            <v>人力）</v>
          </cell>
          <cell r="D2085" t="str">
            <v>燃料</v>
          </cell>
          <cell r="E2085" t="str">
            <v>軽油，油脂類共</v>
          </cell>
          <cell r="G2085" t="str">
            <v>㍑</v>
          </cell>
          <cell r="H2085">
            <v>2.35</v>
          </cell>
          <cell r="I2085">
            <v>68</v>
          </cell>
          <cell r="J2085">
            <v>160</v>
          </cell>
          <cell r="L2085" t="str">
            <v>補修費を含む。</v>
          </cell>
        </row>
        <row r="2086">
          <cell r="B2086" t="str">
            <v>2.0km以下</v>
          </cell>
        </row>
        <row r="2087">
          <cell r="D2087" t="str">
            <v>運転手（一般）</v>
          </cell>
          <cell r="G2087" t="str">
            <v>人</v>
          </cell>
          <cell r="H2087">
            <v>0.08</v>
          </cell>
          <cell r="I2087">
            <v>17000</v>
          </cell>
          <cell r="J2087">
            <v>1360</v>
          </cell>
        </row>
        <row r="2089">
          <cell r="D2089" t="str">
            <v>その他</v>
          </cell>
          <cell r="E2089" t="str">
            <v>（労＋雑）×12%</v>
          </cell>
          <cell r="J2089">
            <v>182</v>
          </cell>
        </row>
        <row r="2091">
          <cell r="D2091" t="str">
            <v>計</v>
          </cell>
          <cell r="J2091">
            <v>2034</v>
          </cell>
        </row>
        <row r="2094">
          <cell r="G2094" t="str">
            <v>共用</v>
          </cell>
        </row>
        <row r="2095">
          <cell r="A2095" t="str">
            <v>T033905</v>
          </cell>
          <cell r="B2095" t="str">
            <v>土砂運搬</v>
          </cell>
          <cell r="C2095" t="str">
            <v>ｍ3</v>
          </cell>
          <cell r="D2095" t="str">
            <v>ダンプトラック損料</v>
          </cell>
          <cell r="E2095" t="str">
            <v>２t車</v>
          </cell>
          <cell r="G2095" t="str">
            <v>日</v>
          </cell>
          <cell r="H2095">
            <v>0.11600000000000001</v>
          </cell>
          <cell r="I2095">
            <v>3220</v>
          </cell>
          <cell r="J2095">
            <v>374</v>
          </cell>
          <cell r="K2095">
            <v>2290</v>
          </cell>
          <cell r="L2095" t="str">
            <v>ダンプトラック損料</v>
          </cell>
        </row>
        <row r="2096">
          <cell r="B2096" t="str">
            <v>（２t車，ＤＩＤ区間　有り</v>
          </cell>
          <cell r="L2096" t="str">
            <v>はタイヤ損耗費及び</v>
          </cell>
        </row>
        <row r="2097">
          <cell r="B2097" t="str">
            <v>人力）</v>
          </cell>
          <cell r="D2097" t="str">
            <v>燃料</v>
          </cell>
          <cell r="E2097" t="str">
            <v>軽油，油脂類共</v>
          </cell>
          <cell r="G2097" t="str">
            <v>㍑</v>
          </cell>
          <cell r="H2097">
            <v>2.65</v>
          </cell>
          <cell r="I2097">
            <v>68</v>
          </cell>
          <cell r="J2097">
            <v>180</v>
          </cell>
          <cell r="L2097" t="str">
            <v>補修費を含む。</v>
          </cell>
        </row>
        <row r="2098">
          <cell r="B2098" t="str">
            <v>2.5km以下</v>
          </cell>
        </row>
        <row r="2099">
          <cell r="D2099" t="str">
            <v>運転手（一般）</v>
          </cell>
          <cell r="G2099" t="str">
            <v>人</v>
          </cell>
          <cell r="H2099">
            <v>0.09</v>
          </cell>
          <cell r="I2099">
            <v>17000</v>
          </cell>
          <cell r="J2099">
            <v>1530</v>
          </cell>
        </row>
        <row r="2101">
          <cell r="D2101" t="str">
            <v>その他</v>
          </cell>
          <cell r="E2101" t="str">
            <v>（労＋雑）×12%</v>
          </cell>
          <cell r="J2101">
            <v>205</v>
          </cell>
        </row>
        <row r="2103">
          <cell r="D2103" t="str">
            <v>計</v>
          </cell>
          <cell r="J2103">
            <v>2289</v>
          </cell>
        </row>
        <row r="2104">
          <cell r="G2104" t="str">
            <v>共用</v>
          </cell>
        </row>
        <row r="2105">
          <cell r="A2105" t="str">
            <v>T033906</v>
          </cell>
          <cell r="B2105" t="str">
            <v>土砂運搬</v>
          </cell>
          <cell r="C2105" t="str">
            <v>ｍ3</v>
          </cell>
          <cell r="D2105" t="str">
            <v>ダンプトラック損料</v>
          </cell>
          <cell r="E2105" t="str">
            <v>２t車</v>
          </cell>
          <cell r="G2105" t="str">
            <v>日</v>
          </cell>
          <cell r="H2105">
            <v>0.129</v>
          </cell>
          <cell r="I2105">
            <v>3220</v>
          </cell>
          <cell r="J2105">
            <v>415</v>
          </cell>
          <cell r="K2105">
            <v>2540</v>
          </cell>
          <cell r="L2105" t="str">
            <v>ダンプトラック損料</v>
          </cell>
        </row>
        <row r="2106">
          <cell r="B2106" t="str">
            <v>（２t車，ＤＩＤ区間　有り</v>
          </cell>
          <cell r="L2106" t="str">
            <v>はタイヤ損耗費及び</v>
          </cell>
        </row>
        <row r="2107">
          <cell r="B2107" t="str">
            <v>人力）</v>
          </cell>
          <cell r="D2107" t="str">
            <v>燃料</v>
          </cell>
          <cell r="E2107" t="str">
            <v>軽油，油脂類共</v>
          </cell>
          <cell r="G2107" t="str">
            <v>㍑</v>
          </cell>
          <cell r="H2107">
            <v>2.94</v>
          </cell>
          <cell r="I2107">
            <v>68</v>
          </cell>
          <cell r="J2107">
            <v>200</v>
          </cell>
          <cell r="L2107" t="str">
            <v>補修費を含む。</v>
          </cell>
        </row>
        <row r="2108">
          <cell r="B2108" t="str">
            <v>3.5km以下</v>
          </cell>
        </row>
        <row r="2109">
          <cell r="D2109" t="str">
            <v>運転手（一般）</v>
          </cell>
          <cell r="G2109" t="str">
            <v>人</v>
          </cell>
          <cell r="H2109">
            <v>0.1</v>
          </cell>
          <cell r="I2109">
            <v>17000</v>
          </cell>
          <cell r="J2109">
            <v>1700</v>
          </cell>
        </row>
        <row r="2111">
          <cell r="D2111" t="str">
            <v>その他</v>
          </cell>
          <cell r="E2111" t="str">
            <v>（労＋雑）×12%</v>
          </cell>
          <cell r="J2111">
            <v>228</v>
          </cell>
        </row>
        <row r="2113">
          <cell r="D2113" t="str">
            <v>計</v>
          </cell>
          <cell r="J2113">
            <v>2543</v>
          </cell>
        </row>
        <row r="2116">
          <cell r="G2116" t="str">
            <v>共用</v>
          </cell>
        </row>
        <row r="2117">
          <cell r="A2117" t="str">
            <v>T033907</v>
          </cell>
          <cell r="B2117" t="str">
            <v>土砂運搬</v>
          </cell>
          <cell r="C2117" t="str">
            <v>ｍ3</v>
          </cell>
          <cell r="D2117" t="str">
            <v>ダンプトラック損料</v>
          </cell>
          <cell r="E2117" t="str">
            <v>２t車</v>
          </cell>
          <cell r="G2117" t="str">
            <v>日</v>
          </cell>
          <cell r="H2117">
            <v>0.14199999999999999</v>
          </cell>
          <cell r="I2117">
            <v>3220</v>
          </cell>
          <cell r="J2117">
            <v>457</v>
          </cell>
          <cell r="K2117">
            <v>2800</v>
          </cell>
          <cell r="L2117" t="str">
            <v>ダンプトラック損料</v>
          </cell>
        </row>
        <row r="2118">
          <cell r="B2118" t="str">
            <v>（２t車，ＤＩＤ区間　有り</v>
          </cell>
          <cell r="L2118" t="str">
            <v>はタイヤ損耗費及び</v>
          </cell>
        </row>
        <row r="2119">
          <cell r="B2119" t="str">
            <v>人力）</v>
          </cell>
          <cell r="D2119" t="str">
            <v>燃料</v>
          </cell>
          <cell r="E2119" t="str">
            <v>軽油，油脂類共</v>
          </cell>
          <cell r="G2119" t="str">
            <v>㍑</v>
          </cell>
          <cell r="H2119">
            <v>3.23</v>
          </cell>
          <cell r="I2119">
            <v>68</v>
          </cell>
          <cell r="J2119">
            <v>220</v>
          </cell>
          <cell r="L2119" t="str">
            <v>補修費を含む。</v>
          </cell>
        </row>
        <row r="2120">
          <cell r="B2120" t="str">
            <v>4.5km以下</v>
          </cell>
        </row>
        <row r="2121">
          <cell r="D2121" t="str">
            <v>運転手（一般）</v>
          </cell>
          <cell r="G2121" t="str">
            <v>人</v>
          </cell>
          <cell r="H2121">
            <v>0.11</v>
          </cell>
          <cell r="I2121">
            <v>17000</v>
          </cell>
          <cell r="J2121">
            <v>1870</v>
          </cell>
        </row>
        <row r="2123">
          <cell r="D2123" t="str">
            <v>その他</v>
          </cell>
          <cell r="E2123" t="str">
            <v>（労＋雑）×12%</v>
          </cell>
          <cell r="J2123">
            <v>251</v>
          </cell>
        </row>
        <row r="2125">
          <cell r="D2125" t="str">
            <v>計</v>
          </cell>
          <cell r="J2125">
            <v>2798</v>
          </cell>
        </row>
        <row r="2128">
          <cell r="G2128" t="str">
            <v>共用</v>
          </cell>
        </row>
        <row r="2129">
          <cell r="A2129" t="str">
            <v>T033908</v>
          </cell>
          <cell r="B2129" t="str">
            <v>土砂運搬</v>
          </cell>
          <cell r="C2129" t="str">
            <v>ｍ3</v>
          </cell>
          <cell r="D2129" t="str">
            <v>ダンプトラック損料</v>
          </cell>
          <cell r="E2129" t="str">
            <v>２t車</v>
          </cell>
          <cell r="G2129" t="str">
            <v>日</v>
          </cell>
          <cell r="H2129">
            <v>0.16800000000000001</v>
          </cell>
          <cell r="I2129">
            <v>3220</v>
          </cell>
          <cell r="J2129">
            <v>541</v>
          </cell>
          <cell r="K2129">
            <v>3310</v>
          </cell>
          <cell r="L2129" t="str">
            <v>ダンプトラック損料</v>
          </cell>
        </row>
        <row r="2130">
          <cell r="B2130" t="str">
            <v>（２t車，ＤＩＤ区間　有り</v>
          </cell>
          <cell r="L2130" t="str">
            <v>はタイヤ損耗費及び</v>
          </cell>
        </row>
        <row r="2131">
          <cell r="B2131" t="str">
            <v>人力）</v>
          </cell>
          <cell r="D2131" t="str">
            <v>燃料</v>
          </cell>
          <cell r="E2131" t="str">
            <v>軽油，油脂類共</v>
          </cell>
          <cell r="G2131" t="str">
            <v>㍑</v>
          </cell>
          <cell r="H2131">
            <v>3.82</v>
          </cell>
          <cell r="I2131">
            <v>68</v>
          </cell>
          <cell r="J2131">
            <v>260</v>
          </cell>
          <cell r="L2131" t="str">
            <v>補修費を含む。</v>
          </cell>
        </row>
        <row r="2132">
          <cell r="B2132" t="str">
            <v>6.0km以下</v>
          </cell>
        </row>
        <row r="2133">
          <cell r="D2133" t="str">
            <v>運転手（一般）</v>
          </cell>
          <cell r="G2133" t="str">
            <v>人</v>
          </cell>
          <cell r="H2133">
            <v>0.13</v>
          </cell>
          <cell r="I2133">
            <v>17000</v>
          </cell>
          <cell r="J2133">
            <v>2210</v>
          </cell>
        </row>
        <row r="2135">
          <cell r="D2135" t="str">
            <v>その他</v>
          </cell>
          <cell r="E2135" t="str">
            <v>（労＋雑）×12%</v>
          </cell>
          <cell r="J2135">
            <v>296</v>
          </cell>
        </row>
        <row r="2137">
          <cell r="D2137" t="str">
            <v>計</v>
          </cell>
          <cell r="J2137">
            <v>3307</v>
          </cell>
        </row>
        <row r="2140">
          <cell r="G2140" t="str">
            <v>共用</v>
          </cell>
        </row>
        <row r="2141">
          <cell r="A2141" t="str">
            <v>T033909</v>
          </cell>
          <cell r="B2141" t="str">
            <v>土砂運搬</v>
          </cell>
          <cell r="C2141" t="str">
            <v>ｍ3</v>
          </cell>
          <cell r="D2141" t="str">
            <v>ダンプトラック損料</v>
          </cell>
          <cell r="E2141" t="str">
            <v>２t車</v>
          </cell>
          <cell r="G2141" t="str">
            <v>日</v>
          </cell>
          <cell r="H2141">
            <v>0.19400000000000001</v>
          </cell>
          <cell r="I2141">
            <v>3220</v>
          </cell>
          <cell r="J2141">
            <v>625</v>
          </cell>
          <cell r="K2141">
            <v>3820</v>
          </cell>
          <cell r="L2141" t="str">
            <v>ダンプトラック損料</v>
          </cell>
        </row>
        <row r="2142">
          <cell r="B2142" t="str">
            <v>（２t車，ＤＩＤ区間　有り</v>
          </cell>
          <cell r="L2142" t="str">
            <v>はタイヤ損耗費及び</v>
          </cell>
        </row>
        <row r="2143">
          <cell r="B2143" t="str">
            <v>人力）</v>
          </cell>
          <cell r="D2143" t="str">
            <v>燃料</v>
          </cell>
          <cell r="E2143" t="str">
            <v>軽油，油脂類共</v>
          </cell>
          <cell r="G2143" t="str">
            <v>㍑</v>
          </cell>
          <cell r="H2143">
            <v>4.41</v>
          </cell>
          <cell r="I2143">
            <v>68</v>
          </cell>
          <cell r="J2143">
            <v>300</v>
          </cell>
          <cell r="L2143" t="str">
            <v>補修費を含む。</v>
          </cell>
        </row>
        <row r="2144">
          <cell r="B2144" t="str">
            <v>8.0km以下</v>
          </cell>
        </row>
        <row r="2145">
          <cell r="D2145" t="str">
            <v>運転手（一般）</v>
          </cell>
          <cell r="G2145" t="str">
            <v>人</v>
          </cell>
          <cell r="H2145">
            <v>0.15</v>
          </cell>
          <cell r="I2145">
            <v>17000</v>
          </cell>
          <cell r="J2145">
            <v>2550</v>
          </cell>
        </row>
        <row r="2147">
          <cell r="D2147" t="str">
            <v>その他</v>
          </cell>
          <cell r="E2147" t="str">
            <v>（労＋雑）×12%</v>
          </cell>
          <cell r="J2147">
            <v>342</v>
          </cell>
        </row>
        <row r="2149">
          <cell r="D2149" t="str">
            <v>計</v>
          </cell>
          <cell r="J2149">
            <v>3817</v>
          </cell>
        </row>
        <row r="2153">
          <cell r="A2153" t="str">
            <v>T033910</v>
          </cell>
          <cell r="B2153" t="str">
            <v>土砂運搬</v>
          </cell>
          <cell r="C2153" t="str">
            <v>ｍ3</v>
          </cell>
          <cell r="D2153" t="str">
            <v>ダンプトラック損料</v>
          </cell>
          <cell r="E2153" t="str">
            <v>２t車</v>
          </cell>
          <cell r="G2153" t="str">
            <v>日</v>
          </cell>
          <cell r="H2153">
            <v>0.23200000000000001</v>
          </cell>
          <cell r="I2153">
            <v>3220</v>
          </cell>
          <cell r="J2153">
            <v>747</v>
          </cell>
          <cell r="K2153">
            <v>4580</v>
          </cell>
          <cell r="L2153" t="str">
            <v>ダンプトラック損料</v>
          </cell>
        </row>
        <row r="2154">
          <cell r="B2154" t="str">
            <v>（２t車，ＤＩＤ区間　有り</v>
          </cell>
          <cell r="L2154" t="str">
            <v>はタイヤ損耗費及び</v>
          </cell>
        </row>
        <row r="2155">
          <cell r="B2155" t="str">
            <v>人力）</v>
          </cell>
          <cell r="D2155" t="str">
            <v>燃料</v>
          </cell>
          <cell r="E2155" t="str">
            <v>軽油，油脂類共</v>
          </cell>
          <cell r="G2155" t="str">
            <v>㍑</v>
          </cell>
          <cell r="H2155">
            <v>5.29</v>
          </cell>
          <cell r="I2155">
            <v>68</v>
          </cell>
          <cell r="J2155">
            <v>360</v>
          </cell>
          <cell r="L2155" t="str">
            <v>補修費を含む。</v>
          </cell>
        </row>
        <row r="2156">
          <cell r="B2156" t="str">
            <v>10.5km以下</v>
          </cell>
        </row>
        <row r="2157">
          <cell r="D2157" t="str">
            <v>運転手（一般）</v>
          </cell>
          <cell r="G2157" t="str">
            <v>人</v>
          </cell>
          <cell r="H2157">
            <v>0.18</v>
          </cell>
          <cell r="I2157">
            <v>17000</v>
          </cell>
          <cell r="J2157">
            <v>3060</v>
          </cell>
        </row>
        <row r="2159">
          <cell r="D2159" t="str">
            <v>その他</v>
          </cell>
          <cell r="E2159" t="str">
            <v>（労＋雑）×12%</v>
          </cell>
          <cell r="J2159">
            <v>410</v>
          </cell>
        </row>
        <row r="2161">
          <cell r="D2161" t="str">
            <v>計</v>
          </cell>
          <cell r="J2161">
            <v>4577</v>
          </cell>
        </row>
        <row r="2164">
          <cell r="G2164" t="str">
            <v>共用</v>
          </cell>
        </row>
        <row r="2165">
          <cell r="A2165" t="str">
            <v>T033920</v>
          </cell>
          <cell r="B2165" t="str">
            <v>土砂運搬</v>
          </cell>
          <cell r="C2165" t="str">
            <v>ｍ3</v>
          </cell>
          <cell r="D2165" t="str">
            <v>ダンプトラック損料</v>
          </cell>
          <cell r="E2165" t="str">
            <v>２t車</v>
          </cell>
          <cell r="G2165" t="str">
            <v>日</v>
          </cell>
          <cell r="H2165">
            <v>0.29699999999999999</v>
          </cell>
          <cell r="I2165">
            <v>3220</v>
          </cell>
          <cell r="J2165">
            <v>956</v>
          </cell>
          <cell r="K2165">
            <v>5850</v>
          </cell>
          <cell r="L2165" t="str">
            <v>ダンプトラック損料</v>
          </cell>
        </row>
        <row r="2166">
          <cell r="B2166" t="str">
            <v>（２t車，ＤＩＤ区間　有り</v>
          </cell>
          <cell r="L2166" t="str">
            <v>はタイヤ損耗費及び</v>
          </cell>
        </row>
        <row r="2167">
          <cell r="B2167" t="str">
            <v>人力）</v>
          </cell>
          <cell r="D2167" t="str">
            <v>燃料</v>
          </cell>
          <cell r="E2167" t="str">
            <v>軽油，油脂類共</v>
          </cell>
          <cell r="G2167" t="str">
            <v>㍑</v>
          </cell>
          <cell r="H2167">
            <v>6.76</v>
          </cell>
          <cell r="I2167">
            <v>68</v>
          </cell>
          <cell r="J2167">
            <v>460</v>
          </cell>
          <cell r="L2167" t="str">
            <v>補修費を含む。</v>
          </cell>
        </row>
        <row r="2168">
          <cell r="B2168" t="str">
            <v>14.5km以下</v>
          </cell>
        </row>
        <row r="2169">
          <cell r="D2169" t="str">
            <v>運転手（一般）</v>
          </cell>
          <cell r="G2169" t="str">
            <v>人</v>
          </cell>
          <cell r="H2169">
            <v>0.23</v>
          </cell>
          <cell r="I2169">
            <v>17000</v>
          </cell>
          <cell r="J2169">
            <v>3910</v>
          </cell>
        </row>
        <row r="2171">
          <cell r="D2171" t="str">
            <v>その他</v>
          </cell>
          <cell r="E2171" t="str">
            <v>（労＋雑）×12%</v>
          </cell>
          <cell r="J2171">
            <v>524</v>
          </cell>
        </row>
        <row r="2173">
          <cell r="D2173" t="str">
            <v>計</v>
          </cell>
          <cell r="J2173">
            <v>5850</v>
          </cell>
        </row>
        <row r="2174">
          <cell r="G2174" t="str">
            <v>共用</v>
          </cell>
        </row>
        <row r="2175">
          <cell r="A2175" t="str">
            <v>T033930</v>
          </cell>
          <cell r="B2175" t="str">
            <v>土砂運搬</v>
          </cell>
          <cell r="C2175" t="str">
            <v>ｍ3</v>
          </cell>
          <cell r="D2175" t="str">
            <v>ダンプトラック損料</v>
          </cell>
          <cell r="E2175" t="str">
            <v>２t車</v>
          </cell>
          <cell r="G2175" t="str">
            <v>日</v>
          </cell>
          <cell r="H2175">
            <v>0.38700000000000001</v>
          </cell>
          <cell r="I2175">
            <v>3220</v>
          </cell>
          <cell r="J2175">
            <v>1246</v>
          </cell>
          <cell r="K2175">
            <v>7630</v>
          </cell>
          <cell r="L2175" t="str">
            <v>ダンプトラック損料</v>
          </cell>
        </row>
        <row r="2176">
          <cell r="B2176" t="str">
            <v>（２t車，ＤＩＤ区間　有り</v>
          </cell>
          <cell r="L2176" t="str">
            <v>はタイヤ損耗費及び</v>
          </cell>
        </row>
        <row r="2177">
          <cell r="B2177" t="str">
            <v>人力）</v>
          </cell>
          <cell r="D2177" t="str">
            <v>燃料</v>
          </cell>
          <cell r="E2177" t="str">
            <v>軽油，油脂類共</v>
          </cell>
          <cell r="G2177" t="str">
            <v>㍑</v>
          </cell>
          <cell r="H2177">
            <v>8.82</v>
          </cell>
          <cell r="I2177">
            <v>68</v>
          </cell>
          <cell r="J2177">
            <v>600</v>
          </cell>
          <cell r="L2177" t="str">
            <v>補修費を含む。</v>
          </cell>
        </row>
        <row r="2178">
          <cell r="B2178" t="str">
            <v>23.0km以下</v>
          </cell>
        </row>
        <row r="2179">
          <cell r="D2179" t="str">
            <v>運転手（一般）</v>
          </cell>
          <cell r="G2179" t="str">
            <v>人</v>
          </cell>
          <cell r="H2179">
            <v>0.3</v>
          </cell>
          <cell r="I2179">
            <v>17000</v>
          </cell>
          <cell r="J2179">
            <v>5100</v>
          </cell>
        </row>
        <row r="2181">
          <cell r="D2181" t="str">
            <v>その他</v>
          </cell>
          <cell r="E2181" t="str">
            <v>（労＋雑）×12%</v>
          </cell>
          <cell r="J2181">
            <v>684</v>
          </cell>
        </row>
        <row r="2183">
          <cell r="D2183" t="str">
            <v>計</v>
          </cell>
          <cell r="J2183">
            <v>7630</v>
          </cell>
        </row>
        <row r="2186">
          <cell r="G2186" t="str">
            <v>共用</v>
          </cell>
        </row>
        <row r="2187">
          <cell r="A2187" t="str">
            <v>T033940</v>
          </cell>
          <cell r="B2187" t="str">
            <v>土砂運搬</v>
          </cell>
          <cell r="C2187" t="str">
            <v>ｍ3</v>
          </cell>
          <cell r="D2187" t="str">
            <v>ダンプトラック損料</v>
          </cell>
          <cell r="E2187" t="str">
            <v>２t車</v>
          </cell>
          <cell r="G2187" t="str">
            <v>日</v>
          </cell>
          <cell r="H2187">
            <v>0.58099999999999996</v>
          </cell>
          <cell r="I2187">
            <v>3220</v>
          </cell>
          <cell r="J2187">
            <v>1871</v>
          </cell>
          <cell r="K2187">
            <v>11450</v>
          </cell>
          <cell r="L2187" t="str">
            <v>ダンプトラック損料</v>
          </cell>
        </row>
        <row r="2188">
          <cell r="B2188" t="str">
            <v>（２t車，ＤＩＤ区間　有り</v>
          </cell>
          <cell r="L2188" t="str">
            <v>はタイヤ損耗費及び</v>
          </cell>
        </row>
        <row r="2189">
          <cell r="B2189" t="str">
            <v>人力）</v>
          </cell>
          <cell r="D2189" t="str">
            <v>燃料</v>
          </cell>
          <cell r="E2189" t="str">
            <v>軽油，油脂類共</v>
          </cell>
          <cell r="G2189" t="str">
            <v>㍑</v>
          </cell>
          <cell r="H2189">
            <v>13.23</v>
          </cell>
          <cell r="I2189">
            <v>68</v>
          </cell>
          <cell r="J2189">
            <v>900</v>
          </cell>
          <cell r="L2189" t="str">
            <v>補修費を含む。</v>
          </cell>
        </row>
        <row r="2190">
          <cell r="B2190" t="str">
            <v>60.0km以下</v>
          </cell>
        </row>
        <row r="2191">
          <cell r="D2191" t="str">
            <v>運転手（一般）</v>
          </cell>
          <cell r="G2191" t="str">
            <v>人</v>
          </cell>
          <cell r="H2191">
            <v>0.45</v>
          </cell>
          <cell r="I2191">
            <v>17000</v>
          </cell>
          <cell r="J2191">
            <v>7650</v>
          </cell>
        </row>
        <row r="2193">
          <cell r="D2193" t="str">
            <v>その他</v>
          </cell>
          <cell r="E2193" t="str">
            <v>（労＋雑）×12%</v>
          </cell>
          <cell r="J2193">
            <v>1026</v>
          </cell>
        </row>
        <row r="2195">
          <cell r="D2195" t="str">
            <v>計</v>
          </cell>
          <cell r="J2195">
            <v>11447</v>
          </cell>
        </row>
        <row r="2198">
          <cell r="G2198" t="str">
            <v>共用</v>
          </cell>
        </row>
        <row r="2199">
          <cell r="A2199" t="str">
            <v>T034000</v>
          </cell>
          <cell r="B2199" t="str">
            <v>土砂運搬</v>
          </cell>
          <cell r="C2199" t="str">
            <v>ｍ3</v>
          </cell>
          <cell r="D2199" t="str">
            <v>ダンプトラック損料</v>
          </cell>
          <cell r="E2199" t="str">
            <v>２t車</v>
          </cell>
          <cell r="G2199" t="str">
            <v>日</v>
          </cell>
          <cell r="H2199">
            <v>6.5000000000000002E-2</v>
          </cell>
          <cell r="I2199">
            <v>3220</v>
          </cell>
          <cell r="J2199">
            <v>209</v>
          </cell>
          <cell r="K2199">
            <v>1270</v>
          </cell>
          <cell r="L2199" t="str">
            <v>ダンプトラック損料</v>
          </cell>
        </row>
        <row r="2200">
          <cell r="B2200" t="str">
            <v>（２t車，ＤＩＤ区間　無し</v>
          </cell>
          <cell r="L2200" t="str">
            <v>はタイヤ損耗費及び</v>
          </cell>
        </row>
        <row r="2201">
          <cell r="B2201" t="str">
            <v>人力）</v>
          </cell>
          <cell r="D2201" t="str">
            <v>燃料</v>
          </cell>
          <cell r="E2201" t="str">
            <v>軽油，油脂類共</v>
          </cell>
          <cell r="G2201" t="str">
            <v>㍑</v>
          </cell>
          <cell r="H2201">
            <v>1.47</v>
          </cell>
          <cell r="I2201">
            <v>68</v>
          </cell>
          <cell r="J2201">
            <v>100</v>
          </cell>
          <cell r="L2201" t="str">
            <v>補修費を含む。</v>
          </cell>
        </row>
        <row r="2202">
          <cell r="B2202" t="str">
            <v>0.3km以下</v>
          </cell>
        </row>
        <row r="2203">
          <cell r="D2203" t="str">
            <v>運転手（一般）</v>
          </cell>
          <cell r="G2203" t="str">
            <v>人</v>
          </cell>
          <cell r="H2203">
            <v>0.05</v>
          </cell>
          <cell r="I2203">
            <v>17000</v>
          </cell>
          <cell r="J2203">
            <v>850</v>
          </cell>
        </row>
        <row r="2205">
          <cell r="D2205" t="str">
            <v>その他</v>
          </cell>
          <cell r="E2205" t="str">
            <v>（労＋雑）×12%</v>
          </cell>
          <cell r="J2205">
            <v>114</v>
          </cell>
        </row>
        <row r="2207">
          <cell r="D2207" t="str">
            <v>計</v>
          </cell>
          <cell r="J2207">
            <v>1273</v>
          </cell>
        </row>
        <row r="2210">
          <cell r="G2210" t="str">
            <v>共用</v>
          </cell>
        </row>
        <row r="2211">
          <cell r="A2211" t="str">
            <v>T034001</v>
          </cell>
          <cell r="B2211" t="str">
            <v>土砂運搬</v>
          </cell>
          <cell r="C2211" t="str">
            <v>ｍ3</v>
          </cell>
          <cell r="D2211" t="str">
            <v>ダンプトラック損料</v>
          </cell>
          <cell r="E2211" t="str">
            <v>２t車</v>
          </cell>
          <cell r="G2211" t="str">
            <v>日</v>
          </cell>
          <cell r="H2211">
            <v>7.0999999999999994E-2</v>
          </cell>
          <cell r="I2211">
            <v>3220</v>
          </cell>
          <cell r="J2211">
            <v>229</v>
          </cell>
          <cell r="K2211">
            <v>1400</v>
          </cell>
          <cell r="L2211" t="str">
            <v>ダンプトラック損料</v>
          </cell>
        </row>
        <row r="2212">
          <cell r="B2212" t="str">
            <v>（２t車，ＤＩＤ区間　無し</v>
          </cell>
          <cell r="L2212" t="str">
            <v>はタイヤ損耗費及び</v>
          </cell>
        </row>
        <row r="2213">
          <cell r="B2213" t="str">
            <v>人力）</v>
          </cell>
          <cell r="D2213" t="str">
            <v>燃料</v>
          </cell>
          <cell r="E2213" t="str">
            <v>軽油，油脂類共</v>
          </cell>
          <cell r="G2213" t="str">
            <v>㍑</v>
          </cell>
          <cell r="H2213">
            <v>1.62</v>
          </cell>
          <cell r="I2213">
            <v>68</v>
          </cell>
          <cell r="J2213">
            <v>110</v>
          </cell>
          <cell r="L2213" t="str">
            <v>補修費を含む。</v>
          </cell>
        </row>
        <row r="2214">
          <cell r="B2214" t="str">
            <v>0.5km以下</v>
          </cell>
        </row>
        <row r="2215">
          <cell r="D2215" t="str">
            <v>運転手（一般）</v>
          </cell>
          <cell r="G2215" t="str">
            <v>人</v>
          </cell>
          <cell r="H2215">
            <v>5.5E-2</v>
          </cell>
          <cell r="I2215">
            <v>17000</v>
          </cell>
          <cell r="J2215">
            <v>935</v>
          </cell>
        </row>
        <row r="2217">
          <cell r="D2217" t="str">
            <v>その他</v>
          </cell>
          <cell r="E2217" t="str">
            <v>（労＋雑）×12%</v>
          </cell>
          <cell r="J2217">
            <v>125</v>
          </cell>
        </row>
        <row r="2219">
          <cell r="D2219" t="str">
            <v>計</v>
          </cell>
          <cell r="J2219">
            <v>1399</v>
          </cell>
        </row>
        <row r="2222">
          <cell r="G2222" t="str">
            <v>共用</v>
          </cell>
        </row>
        <row r="2223">
          <cell r="A2223" t="str">
            <v>T034002</v>
          </cell>
          <cell r="B2223" t="str">
            <v>土砂運搬</v>
          </cell>
          <cell r="C2223" t="str">
            <v>ｍ3</v>
          </cell>
          <cell r="D2223" t="str">
            <v>ダンプトラック損料</v>
          </cell>
          <cell r="E2223" t="str">
            <v>２t車</v>
          </cell>
          <cell r="G2223" t="str">
            <v>日</v>
          </cell>
          <cell r="H2223">
            <v>7.6999999999999999E-2</v>
          </cell>
          <cell r="I2223">
            <v>3220</v>
          </cell>
          <cell r="J2223">
            <v>248</v>
          </cell>
          <cell r="K2223">
            <v>1530</v>
          </cell>
          <cell r="L2223" t="str">
            <v>ダンプトラック損料</v>
          </cell>
        </row>
        <row r="2224">
          <cell r="B2224" t="str">
            <v>（２t車，ＤＩＤ区間　無し</v>
          </cell>
          <cell r="L2224" t="str">
            <v>はタイヤ損耗費及び</v>
          </cell>
        </row>
        <row r="2225">
          <cell r="B2225" t="str">
            <v>人力）</v>
          </cell>
          <cell r="D2225" t="str">
            <v>燃料</v>
          </cell>
          <cell r="E2225" t="str">
            <v>軽油，油脂類共</v>
          </cell>
          <cell r="G2225" t="str">
            <v>㍑</v>
          </cell>
          <cell r="H2225">
            <v>1.76</v>
          </cell>
          <cell r="I2225">
            <v>68</v>
          </cell>
          <cell r="J2225">
            <v>120</v>
          </cell>
          <cell r="L2225" t="str">
            <v>補修費を含む。</v>
          </cell>
        </row>
        <row r="2226">
          <cell r="B2226" t="str">
            <v>1.5km以下</v>
          </cell>
        </row>
        <row r="2227">
          <cell r="D2227" t="str">
            <v>運転手（一般）</v>
          </cell>
          <cell r="G2227" t="str">
            <v>人</v>
          </cell>
          <cell r="H2227">
            <v>0.06</v>
          </cell>
          <cell r="I2227">
            <v>17000</v>
          </cell>
          <cell r="J2227">
            <v>1020</v>
          </cell>
        </row>
        <row r="2229">
          <cell r="D2229" t="str">
            <v>その他</v>
          </cell>
          <cell r="E2229" t="str">
            <v>（労＋雑）×12%</v>
          </cell>
          <cell r="J2229">
            <v>137</v>
          </cell>
        </row>
        <row r="2231">
          <cell r="D2231" t="str">
            <v>計</v>
          </cell>
          <cell r="J2231">
            <v>1525</v>
          </cell>
        </row>
        <row r="2234">
          <cell r="G2234" t="str">
            <v>共用</v>
          </cell>
        </row>
        <row r="2235">
          <cell r="A2235" t="str">
            <v>T034003</v>
          </cell>
          <cell r="B2235" t="str">
            <v>土砂運搬</v>
          </cell>
          <cell r="C2235" t="str">
            <v>ｍ3</v>
          </cell>
          <cell r="D2235" t="str">
            <v>ダンプトラック損料</v>
          </cell>
          <cell r="E2235" t="str">
            <v>２t車</v>
          </cell>
          <cell r="G2235" t="str">
            <v>日</v>
          </cell>
          <cell r="H2235">
            <v>0.09</v>
          </cell>
          <cell r="I2235">
            <v>3220</v>
          </cell>
          <cell r="J2235">
            <v>290</v>
          </cell>
          <cell r="K2235">
            <v>1780</v>
          </cell>
          <cell r="L2235" t="str">
            <v>ダンプトラック損料</v>
          </cell>
        </row>
        <row r="2236">
          <cell r="B2236" t="str">
            <v>（２t車，ＤＩＤ区間　無し</v>
          </cell>
          <cell r="L2236" t="str">
            <v>はタイヤ損耗費及び</v>
          </cell>
        </row>
        <row r="2237">
          <cell r="B2237" t="str">
            <v>人力）</v>
          </cell>
          <cell r="D2237" t="str">
            <v>燃料</v>
          </cell>
          <cell r="E2237" t="str">
            <v>軽油，油脂類共</v>
          </cell>
          <cell r="G2237" t="str">
            <v>㍑</v>
          </cell>
          <cell r="H2237">
            <v>2.06</v>
          </cell>
          <cell r="I2237">
            <v>68</v>
          </cell>
          <cell r="J2237">
            <v>140</v>
          </cell>
          <cell r="L2237" t="str">
            <v>補修費を含む。</v>
          </cell>
        </row>
        <row r="2238">
          <cell r="B2238" t="str">
            <v>2.0km以下</v>
          </cell>
        </row>
        <row r="2239">
          <cell r="D2239" t="str">
            <v>運転手（一般）</v>
          </cell>
          <cell r="G2239" t="str">
            <v>人</v>
          </cell>
          <cell r="H2239">
            <v>7.0000000000000007E-2</v>
          </cell>
          <cell r="I2239">
            <v>17000</v>
          </cell>
          <cell r="J2239">
            <v>1190</v>
          </cell>
        </row>
        <row r="2241">
          <cell r="D2241" t="str">
            <v>その他</v>
          </cell>
          <cell r="E2241" t="str">
            <v>（労＋雑）×12%</v>
          </cell>
          <cell r="J2241">
            <v>160</v>
          </cell>
        </row>
        <row r="2243">
          <cell r="D2243" t="str">
            <v>計</v>
          </cell>
          <cell r="J2243">
            <v>1780</v>
          </cell>
        </row>
        <row r="2244">
          <cell r="G2244" t="str">
            <v>共用</v>
          </cell>
        </row>
        <row r="2245">
          <cell r="A2245" t="str">
            <v>T034004</v>
          </cell>
          <cell r="B2245" t="str">
            <v>土砂運搬</v>
          </cell>
          <cell r="C2245" t="str">
            <v>ｍ3</v>
          </cell>
          <cell r="D2245" t="str">
            <v>ダンプトラック損料</v>
          </cell>
          <cell r="E2245" t="str">
            <v>２t車</v>
          </cell>
          <cell r="G2245" t="str">
            <v>日</v>
          </cell>
          <cell r="H2245">
            <v>0.10299999999999999</v>
          </cell>
          <cell r="I2245">
            <v>3220</v>
          </cell>
          <cell r="J2245">
            <v>332</v>
          </cell>
          <cell r="K2245">
            <v>2030</v>
          </cell>
          <cell r="L2245" t="str">
            <v>ダンプトラック損料</v>
          </cell>
        </row>
        <row r="2246">
          <cell r="B2246" t="str">
            <v>（２t車，ＤＩＤ区間　無し</v>
          </cell>
          <cell r="L2246" t="str">
            <v>はタイヤ損耗費及び</v>
          </cell>
        </row>
        <row r="2247">
          <cell r="B2247" t="str">
            <v>人力）</v>
          </cell>
          <cell r="D2247" t="str">
            <v>燃料</v>
          </cell>
          <cell r="E2247" t="str">
            <v>軽油，油脂類共</v>
          </cell>
          <cell r="G2247" t="str">
            <v>㍑</v>
          </cell>
          <cell r="H2247">
            <v>2.35</v>
          </cell>
          <cell r="I2247">
            <v>68</v>
          </cell>
          <cell r="J2247">
            <v>160</v>
          </cell>
          <cell r="L2247" t="str">
            <v>補修費を含む。</v>
          </cell>
        </row>
        <row r="2248">
          <cell r="B2248" t="str">
            <v>2.5km以下</v>
          </cell>
        </row>
        <row r="2249">
          <cell r="D2249" t="str">
            <v>運転手（一般）</v>
          </cell>
          <cell r="G2249" t="str">
            <v>人</v>
          </cell>
          <cell r="H2249">
            <v>0.08</v>
          </cell>
          <cell r="I2249">
            <v>17000</v>
          </cell>
          <cell r="J2249">
            <v>1360</v>
          </cell>
        </row>
        <row r="2251">
          <cell r="D2251" t="str">
            <v>その他</v>
          </cell>
          <cell r="E2251" t="str">
            <v>（労＋雑）×12%</v>
          </cell>
          <cell r="J2251">
            <v>182</v>
          </cell>
        </row>
        <row r="2253">
          <cell r="D2253" t="str">
            <v>計</v>
          </cell>
          <cell r="J2253">
            <v>2034</v>
          </cell>
        </row>
        <row r="2256">
          <cell r="G2256" t="str">
            <v>共用</v>
          </cell>
        </row>
        <row r="2257">
          <cell r="A2257" t="str">
            <v>T034005</v>
          </cell>
          <cell r="B2257" t="str">
            <v>土砂運搬</v>
          </cell>
          <cell r="C2257" t="str">
            <v>ｍ3</v>
          </cell>
          <cell r="D2257" t="str">
            <v>ダンプトラック損料</v>
          </cell>
          <cell r="E2257" t="str">
            <v>２t車</v>
          </cell>
          <cell r="G2257" t="str">
            <v>日</v>
          </cell>
          <cell r="H2257">
            <v>0.11600000000000001</v>
          </cell>
          <cell r="I2257">
            <v>3220</v>
          </cell>
          <cell r="J2257">
            <v>374</v>
          </cell>
          <cell r="K2257">
            <v>2290</v>
          </cell>
          <cell r="L2257" t="str">
            <v>ダンプトラック損料</v>
          </cell>
        </row>
        <row r="2258">
          <cell r="B2258" t="str">
            <v>（２t車，ＤＩＤ区間　無し</v>
          </cell>
          <cell r="L2258" t="str">
            <v>はタイヤ損耗費及び</v>
          </cell>
        </row>
        <row r="2259">
          <cell r="B2259" t="str">
            <v>人力）</v>
          </cell>
          <cell r="D2259" t="str">
            <v>燃料</v>
          </cell>
          <cell r="E2259" t="str">
            <v>軽油，油脂類共</v>
          </cell>
          <cell r="G2259" t="str">
            <v>㍑</v>
          </cell>
          <cell r="H2259">
            <v>2.65</v>
          </cell>
          <cell r="I2259">
            <v>68</v>
          </cell>
          <cell r="J2259">
            <v>180</v>
          </cell>
          <cell r="L2259" t="str">
            <v>補修費を含む。</v>
          </cell>
        </row>
        <row r="2260">
          <cell r="B2260" t="str">
            <v>3.0km以下</v>
          </cell>
        </row>
        <row r="2261">
          <cell r="D2261" t="str">
            <v>運転手（一般）</v>
          </cell>
          <cell r="G2261" t="str">
            <v>人</v>
          </cell>
          <cell r="H2261">
            <v>0.09</v>
          </cell>
          <cell r="I2261">
            <v>17000</v>
          </cell>
          <cell r="J2261">
            <v>1530</v>
          </cell>
        </row>
        <row r="2263">
          <cell r="D2263" t="str">
            <v>その他</v>
          </cell>
          <cell r="E2263" t="str">
            <v>（労＋雑）×12%</v>
          </cell>
          <cell r="J2263">
            <v>205</v>
          </cell>
        </row>
        <row r="2265">
          <cell r="D2265" t="str">
            <v>計</v>
          </cell>
          <cell r="J2265">
            <v>2289</v>
          </cell>
        </row>
        <row r="2268">
          <cell r="G2268" t="str">
            <v>共用</v>
          </cell>
        </row>
        <row r="2269">
          <cell r="A2269" t="str">
            <v>T034006</v>
          </cell>
          <cell r="B2269" t="str">
            <v>土砂運搬</v>
          </cell>
          <cell r="C2269" t="str">
            <v>ｍ3</v>
          </cell>
          <cell r="D2269" t="str">
            <v>ダンプトラック損料</v>
          </cell>
          <cell r="E2269" t="str">
            <v>２t車</v>
          </cell>
          <cell r="G2269" t="str">
            <v>日</v>
          </cell>
          <cell r="H2269">
            <v>0.129</v>
          </cell>
          <cell r="I2269">
            <v>3220</v>
          </cell>
          <cell r="J2269">
            <v>415</v>
          </cell>
          <cell r="K2269">
            <v>2540</v>
          </cell>
          <cell r="L2269" t="str">
            <v>ダンプトラック損料</v>
          </cell>
        </row>
        <row r="2270">
          <cell r="B2270" t="str">
            <v>（２t車，ＤＩＤ区間　無し</v>
          </cell>
          <cell r="L2270" t="str">
            <v>はタイヤ損耗費及び</v>
          </cell>
        </row>
        <row r="2271">
          <cell r="B2271" t="str">
            <v>人力）</v>
          </cell>
          <cell r="D2271" t="str">
            <v>燃料</v>
          </cell>
          <cell r="E2271" t="str">
            <v>軽油，油脂類共</v>
          </cell>
          <cell r="G2271" t="str">
            <v>㍑</v>
          </cell>
          <cell r="H2271">
            <v>2.94</v>
          </cell>
          <cell r="I2271">
            <v>68</v>
          </cell>
          <cell r="J2271">
            <v>200</v>
          </cell>
          <cell r="L2271" t="str">
            <v>補修費を含む。</v>
          </cell>
        </row>
        <row r="2272">
          <cell r="B2272" t="str">
            <v>4.0km以下</v>
          </cell>
        </row>
        <row r="2273">
          <cell r="D2273" t="str">
            <v>運転手（一般）</v>
          </cell>
          <cell r="G2273" t="str">
            <v>人</v>
          </cell>
          <cell r="H2273">
            <v>0.1</v>
          </cell>
          <cell r="I2273">
            <v>17000</v>
          </cell>
          <cell r="J2273">
            <v>1700</v>
          </cell>
        </row>
        <row r="2275">
          <cell r="D2275" t="str">
            <v>その他</v>
          </cell>
          <cell r="E2275" t="str">
            <v>（労＋雑）×12%</v>
          </cell>
          <cell r="J2275">
            <v>228</v>
          </cell>
        </row>
        <row r="2277">
          <cell r="D2277" t="str">
            <v>計</v>
          </cell>
          <cell r="J2277">
            <v>2543</v>
          </cell>
        </row>
        <row r="2280">
          <cell r="G2280" t="str">
            <v>共用</v>
          </cell>
        </row>
        <row r="2281">
          <cell r="A2281" t="str">
            <v>T034007</v>
          </cell>
          <cell r="B2281" t="str">
            <v>土砂運搬</v>
          </cell>
          <cell r="C2281" t="str">
            <v>ｍ3</v>
          </cell>
          <cell r="D2281" t="str">
            <v>ダンプトラック損料</v>
          </cell>
          <cell r="E2281" t="str">
            <v>２t車</v>
          </cell>
          <cell r="G2281" t="str">
            <v>日</v>
          </cell>
          <cell r="H2281">
            <v>0.14199999999999999</v>
          </cell>
          <cell r="I2281">
            <v>3220</v>
          </cell>
          <cell r="J2281">
            <v>457</v>
          </cell>
          <cell r="K2281">
            <v>2800</v>
          </cell>
          <cell r="L2281" t="str">
            <v>ダンプトラック損料</v>
          </cell>
        </row>
        <row r="2282">
          <cell r="B2282" t="str">
            <v>（２t車，ＤＩＤ区間　無し</v>
          </cell>
          <cell r="L2282" t="str">
            <v>はタイヤ損耗費及び</v>
          </cell>
        </row>
        <row r="2283">
          <cell r="B2283" t="str">
            <v>人力）</v>
          </cell>
          <cell r="D2283" t="str">
            <v>燃料</v>
          </cell>
          <cell r="E2283" t="str">
            <v>軽油，油脂類共</v>
          </cell>
          <cell r="G2283" t="str">
            <v>㍑</v>
          </cell>
          <cell r="H2283">
            <v>3.23</v>
          </cell>
          <cell r="I2283">
            <v>68</v>
          </cell>
          <cell r="J2283">
            <v>220</v>
          </cell>
          <cell r="L2283" t="str">
            <v>補修費を含む。</v>
          </cell>
        </row>
        <row r="2284">
          <cell r="B2284" t="str">
            <v>5.0km以下</v>
          </cell>
        </row>
        <row r="2285">
          <cell r="D2285" t="str">
            <v>運転手（一般）</v>
          </cell>
          <cell r="G2285" t="str">
            <v>人</v>
          </cell>
          <cell r="H2285">
            <v>0.11</v>
          </cell>
          <cell r="I2285">
            <v>17000</v>
          </cell>
          <cell r="J2285">
            <v>1870</v>
          </cell>
        </row>
        <row r="2287">
          <cell r="D2287" t="str">
            <v>その他</v>
          </cell>
          <cell r="E2287" t="str">
            <v>（労＋雑）×12%</v>
          </cell>
          <cell r="J2287">
            <v>251</v>
          </cell>
        </row>
        <row r="2289">
          <cell r="D2289" t="str">
            <v>計</v>
          </cell>
          <cell r="J2289">
            <v>2798</v>
          </cell>
        </row>
        <row r="2292">
          <cell r="G2292" t="str">
            <v>共用</v>
          </cell>
        </row>
        <row r="2293">
          <cell r="A2293" t="str">
            <v>T034008</v>
          </cell>
          <cell r="B2293" t="str">
            <v>土砂運搬</v>
          </cell>
          <cell r="C2293" t="str">
            <v>ｍ3</v>
          </cell>
          <cell r="D2293" t="str">
            <v>ダンプトラック損料</v>
          </cell>
          <cell r="E2293" t="str">
            <v>２t車</v>
          </cell>
          <cell r="G2293" t="str">
            <v>日</v>
          </cell>
          <cell r="H2293">
            <v>0.16800000000000001</v>
          </cell>
          <cell r="I2293">
            <v>3220</v>
          </cell>
          <cell r="J2293">
            <v>541</v>
          </cell>
          <cell r="K2293">
            <v>3310</v>
          </cell>
          <cell r="L2293" t="str">
            <v>ダンプトラック損料</v>
          </cell>
        </row>
        <row r="2294">
          <cell r="B2294" t="str">
            <v>（２t車，ＤＩＤ区間　無し</v>
          </cell>
          <cell r="L2294" t="str">
            <v>はタイヤ損耗費及び</v>
          </cell>
        </row>
        <row r="2295">
          <cell r="B2295" t="str">
            <v>人力）</v>
          </cell>
          <cell r="D2295" t="str">
            <v>燃料</v>
          </cell>
          <cell r="E2295" t="str">
            <v>軽油，油脂類共</v>
          </cell>
          <cell r="G2295" t="str">
            <v>㍑</v>
          </cell>
          <cell r="H2295">
            <v>3.82</v>
          </cell>
          <cell r="I2295">
            <v>68</v>
          </cell>
          <cell r="J2295">
            <v>260</v>
          </cell>
          <cell r="L2295" t="str">
            <v>補修費を含む。</v>
          </cell>
        </row>
        <row r="2296">
          <cell r="B2296" t="str">
            <v>6.5km以下</v>
          </cell>
        </row>
        <row r="2297">
          <cell r="D2297" t="str">
            <v>運転手（一般）</v>
          </cell>
          <cell r="G2297" t="str">
            <v>人</v>
          </cell>
          <cell r="H2297">
            <v>0.13</v>
          </cell>
          <cell r="I2297">
            <v>17000</v>
          </cell>
          <cell r="J2297">
            <v>2210</v>
          </cell>
        </row>
        <row r="2299">
          <cell r="D2299" t="str">
            <v>その他</v>
          </cell>
          <cell r="E2299" t="str">
            <v>（労＋雑）×12%</v>
          </cell>
          <cell r="J2299">
            <v>296</v>
          </cell>
        </row>
        <row r="2301">
          <cell r="D2301" t="str">
            <v>計</v>
          </cell>
          <cell r="J2301">
            <v>3307</v>
          </cell>
        </row>
        <row r="2304">
          <cell r="G2304" t="str">
            <v>共用</v>
          </cell>
        </row>
        <row r="2305">
          <cell r="A2305" t="str">
            <v>T034009</v>
          </cell>
          <cell r="B2305" t="str">
            <v>土砂運搬</v>
          </cell>
          <cell r="C2305" t="str">
            <v>ｍ3</v>
          </cell>
          <cell r="D2305" t="str">
            <v>ダンプトラック損料</v>
          </cell>
          <cell r="E2305" t="str">
            <v>２t車</v>
          </cell>
          <cell r="G2305" t="str">
            <v>日</v>
          </cell>
          <cell r="H2305">
            <v>0.19400000000000001</v>
          </cell>
          <cell r="I2305">
            <v>3220</v>
          </cell>
          <cell r="J2305">
            <v>625</v>
          </cell>
          <cell r="K2305">
            <v>3820</v>
          </cell>
          <cell r="L2305" t="str">
            <v>ダンプトラック損料</v>
          </cell>
        </row>
        <row r="2306">
          <cell r="B2306" t="str">
            <v>（２t車，ＤＩＤ区間　無し</v>
          </cell>
          <cell r="L2306" t="str">
            <v>はタイヤ損耗費及び</v>
          </cell>
        </row>
        <row r="2307">
          <cell r="B2307" t="str">
            <v>人力）</v>
          </cell>
          <cell r="D2307" t="str">
            <v>燃料</v>
          </cell>
          <cell r="E2307" t="str">
            <v>軽油，油脂類共</v>
          </cell>
          <cell r="G2307" t="str">
            <v>㍑</v>
          </cell>
          <cell r="H2307">
            <v>4.41</v>
          </cell>
          <cell r="I2307">
            <v>68</v>
          </cell>
          <cell r="J2307">
            <v>300</v>
          </cell>
          <cell r="L2307" t="str">
            <v>補修費を含む。</v>
          </cell>
        </row>
        <row r="2308">
          <cell r="B2308" t="str">
            <v>8.5km以下</v>
          </cell>
        </row>
        <row r="2309">
          <cell r="D2309" t="str">
            <v>運転手（一般）</v>
          </cell>
          <cell r="G2309" t="str">
            <v>人</v>
          </cell>
          <cell r="H2309">
            <v>0.15</v>
          </cell>
          <cell r="I2309">
            <v>17000</v>
          </cell>
          <cell r="J2309">
            <v>2550</v>
          </cell>
        </row>
        <row r="2311">
          <cell r="D2311" t="str">
            <v>その他</v>
          </cell>
          <cell r="E2311" t="str">
            <v>（労＋雑）×12%</v>
          </cell>
          <cell r="J2311">
            <v>342</v>
          </cell>
        </row>
        <row r="2313">
          <cell r="D2313" t="str">
            <v>計</v>
          </cell>
          <cell r="J2313">
            <v>3817</v>
          </cell>
        </row>
        <row r="2315">
          <cell r="A2315" t="str">
            <v>T034010</v>
          </cell>
          <cell r="B2315" t="str">
            <v>土砂運搬</v>
          </cell>
          <cell r="C2315" t="str">
            <v>ｍ3</v>
          </cell>
          <cell r="D2315" t="str">
            <v>ダンプトラック損料</v>
          </cell>
          <cell r="E2315" t="str">
            <v>２t車</v>
          </cell>
          <cell r="G2315" t="str">
            <v>日</v>
          </cell>
          <cell r="H2315">
            <v>0.23200000000000001</v>
          </cell>
          <cell r="I2315">
            <v>3220</v>
          </cell>
          <cell r="J2315">
            <v>747</v>
          </cell>
          <cell r="K2315">
            <v>4580</v>
          </cell>
          <cell r="L2315" t="str">
            <v>ダンプトラック損料</v>
          </cell>
        </row>
        <row r="2316">
          <cell r="B2316" t="str">
            <v>（２t車，ＤＩＤ区間　無し</v>
          </cell>
          <cell r="L2316" t="str">
            <v>はタイヤ損耗費及び</v>
          </cell>
        </row>
        <row r="2317">
          <cell r="B2317" t="str">
            <v>人力）</v>
          </cell>
          <cell r="D2317" t="str">
            <v>燃料</v>
          </cell>
          <cell r="E2317" t="str">
            <v>軽油，油脂類共</v>
          </cell>
          <cell r="G2317" t="str">
            <v>㍑</v>
          </cell>
          <cell r="H2317">
            <v>5.29</v>
          </cell>
          <cell r="I2317">
            <v>68</v>
          </cell>
          <cell r="J2317">
            <v>360</v>
          </cell>
          <cell r="L2317" t="str">
            <v>補修費を含む。</v>
          </cell>
        </row>
        <row r="2318">
          <cell r="B2318" t="str">
            <v>11.0km以下</v>
          </cell>
        </row>
        <row r="2319">
          <cell r="D2319" t="str">
            <v>運転手（一般）</v>
          </cell>
          <cell r="G2319" t="str">
            <v>人</v>
          </cell>
          <cell r="H2319">
            <v>0.18</v>
          </cell>
          <cell r="I2319">
            <v>17000</v>
          </cell>
          <cell r="J2319">
            <v>3060</v>
          </cell>
        </row>
        <row r="2321">
          <cell r="D2321" t="str">
            <v>その他</v>
          </cell>
          <cell r="E2321" t="str">
            <v>（労＋雑）×12%</v>
          </cell>
          <cell r="J2321">
            <v>410</v>
          </cell>
        </row>
        <row r="2323">
          <cell r="D2323" t="str">
            <v>計</v>
          </cell>
          <cell r="J2323">
            <v>4577</v>
          </cell>
        </row>
        <row r="2326">
          <cell r="G2326" t="str">
            <v>共用</v>
          </cell>
        </row>
        <row r="2327">
          <cell r="A2327" t="str">
            <v>T034020</v>
          </cell>
          <cell r="B2327" t="str">
            <v>土砂運搬</v>
          </cell>
          <cell r="C2327" t="str">
            <v>ｍ3</v>
          </cell>
          <cell r="D2327" t="str">
            <v>ダンプトラック損料</v>
          </cell>
          <cell r="E2327" t="str">
            <v>２t車</v>
          </cell>
          <cell r="G2327" t="str">
            <v>日</v>
          </cell>
          <cell r="H2327">
            <v>0.29699999999999999</v>
          </cell>
          <cell r="I2327">
            <v>3220</v>
          </cell>
          <cell r="J2327">
            <v>956</v>
          </cell>
          <cell r="K2327">
            <v>5850</v>
          </cell>
          <cell r="L2327" t="str">
            <v>ダンプトラック損料</v>
          </cell>
        </row>
        <row r="2328">
          <cell r="B2328" t="str">
            <v>（２t車，ＤＩＤ区間　無し</v>
          </cell>
          <cell r="L2328" t="str">
            <v>はタイヤ損耗費及び</v>
          </cell>
        </row>
        <row r="2329">
          <cell r="B2329" t="str">
            <v>人力）</v>
          </cell>
          <cell r="D2329" t="str">
            <v>燃料</v>
          </cell>
          <cell r="E2329" t="str">
            <v>軽油，油脂類共</v>
          </cell>
          <cell r="G2329" t="str">
            <v>㍑</v>
          </cell>
          <cell r="H2329">
            <v>6.76</v>
          </cell>
          <cell r="I2329">
            <v>68</v>
          </cell>
          <cell r="J2329">
            <v>460</v>
          </cell>
          <cell r="L2329" t="str">
            <v>補修費を含む。</v>
          </cell>
        </row>
        <row r="2330">
          <cell r="B2330" t="str">
            <v>16.0km以下</v>
          </cell>
        </row>
        <row r="2331">
          <cell r="D2331" t="str">
            <v>運転手（一般）</v>
          </cell>
          <cell r="G2331" t="str">
            <v>人</v>
          </cell>
          <cell r="H2331">
            <v>0.23</v>
          </cell>
          <cell r="I2331">
            <v>17000</v>
          </cell>
          <cell r="J2331">
            <v>3910</v>
          </cell>
        </row>
        <row r="2333">
          <cell r="D2333" t="str">
            <v>その他</v>
          </cell>
          <cell r="E2333" t="str">
            <v>（労＋雑）×12%</v>
          </cell>
          <cell r="J2333">
            <v>524</v>
          </cell>
        </row>
        <row r="2335">
          <cell r="D2335" t="str">
            <v>計</v>
          </cell>
          <cell r="J2335">
            <v>5850</v>
          </cell>
        </row>
        <row r="2338">
          <cell r="G2338" t="str">
            <v>共用</v>
          </cell>
        </row>
        <row r="2339">
          <cell r="A2339" t="str">
            <v>T034030</v>
          </cell>
          <cell r="B2339" t="str">
            <v>土砂運搬</v>
          </cell>
          <cell r="C2339" t="str">
            <v>ｍ3</v>
          </cell>
          <cell r="D2339" t="str">
            <v>ダンプトラック損料</v>
          </cell>
          <cell r="E2339" t="str">
            <v>２t車</v>
          </cell>
          <cell r="G2339" t="str">
            <v>日</v>
          </cell>
          <cell r="H2339">
            <v>0.38700000000000001</v>
          </cell>
          <cell r="I2339">
            <v>3220</v>
          </cell>
          <cell r="J2339">
            <v>1246</v>
          </cell>
          <cell r="K2339">
            <v>7630</v>
          </cell>
          <cell r="L2339" t="str">
            <v>ダンプトラック損料</v>
          </cell>
        </row>
        <row r="2340">
          <cell r="B2340" t="str">
            <v>（２t車，ＤＩＤ区間　無し</v>
          </cell>
          <cell r="L2340" t="str">
            <v>はタイヤ損耗費及び</v>
          </cell>
        </row>
        <row r="2341">
          <cell r="B2341" t="str">
            <v>人力）</v>
          </cell>
          <cell r="D2341" t="str">
            <v>燃料</v>
          </cell>
          <cell r="E2341" t="str">
            <v>軽油，油脂類共</v>
          </cell>
          <cell r="G2341" t="str">
            <v>㍑</v>
          </cell>
          <cell r="H2341">
            <v>8.82</v>
          </cell>
          <cell r="I2341">
            <v>68</v>
          </cell>
          <cell r="J2341">
            <v>600</v>
          </cell>
          <cell r="L2341" t="str">
            <v>補修費を含む。</v>
          </cell>
        </row>
        <row r="2342">
          <cell r="B2342" t="str">
            <v>27.5km以下</v>
          </cell>
        </row>
        <row r="2343">
          <cell r="D2343" t="str">
            <v>運転手（一般）</v>
          </cell>
          <cell r="G2343" t="str">
            <v>人</v>
          </cell>
          <cell r="H2343">
            <v>0.3</v>
          </cell>
          <cell r="I2343">
            <v>17000</v>
          </cell>
          <cell r="J2343">
            <v>5100</v>
          </cell>
        </row>
        <row r="2345">
          <cell r="D2345" t="str">
            <v>その他</v>
          </cell>
          <cell r="E2345" t="str">
            <v>（労＋雑）×12%</v>
          </cell>
          <cell r="J2345">
            <v>684</v>
          </cell>
        </row>
        <row r="2347">
          <cell r="D2347" t="str">
            <v>計</v>
          </cell>
          <cell r="J2347">
            <v>7630</v>
          </cell>
        </row>
        <row r="2350">
          <cell r="G2350" t="str">
            <v>共用</v>
          </cell>
        </row>
        <row r="2351">
          <cell r="A2351" t="str">
            <v>T034040</v>
          </cell>
          <cell r="B2351" t="str">
            <v>土砂運搬</v>
          </cell>
          <cell r="C2351" t="str">
            <v>ｍ3</v>
          </cell>
          <cell r="D2351" t="str">
            <v>ダンプトラック損料</v>
          </cell>
          <cell r="E2351" t="str">
            <v>２t車</v>
          </cell>
          <cell r="G2351" t="str">
            <v>日</v>
          </cell>
          <cell r="H2351">
            <v>0.58099999999999996</v>
          </cell>
          <cell r="I2351">
            <v>3220</v>
          </cell>
          <cell r="J2351">
            <v>1871</v>
          </cell>
          <cell r="K2351">
            <v>11450</v>
          </cell>
          <cell r="L2351" t="str">
            <v>ダンプトラック損料</v>
          </cell>
        </row>
        <row r="2352">
          <cell r="B2352" t="str">
            <v>（２t車，ＤＩＤ区間　無し</v>
          </cell>
          <cell r="L2352" t="str">
            <v>はタイヤ損耗費及び</v>
          </cell>
        </row>
        <row r="2353">
          <cell r="B2353" t="str">
            <v>人力）</v>
          </cell>
          <cell r="D2353" t="str">
            <v>燃料</v>
          </cell>
          <cell r="E2353" t="str">
            <v>軽油，油脂類共</v>
          </cell>
          <cell r="G2353" t="str">
            <v>㍑</v>
          </cell>
          <cell r="H2353">
            <v>13.23</v>
          </cell>
          <cell r="I2353">
            <v>68</v>
          </cell>
          <cell r="J2353">
            <v>900</v>
          </cell>
          <cell r="L2353" t="str">
            <v>補修費を含む。</v>
          </cell>
        </row>
        <row r="2354">
          <cell r="B2354" t="str">
            <v>60.0km以下</v>
          </cell>
        </row>
        <row r="2355">
          <cell r="D2355" t="str">
            <v>運転手（一般）</v>
          </cell>
          <cell r="G2355" t="str">
            <v>人</v>
          </cell>
          <cell r="H2355">
            <v>0.45</v>
          </cell>
          <cell r="I2355">
            <v>17000</v>
          </cell>
          <cell r="J2355">
            <v>7650</v>
          </cell>
        </row>
        <row r="2357">
          <cell r="D2357" t="str">
            <v>その他</v>
          </cell>
          <cell r="E2357" t="str">
            <v>（労＋雑）×12%</v>
          </cell>
          <cell r="J2357">
            <v>1026</v>
          </cell>
        </row>
        <row r="2359">
          <cell r="D2359" t="str">
            <v>計</v>
          </cell>
          <cell r="J2359">
            <v>11447</v>
          </cell>
        </row>
        <row r="2361">
          <cell r="D2361" t="str">
            <v>計</v>
          </cell>
          <cell r="J2361">
            <v>21023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器設備工事"/>
      <sheetName val="配管設備工事"/>
      <sheetName val="ダクト備工事 "/>
      <sheetName val="換気備工事"/>
      <sheetName val="自動制御設備工事"/>
      <sheetName val="屋外給水"/>
      <sheetName val="屋内給水"/>
      <sheetName val="屋外排水設備"/>
      <sheetName val="屋内排水設備 "/>
      <sheetName val="給湯設備"/>
      <sheetName val="衛生器具"/>
      <sheetName val="ﾌﾟﾛﾊﾟﾝｶﾞｽ設備"/>
      <sheetName val="浴槽循環ろ過設備"/>
      <sheetName val="床暖房設備"/>
      <sheetName val="自動制御設備"/>
      <sheetName val="浄化槽設備"/>
      <sheetName val="金建"/>
      <sheetName val="掛率"/>
      <sheetName val="総合計価格"/>
      <sheetName val="大内訳"/>
      <sheetName val="消費税"/>
      <sheetName val="建築工事"/>
      <sheetName val="共通仮設"/>
      <sheetName val="主体工事"/>
      <sheetName val="直接仮設"/>
      <sheetName val="土工(1)"/>
      <sheetName val="土工 (2)"/>
      <sheetName val="地業工事"/>
      <sheetName val="基礎ｺﾝｸﾘｰﾄ"/>
      <sheetName val="軸部ｺﾝｸﾘｰﾄ"/>
      <sheetName val="基礎型枠"/>
      <sheetName val="軸部型枠"/>
      <sheetName val="基礎鉄筋"/>
      <sheetName val="軸部鉄筋"/>
      <sheetName val="鉄骨"/>
      <sheetName val="鉄骨 本体"/>
      <sheetName val="鉄骨 庇"/>
      <sheetName val="PC工事"/>
      <sheetName val="既製ｺﾝ"/>
      <sheetName val="防水"/>
      <sheetName val="タイル"/>
      <sheetName val="木工"/>
      <sheetName val="金属"/>
      <sheetName val="左官"/>
      <sheetName val="木建"/>
      <sheetName val="ガラス"/>
      <sheetName val="塗装"/>
      <sheetName val="吹付"/>
      <sheetName val="内装"/>
      <sheetName val="雑"/>
      <sheetName val="諸経費"/>
      <sheetName val="代価"/>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大項目"/>
      <sheetName val="電気１"/>
      <sheetName val="電気２"/>
      <sheetName val="電気３"/>
      <sheetName val="電気４"/>
      <sheetName val="根拠"/>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9"/>
  <sheetViews>
    <sheetView tabSelected="1" view="pageBreakPreview" zoomScaleNormal="100" zoomScaleSheetLayoutView="100" workbookViewId="0">
      <selection activeCell="B5" sqref="B5:N5"/>
    </sheetView>
  </sheetViews>
  <sheetFormatPr defaultRowHeight="11.25"/>
  <cols>
    <col min="1" max="1" width="14" style="510" customWidth="1"/>
    <col min="2" max="2" width="4.5" style="510" bestFit="1" customWidth="1"/>
    <col min="3" max="3" width="5.625" style="510" customWidth="1"/>
    <col min="4" max="4" width="2.375" style="510" customWidth="1"/>
    <col min="5" max="5" width="8" style="510" customWidth="1"/>
    <col min="6" max="6" width="2.375" style="510" customWidth="1"/>
    <col min="7" max="7" width="8.125" style="510" customWidth="1"/>
    <col min="8" max="8" width="2.375" style="510" customWidth="1"/>
    <col min="9" max="9" width="8.125" style="510" customWidth="1"/>
    <col min="10" max="10" width="2.375" style="510" customWidth="1"/>
    <col min="11" max="11" width="8.125" style="510" customWidth="1"/>
    <col min="12" max="12" width="5.75" style="510" customWidth="1"/>
    <col min="13" max="13" width="12.25" style="510" customWidth="1"/>
    <col min="14" max="14" width="4.875" style="510" customWidth="1"/>
    <col min="15" max="15" width="2.5" style="510" customWidth="1"/>
    <col min="16" max="16384" width="9" style="510"/>
  </cols>
  <sheetData>
    <row r="1" spans="1:16" ht="41.25" customHeight="1">
      <c r="A1" s="584" t="s">
        <v>131</v>
      </c>
      <c r="B1" s="584"/>
      <c r="C1" s="584"/>
      <c r="D1" s="584"/>
      <c r="E1" s="584"/>
      <c r="F1" s="585"/>
      <c r="G1" s="585"/>
      <c r="H1" s="585"/>
      <c r="I1" s="585"/>
      <c r="J1" s="585"/>
      <c r="K1" s="585"/>
      <c r="L1" s="585"/>
      <c r="M1" s="585"/>
      <c r="N1" s="585"/>
    </row>
    <row r="2" spans="1:16" ht="48" customHeight="1">
      <c r="A2" s="586">
        <v>8</v>
      </c>
      <c r="B2" s="587"/>
      <c r="C2" s="587"/>
      <c r="D2" s="587"/>
      <c r="E2" s="588"/>
      <c r="F2" s="511"/>
      <c r="G2" s="512"/>
      <c r="H2" s="513"/>
      <c r="I2" s="512"/>
      <c r="J2" s="513"/>
      <c r="K2" s="512"/>
      <c r="L2" s="514"/>
      <c r="M2" s="589"/>
      <c r="N2" s="589"/>
    </row>
    <row r="3" spans="1:16" s="515" customFormat="1" ht="37.5" customHeight="1">
      <c r="A3" s="547" t="s">
        <v>130</v>
      </c>
      <c r="B3" s="590" t="s">
        <v>314</v>
      </c>
      <c r="C3" s="591"/>
      <c r="D3" s="591"/>
      <c r="E3" s="591"/>
      <c r="F3" s="591"/>
      <c r="G3" s="591"/>
      <c r="H3" s="591"/>
      <c r="I3" s="591"/>
      <c r="J3" s="594"/>
      <c r="K3" s="594"/>
      <c r="L3" s="594"/>
      <c r="M3" s="594"/>
      <c r="N3" s="595"/>
    </row>
    <row r="4" spans="1:16" s="515" customFormat="1" ht="22.5" customHeight="1">
      <c r="A4" s="548"/>
      <c r="B4" s="592"/>
      <c r="C4" s="593"/>
      <c r="D4" s="593"/>
      <c r="E4" s="593"/>
      <c r="F4" s="593"/>
      <c r="G4" s="593"/>
      <c r="H4" s="593"/>
      <c r="I4" s="593"/>
      <c r="J4" s="596" t="s">
        <v>129</v>
      </c>
      <c r="K4" s="594"/>
      <c r="L4" s="595"/>
      <c r="M4" s="596" t="s">
        <v>128</v>
      </c>
      <c r="N4" s="595"/>
      <c r="P4" s="515" t="s">
        <v>128</v>
      </c>
    </row>
    <row r="5" spans="1:16" s="515" customFormat="1" ht="45" customHeight="1">
      <c r="A5" s="516" t="s">
        <v>127</v>
      </c>
      <c r="B5" s="568" t="s">
        <v>546</v>
      </c>
      <c r="C5" s="569"/>
      <c r="D5" s="569"/>
      <c r="E5" s="569"/>
      <c r="F5" s="569"/>
      <c r="G5" s="569"/>
      <c r="H5" s="569"/>
      <c r="I5" s="569"/>
      <c r="J5" s="569"/>
      <c r="K5" s="569"/>
      <c r="L5" s="569"/>
      <c r="M5" s="569"/>
      <c r="N5" s="570"/>
    </row>
    <row r="6" spans="1:16" s="515" customFormat="1" ht="21" customHeight="1">
      <c r="A6" s="547" t="s">
        <v>126</v>
      </c>
      <c r="B6" s="572" t="s">
        <v>315</v>
      </c>
      <c r="C6" s="573"/>
      <c r="D6" s="573"/>
      <c r="E6" s="573"/>
      <c r="F6" s="573"/>
      <c r="G6" s="573"/>
      <c r="H6" s="573"/>
      <c r="I6" s="573"/>
      <c r="J6" s="573"/>
      <c r="K6" s="573"/>
      <c r="L6" s="573"/>
      <c r="M6" s="573"/>
      <c r="N6" s="574"/>
    </row>
    <row r="7" spans="1:16" s="515" customFormat="1" ht="21" customHeight="1">
      <c r="A7" s="571"/>
      <c r="B7" s="575" t="s">
        <v>459</v>
      </c>
      <c r="C7" s="576"/>
      <c r="D7" s="576"/>
      <c r="E7" s="576"/>
      <c r="F7" s="576"/>
      <c r="G7" s="576"/>
      <c r="H7" s="576"/>
      <c r="I7" s="576"/>
      <c r="J7" s="576"/>
      <c r="K7" s="576"/>
      <c r="L7" s="576"/>
      <c r="M7" s="576"/>
      <c r="N7" s="577"/>
    </row>
    <row r="8" spans="1:16" s="515" customFormat="1" ht="21" customHeight="1">
      <c r="A8" s="571"/>
      <c r="B8" s="575" t="s">
        <v>547</v>
      </c>
      <c r="C8" s="576"/>
      <c r="D8" s="576"/>
      <c r="E8" s="576"/>
      <c r="F8" s="576"/>
      <c r="G8" s="576"/>
      <c r="H8" s="576"/>
      <c r="I8" s="576"/>
      <c r="J8" s="576"/>
      <c r="K8" s="576"/>
      <c r="L8" s="576"/>
      <c r="M8" s="576"/>
      <c r="N8" s="577"/>
    </row>
    <row r="9" spans="1:16" s="515" customFormat="1" ht="21" customHeight="1">
      <c r="A9" s="571"/>
      <c r="B9" s="575" t="s">
        <v>316</v>
      </c>
      <c r="C9" s="576"/>
      <c r="D9" s="576"/>
      <c r="E9" s="576"/>
      <c r="F9" s="576"/>
      <c r="G9" s="576"/>
      <c r="H9" s="576"/>
      <c r="I9" s="576"/>
      <c r="J9" s="576"/>
      <c r="K9" s="576"/>
      <c r="L9" s="576"/>
      <c r="M9" s="576"/>
      <c r="N9" s="577"/>
    </row>
    <row r="10" spans="1:16" s="515" customFormat="1" ht="21" customHeight="1">
      <c r="A10" s="571"/>
      <c r="B10" s="578" t="s">
        <v>317</v>
      </c>
      <c r="C10" s="579"/>
      <c r="D10" s="579"/>
      <c r="E10" s="579"/>
      <c r="F10" s="579"/>
      <c r="G10" s="579"/>
      <c r="H10" s="579"/>
      <c r="I10" s="579"/>
      <c r="J10" s="579"/>
      <c r="K10" s="579"/>
      <c r="L10" s="579"/>
      <c r="M10" s="579"/>
      <c r="N10" s="580"/>
    </row>
    <row r="11" spans="1:16" s="515" customFormat="1" ht="21" customHeight="1">
      <c r="A11" s="571"/>
      <c r="B11" s="578" t="s">
        <v>318</v>
      </c>
      <c r="C11" s="579"/>
      <c r="D11" s="579"/>
      <c r="E11" s="579"/>
      <c r="F11" s="579"/>
      <c r="G11" s="579"/>
      <c r="H11" s="579"/>
      <c r="I11" s="579"/>
      <c r="J11" s="579"/>
      <c r="K11" s="579"/>
      <c r="L11" s="579"/>
      <c r="M11" s="579"/>
      <c r="N11" s="580"/>
    </row>
    <row r="12" spans="1:16" s="515" customFormat="1" ht="21" customHeight="1">
      <c r="A12" s="548"/>
      <c r="B12" s="581"/>
      <c r="C12" s="582"/>
      <c r="D12" s="582"/>
      <c r="E12" s="582"/>
      <c r="F12" s="582"/>
      <c r="G12" s="582"/>
      <c r="H12" s="582"/>
      <c r="I12" s="582"/>
      <c r="J12" s="582"/>
      <c r="K12" s="582"/>
      <c r="L12" s="582"/>
      <c r="M12" s="582"/>
      <c r="N12" s="583"/>
    </row>
    <row r="13" spans="1:16" s="515" customFormat="1" ht="24.75" customHeight="1">
      <c r="A13" s="567" t="s">
        <v>125</v>
      </c>
      <c r="B13" s="517" t="s">
        <v>119</v>
      </c>
      <c r="C13" s="549"/>
      <c r="D13" s="550"/>
      <c r="E13" s="550"/>
      <c r="F13" s="550"/>
      <c r="G13" s="551"/>
      <c r="H13" s="552" t="s">
        <v>118</v>
      </c>
      <c r="I13" s="553"/>
      <c r="J13" s="553"/>
      <c r="K13" s="554"/>
      <c r="L13" s="558" t="str">
        <f>IF(ISBLANK(C13),"",C13-C14)</f>
        <v/>
      </c>
      <c r="M13" s="559"/>
      <c r="N13" s="560"/>
    </row>
    <row r="14" spans="1:16" s="515" customFormat="1" ht="24.75" customHeight="1">
      <c r="A14" s="548"/>
      <c r="B14" s="518" t="s">
        <v>117</v>
      </c>
      <c r="C14" s="564"/>
      <c r="D14" s="565"/>
      <c r="E14" s="565"/>
      <c r="F14" s="565"/>
      <c r="G14" s="566"/>
      <c r="H14" s="555"/>
      <c r="I14" s="556"/>
      <c r="J14" s="556"/>
      <c r="K14" s="557"/>
      <c r="L14" s="561"/>
      <c r="M14" s="562"/>
      <c r="N14" s="563"/>
    </row>
    <row r="15" spans="1:16" s="515" customFormat="1" ht="24.75" customHeight="1">
      <c r="A15" s="547" t="s">
        <v>124</v>
      </c>
      <c r="B15" s="517" t="s">
        <v>119</v>
      </c>
      <c r="C15" s="549"/>
      <c r="D15" s="550"/>
      <c r="E15" s="550"/>
      <c r="F15" s="550"/>
      <c r="G15" s="551"/>
      <c r="H15" s="552" t="s">
        <v>118</v>
      </c>
      <c r="I15" s="553"/>
      <c r="J15" s="553"/>
      <c r="K15" s="554"/>
      <c r="L15" s="558" t="str">
        <f>IF(ISBLANK(C15),"",C15-C16)</f>
        <v/>
      </c>
      <c r="M15" s="559"/>
      <c r="N15" s="560"/>
    </row>
    <row r="16" spans="1:16" s="515" customFormat="1" ht="24.75" customHeight="1">
      <c r="A16" s="548"/>
      <c r="B16" s="518" t="s">
        <v>117</v>
      </c>
      <c r="C16" s="564"/>
      <c r="D16" s="565"/>
      <c r="E16" s="565"/>
      <c r="F16" s="565"/>
      <c r="G16" s="566"/>
      <c r="H16" s="555"/>
      <c r="I16" s="556"/>
      <c r="J16" s="556"/>
      <c r="K16" s="557"/>
      <c r="L16" s="561"/>
      <c r="M16" s="562"/>
      <c r="N16" s="563"/>
    </row>
    <row r="17" spans="1:14" s="515" customFormat="1" ht="24.75" customHeight="1">
      <c r="A17" s="547" t="s">
        <v>123</v>
      </c>
      <c r="B17" s="517" t="s">
        <v>119</v>
      </c>
      <c r="C17" s="549"/>
      <c r="D17" s="550"/>
      <c r="E17" s="550"/>
      <c r="F17" s="550"/>
      <c r="G17" s="551"/>
      <c r="H17" s="552" t="s">
        <v>118</v>
      </c>
      <c r="I17" s="553"/>
      <c r="J17" s="553"/>
      <c r="K17" s="554"/>
      <c r="L17" s="558" t="str">
        <f>IF(ISBLANK(C17),"",C17-C18)</f>
        <v/>
      </c>
      <c r="M17" s="559"/>
      <c r="N17" s="560"/>
    </row>
    <row r="18" spans="1:14" s="515" customFormat="1" ht="24.75" customHeight="1">
      <c r="A18" s="548"/>
      <c r="B18" s="518" t="s">
        <v>117</v>
      </c>
      <c r="C18" s="564"/>
      <c r="D18" s="565"/>
      <c r="E18" s="565"/>
      <c r="F18" s="565"/>
      <c r="G18" s="566"/>
      <c r="H18" s="555"/>
      <c r="I18" s="556"/>
      <c r="J18" s="556"/>
      <c r="K18" s="557"/>
      <c r="L18" s="561"/>
      <c r="M18" s="562"/>
      <c r="N18" s="563"/>
    </row>
    <row r="19" spans="1:14" s="515" customFormat="1" ht="24.75" customHeight="1">
      <c r="A19" s="567" t="s">
        <v>122</v>
      </c>
      <c r="B19" s="517" t="s">
        <v>119</v>
      </c>
      <c r="C19" s="549"/>
      <c r="D19" s="550"/>
      <c r="E19" s="550"/>
      <c r="F19" s="550"/>
      <c r="G19" s="551"/>
      <c r="H19" s="552" t="s">
        <v>118</v>
      </c>
      <c r="I19" s="553"/>
      <c r="J19" s="553"/>
      <c r="K19" s="554"/>
      <c r="L19" s="558" t="str">
        <f>IF(ISBLANK(C19),"",C19-C20)</f>
        <v/>
      </c>
      <c r="M19" s="559"/>
      <c r="N19" s="560"/>
    </row>
    <row r="20" spans="1:14" s="515" customFormat="1" ht="24.75" customHeight="1">
      <c r="A20" s="548"/>
      <c r="B20" s="518" t="s">
        <v>117</v>
      </c>
      <c r="C20" s="564"/>
      <c r="D20" s="565"/>
      <c r="E20" s="565"/>
      <c r="F20" s="565"/>
      <c r="G20" s="566"/>
      <c r="H20" s="555"/>
      <c r="I20" s="556"/>
      <c r="J20" s="556"/>
      <c r="K20" s="557"/>
      <c r="L20" s="561"/>
      <c r="M20" s="562"/>
      <c r="N20" s="563"/>
    </row>
    <row r="21" spans="1:14" s="515" customFormat="1" ht="24.75" customHeight="1">
      <c r="A21" s="547" t="s">
        <v>121</v>
      </c>
      <c r="B21" s="517" t="s">
        <v>119</v>
      </c>
      <c r="C21" s="549"/>
      <c r="D21" s="550"/>
      <c r="E21" s="550"/>
      <c r="F21" s="550"/>
      <c r="G21" s="551"/>
      <c r="H21" s="552" t="s">
        <v>118</v>
      </c>
      <c r="I21" s="553"/>
      <c r="J21" s="553"/>
      <c r="K21" s="554"/>
      <c r="L21" s="558" t="str">
        <f>IF(ISBLANK(C21),"",C21-C22)</f>
        <v/>
      </c>
      <c r="M21" s="559"/>
      <c r="N21" s="560"/>
    </row>
    <row r="22" spans="1:14" s="515" customFormat="1" ht="24.75" customHeight="1">
      <c r="A22" s="548"/>
      <c r="B22" s="518" t="s">
        <v>117</v>
      </c>
      <c r="C22" s="564"/>
      <c r="D22" s="565"/>
      <c r="E22" s="565"/>
      <c r="F22" s="565"/>
      <c r="G22" s="566"/>
      <c r="H22" s="555"/>
      <c r="I22" s="556"/>
      <c r="J22" s="556"/>
      <c r="K22" s="557"/>
      <c r="L22" s="561"/>
      <c r="M22" s="562"/>
      <c r="N22" s="563"/>
    </row>
    <row r="23" spans="1:14" s="515" customFormat="1" ht="24.75" customHeight="1">
      <c r="A23" s="547" t="s">
        <v>120</v>
      </c>
      <c r="B23" s="517" t="s">
        <v>119</v>
      </c>
      <c r="C23" s="549"/>
      <c r="D23" s="550"/>
      <c r="E23" s="550"/>
      <c r="F23" s="550"/>
      <c r="G23" s="551"/>
      <c r="H23" s="552" t="s">
        <v>118</v>
      </c>
      <c r="I23" s="553"/>
      <c r="J23" s="553"/>
      <c r="K23" s="554"/>
      <c r="L23" s="558" t="str">
        <f>IF(ISBLANK(C23),"",C23-C24)</f>
        <v/>
      </c>
      <c r="M23" s="559"/>
      <c r="N23" s="560"/>
    </row>
    <row r="24" spans="1:14" s="515" customFormat="1" ht="24.75" customHeight="1">
      <c r="A24" s="548"/>
      <c r="B24" s="518" t="s">
        <v>117</v>
      </c>
      <c r="C24" s="564"/>
      <c r="D24" s="565"/>
      <c r="E24" s="565"/>
      <c r="F24" s="565"/>
      <c r="G24" s="566"/>
      <c r="H24" s="555"/>
      <c r="I24" s="556"/>
      <c r="J24" s="556"/>
      <c r="K24" s="557"/>
      <c r="L24" s="561"/>
      <c r="M24" s="562"/>
      <c r="N24" s="563"/>
    </row>
    <row r="25" spans="1:14" s="523" customFormat="1" ht="22.5" customHeight="1">
      <c r="A25" s="537" t="s">
        <v>549</v>
      </c>
      <c r="B25" s="519"/>
      <c r="C25" s="540" t="s">
        <v>550</v>
      </c>
      <c r="D25" s="540"/>
      <c r="E25" s="540"/>
      <c r="F25" s="541" t="str">
        <f>IF(ISBLANK(C24),"",C24)</f>
        <v/>
      </c>
      <c r="G25" s="541"/>
      <c r="H25" s="520" t="s">
        <v>551</v>
      </c>
      <c r="I25" s="521" t="s">
        <v>552</v>
      </c>
      <c r="J25" s="542" t="s">
        <v>553</v>
      </c>
      <c r="K25" s="542"/>
      <c r="L25" s="542"/>
      <c r="M25" s="520" t="str">
        <f>IF(ISBLANK(C17),"",C18)</f>
        <v/>
      </c>
      <c r="N25" s="522" t="s">
        <v>551</v>
      </c>
    </row>
    <row r="26" spans="1:14" s="523" customFormat="1" ht="22.5" customHeight="1">
      <c r="A26" s="538"/>
      <c r="B26" s="524" t="s">
        <v>554</v>
      </c>
      <c r="C26" s="543" t="s">
        <v>555</v>
      </c>
      <c r="D26" s="543"/>
      <c r="E26" s="543"/>
      <c r="F26" s="544" t="str">
        <f>IF(ISBLANK(C24),"",ROUNDDOWN(F25/M25,5))</f>
        <v/>
      </c>
      <c r="G26" s="544"/>
      <c r="H26" s="525" t="s">
        <v>556</v>
      </c>
      <c r="I26" s="526" t="s">
        <v>557</v>
      </c>
      <c r="J26" s="526"/>
      <c r="K26" s="525"/>
      <c r="L26" s="525"/>
      <c r="M26" s="525"/>
      <c r="N26" s="527"/>
    </row>
    <row r="27" spans="1:14" s="523" customFormat="1" ht="22.5" customHeight="1">
      <c r="A27" s="538"/>
      <c r="B27" s="528"/>
      <c r="C27" s="534"/>
      <c r="D27" s="534"/>
      <c r="E27" s="534"/>
      <c r="F27" s="545"/>
      <c r="G27" s="545"/>
      <c r="H27" s="525"/>
      <c r="I27" s="526"/>
      <c r="J27" s="526"/>
      <c r="K27" s="525"/>
      <c r="L27" s="525"/>
      <c r="M27" s="525"/>
      <c r="N27" s="527"/>
    </row>
    <row r="28" spans="1:14" s="523" customFormat="1" ht="22.5" customHeight="1">
      <c r="A28" s="538"/>
      <c r="B28" s="524"/>
      <c r="C28" s="543" t="s">
        <v>558</v>
      </c>
      <c r="D28" s="543"/>
      <c r="E28" s="543"/>
      <c r="F28" s="546"/>
      <c r="G28" s="546"/>
      <c r="H28" s="525" t="s">
        <v>551</v>
      </c>
      <c r="I28" s="529" t="s">
        <v>559</v>
      </c>
      <c r="J28" s="534" t="s">
        <v>560</v>
      </c>
      <c r="K28" s="534"/>
      <c r="L28" s="534"/>
      <c r="M28" s="525"/>
      <c r="N28" s="527" t="s">
        <v>556</v>
      </c>
    </row>
    <row r="29" spans="1:14" s="523" customFormat="1" ht="22.5" customHeight="1">
      <c r="A29" s="539"/>
      <c r="B29" s="530" t="s">
        <v>554</v>
      </c>
      <c r="C29" s="535" t="s">
        <v>561</v>
      </c>
      <c r="D29" s="535"/>
      <c r="E29" s="535"/>
      <c r="F29" s="536"/>
      <c r="G29" s="536"/>
      <c r="H29" s="531" t="s">
        <v>551</v>
      </c>
      <c r="I29" s="532" t="s">
        <v>562</v>
      </c>
      <c r="J29" s="532"/>
      <c r="K29" s="531"/>
      <c r="L29" s="531"/>
      <c r="M29" s="531"/>
      <c r="N29" s="533"/>
    </row>
  </sheetData>
  <mergeCells count="60">
    <mergeCell ref="A1:N1"/>
    <mergeCell ref="A2:E2"/>
    <mergeCell ref="M2:N2"/>
    <mergeCell ref="A3:A4"/>
    <mergeCell ref="B3:I4"/>
    <mergeCell ref="J3:N3"/>
    <mergeCell ref="J4:L4"/>
    <mergeCell ref="M4:N4"/>
    <mergeCell ref="B5:N5"/>
    <mergeCell ref="A6:A12"/>
    <mergeCell ref="B6:N6"/>
    <mergeCell ref="B7:N7"/>
    <mergeCell ref="B8:N8"/>
    <mergeCell ref="B9:N9"/>
    <mergeCell ref="B10:N10"/>
    <mergeCell ref="B11:N11"/>
    <mergeCell ref="B12:N12"/>
    <mergeCell ref="A15:A16"/>
    <mergeCell ref="C15:G15"/>
    <mergeCell ref="H15:K16"/>
    <mergeCell ref="L15:N16"/>
    <mergeCell ref="C16:G16"/>
    <mergeCell ref="A13:A14"/>
    <mergeCell ref="C13:G13"/>
    <mergeCell ref="H13:K14"/>
    <mergeCell ref="L13:N14"/>
    <mergeCell ref="C14:G14"/>
    <mergeCell ref="A19:A20"/>
    <mergeCell ref="C19:G19"/>
    <mergeCell ref="H19:K20"/>
    <mergeCell ref="L19:N20"/>
    <mergeCell ref="C20:G20"/>
    <mergeCell ref="A17:A18"/>
    <mergeCell ref="C17:G17"/>
    <mergeCell ref="H17:K18"/>
    <mergeCell ref="L17:N18"/>
    <mergeCell ref="C18:G18"/>
    <mergeCell ref="A23:A24"/>
    <mergeCell ref="C23:G23"/>
    <mergeCell ref="H23:K24"/>
    <mergeCell ref="L23:N24"/>
    <mergeCell ref="C24:G24"/>
    <mergeCell ref="A21:A22"/>
    <mergeCell ref="C21:G21"/>
    <mergeCell ref="H21:K22"/>
    <mergeCell ref="L21:N22"/>
    <mergeCell ref="C22:G22"/>
    <mergeCell ref="J28:L28"/>
    <mergeCell ref="C29:E29"/>
    <mergeCell ref="F29:G29"/>
    <mergeCell ref="A25:A29"/>
    <mergeCell ref="C25:E25"/>
    <mergeCell ref="F25:G25"/>
    <mergeCell ref="J25:L25"/>
    <mergeCell ref="C26:E26"/>
    <mergeCell ref="F26:G26"/>
    <mergeCell ref="C27:E27"/>
    <mergeCell ref="F27:G27"/>
    <mergeCell ref="C28:E28"/>
    <mergeCell ref="F28:G28"/>
  </mergeCells>
  <phoneticPr fontId="4"/>
  <dataValidations count="1">
    <dataValidation type="list" allowBlank="1" showInputMessage="1" showErrorMessage="1" sqref="M4:N4">
      <formula1>$P$4:$P$4</formula1>
    </dataValidation>
  </dataValidations>
  <pageMargins left="0.78740157480314965" right="0.19685039370078741" top="0.59055118110236227" bottom="0.59055118110236227" header="0.31496062992125984" footer="0.59055118110236227"/>
  <pageSetup paperSize="9" orientation="portrait" r:id="rId1"/>
  <headerFooter>
    <oddFooter>&amp;R&amp;"ＭＳ 明朝,標準"&amp;14大月市</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70" zoomScaleNormal="100" zoomScaleSheetLayoutView="70" workbookViewId="0">
      <pane ySplit="2" topLeftCell="A3" activePane="bottomLeft" state="frozen"/>
      <selection activeCell="H2" sqref="H2:K2"/>
      <selection pane="bottomLeft" activeCell="D22" sqref="D22"/>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41" width="9" style="181"/>
    <col min="242" max="242" width="4.75" style="181" customWidth="1"/>
    <col min="243" max="244" width="19.625" style="181" customWidth="1"/>
    <col min="245" max="245" width="7.625" style="181" customWidth="1"/>
    <col min="246" max="246" width="4" style="181" customWidth="1"/>
    <col min="247" max="247" width="9" style="181"/>
    <col min="248" max="248" width="12.375" style="181" customWidth="1"/>
    <col min="249" max="249" width="7.25" style="181" customWidth="1"/>
    <col min="250" max="250" width="5" style="181" customWidth="1"/>
    <col min="251" max="251" width="2" style="181" customWidth="1"/>
    <col min="252" max="252" width="5.75" style="181" customWidth="1"/>
    <col min="253" max="254" width="9" style="181"/>
    <col min="255" max="255" width="4.75" style="181" customWidth="1"/>
    <col min="256" max="257" width="19.625" style="181" customWidth="1"/>
    <col min="258" max="258" width="7.625" style="181" customWidth="1"/>
    <col min="259" max="259" width="4" style="181" customWidth="1"/>
    <col min="260" max="260" width="9" style="181"/>
    <col min="261" max="261" width="12.375" style="181" customWidth="1"/>
    <col min="262" max="262" width="7.25" style="181" customWidth="1"/>
    <col min="263" max="263" width="5" style="181" customWidth="1"/>
    <col min="264" max="264" width="2" style="181" customWidth="1"/>
    <col min="265" max="265" width="5.75" style="181" customWidth="1"/>
    <col min="266" max="497" width="9" style="181"/>
    <col min="498" max="498" width="4.75" style="181" customWidth="1"/>
    <col min="499" max="500" width="19.625" style="181" customWidth="1"/>
    <col min="501" max="501" width="7.625" style="181" customWidth="1"/>
    <col min="502" max="502" width="4" style="181" customWidth="1"/>
    <col min="503" max="503" width="9" style="181"/>
    <col min="504" max="504" width="12.375" style="181" customWidth="1"/>
    <col min="505" max="505" width="7.25" style="181" customWidth="1"/>
    <col min="506" max="506" width="5" style="181" customWidth="1"/>
    <col min="507" max="507" width="2" style="181" customWidth="1"/>
    <col min="508" max="508" width="5.75" style="181" customWidth="1"/>
    <col min="509" max="510" width="9" style="181"/>
    <col min="511" max="511" width="4.75" style="181" customWidth="1"/>
    <col min="512" max="513" width="19.625" style="181" customWidth="1"/>
    <col min="514" max="514" width="7.625" style="181" customWidth="1"/>
    <col min="515" max="515" width="4" style="181" customWidth="1"/>
    <col min="516" max="516" width="9" style="181"/>
    <col min="517" max="517" width="12.375" style="181" customWidth="1"/>
    <col min="518" max="518" width="7.25" style="181" customWidth="1"/>
    <col min="519" max="519" width="5" style="181" customWidth="1"/>
    <col min="520" max="520" width="2" style="181" customWidth="1"/>
    <col min="521" max="521" width="5.75" style="181" customWidth="1"/>
    <col min="522" max="753" width="9" style="181"/>
    <col min="754" max="754" width="4.75" style="181" customWidth="1"/>
    <col min="755" max="756" width="19.625" style="181" customWidth="1"/>
    <col min="757" max="757" width="7.625" style="181" customWidth="1"/>
    <col min="758" max="758" width="4" style="181" customWidth="1"/>
    <col min="759" max="759" width="9" style="181"/>
    <col min="760" max="760" width="12.375" style="181" customWidth="1"/>
    <col min="761" max="761" width="7.25" style="181" customWidth="1"/>
    <col min="762" max="762" width="5" style="181" customWidth="1"/>
    <col min="763" max="763" width="2" style="181" customWidth="1"/>
    <col min="764" max="764" width="5.75" style="181" customWidth="1"/>
    <col min="765" max="766" width="9" style="181"/>
    <col min="767" max="767" width="4.75" style="181" customWidth="1"/>
    <col min="768" max="769" width="19.625" style="181" customWidth="1"/>
    <col min="770" max="770" width="7.625" style="181" customWidth="1"/>
    <col min="771" max="771" width="4" style="181" customWidth="1"/>
    <col min="772" max="772" width="9" style="181"/>
    <col min="773" max="773" width="12.375" style="181" customWidth="1"/>
    <col min="774" max="774" width="7.25" style="181" customWidth="1"/>
    <col min="775" max="775" width="5" style="181" customWidth="1"/>
    <col min="776" max="776" width="2" style="181" customWidth="1"/>
    <col min="777" max="777" width="5.75" style="181" customWidth="1"/>
    <col min="778" max="1009" width="9" style="181"/>
    <col min="1010" max="1010" width="4.75" style="181" customWidth="1"/>
    <col min="1011" max="1012" width="19.625" style="181" customWidth="1"/>
    <col min="1013" max="1013" width="7.625" style="181" customWidth="1"/>
    <col min="1014" max="1014" width="4" style="181" customWidth="1"/>
    <col min="1015" max="1015" width="9" style="181"/>
    <col min="1016" max="1016" width="12.375" style="181" customWidth="1"/>
    <col min="1017" max="1017" width="7.25" style="181" customWidth="1"/>
    <col min="1018" max="1018" width="5" style="181" customWidth="1"/>
    <col min="1019" max="1019" width="2" style="181" customWidth="1"/>
    <col min="1020" max="1020" width="5.75" style="181" customWidth="1"/>
    <col min="1021" max="1022" width="9" style="181"/>
    <col min="1023" max="1023" width="4.75" style="181" customWidth="1"/>
    <col min="1024" max="1025" width="19.625" style="181" customWidth="1"/>
    <col min="1026" max="1026" width="7.625" style="181" customWidth="1"/>
    <col min="1027" max="1027" width="4" style="181" customWidth="1"/>
    <col min="1028" max="1028" width="9" style="181"/>
    <col min="1029" max="1029" width="12.375" style="181" customWidth="1"/>
    <col min="1030" max="1030" width="7.25" style="181" customWidth="1"/>
    <col min="1031" max="1031" width="5" style="181" customWidth="1"/>
    <col min="1032" max="1032" width="2" style="181" customWidth="1"/>
    <col min="1033" max="1033" width="5.75" style="181" customWidth="1"/>
    <col min="1034" max="1265" width="9" style="181"/>
    <col min="1266" max="1266" width="4.75" style="181" customWidth="1"/>
    <col min="1267" max="1268" width="19.625" style="181" customWidth="1"/>
    <col min="1269" max="1269" width="7.625" style="181" customWidth="1"/>
    <col min="1270" max="1270" width="4" style="181" customWidth="1"/>
    <col min="1271" max="1271" width="9" style="181"/>
    <col min="1272" max="1272" width="12.375" style="181" customWidth="1"/>
    <col min="1273" max="1273" width="7.25" style="181" customWidth="1"/>
    <col min="1274" max="1274" width="5" style="181" customWidth="1"/>
    <col min="1275" max="1275" width="2" style="181" customWidth="1"/>
    <col min="1276" max="1276" width="5.75" style="181" customWidth="1"/>
    <col min="1277" max="1278" width="9" style="181"/>
    <col min="1279" max="1279" width="4.75" style="181" customWidth="1"/>
    <col min="1280" max="1281" width="19.625" style="181" customWidth="1"/>
    <col min="1282" max="1282" width="7.625" style="181" customWidth="1"/>
    <col min="1283" max="1283" width="4" style="181" customWidth="1"/>
    <col min="1284" max="1284" width="9" style="181"/>
    <col min="1285" max="1285" width="12.375" style="181" customWidth="1"/>
    <col min="1286" max="1286" width="7.25" style="181" customWidth="1"/>
    <col min="1287" max="1287" width="5" style="181" customWidth="1"/>
    <col min="1288" max="1288" width="2" style="181" customWidth="1"/>
    <col min="1289" max="1289" width="5.75" style="181" customWidth="1"/>
    <col min="1290" max="1521" width="9" style="181"/>
    <col min="1522" max="1522" width="4.75" style="181" customWidth="1"/>
    <col min="1523" max="1524" width="19.625" style="181" customWidth="1"/>
    <col min="1525" max="1525" width="7.625" style="181" customWidth="1"/>
    <col min="1526" max="1526" width="4" style="181" customWidth="1"/>
    <col min="1527" max="1527" width="9" style="181"/>
    <col min="1528" max="1528" width="12.375" style="181" customWidth="1"/>
    <col min="1529" max="1529" width="7.25" style="181" customWidth="1"/>
    <col min="1530" max="1530" width="5" style="181" customWidth="1"/>
    <col min="1531" max="1531" width="2" style="181" customWidth="1"/>
    <col min="1532" max="1532" width="5.75" style="181" customWidth="1"/>
    <col min="1533" max="1534" width="9" style="181"/>
    <col min="1535" max="1535" width="4.75" style="181" customWidth="1"/>
    <col min="1536" max="1537" width="19.625" style="181" customWidth="1"/>
    <col min="1538" max="1538" width="7.625" style="181" customWidth="1"/>
    <col min="1539" max="1539" width="4" style="181" customWidth="1"/>
    <col min="1540" max="1540" width="9" style="181"/>
    <col min="1541" max="1541" width="12.375" style="181" customWidth="1"/>
    <col min="1542" max="1542" width="7.25" style="181" customWidth="1"/>
    <col min="1543" max="1543" width="5" style="181" customWidth="1"/>
    <col min="1544" max="1544" width="2" style="181" customWidth="1"/>
    <col min="1545" max="1545" width="5.75" style="181" customWidth="1"/>
    <col min="1546" max="1777" width="9" style="181"/>
    <col min="1778" max="1778" width="4.75" style="181" customWidth="1"/>
    <col min="1779" max="1780" width="19.625" style="181" customWidth="1"/>
    <col min="1781" max="1781" width="7.625" style="181" customWidth="1"/>
    <col min="1782" max="1782" width="4" style="181" customWidth="1"/>
    <col min="1783" max="1783" width="9" style="181"/>
    <col min="1784" max="1784" width="12.375" style="181" customWidth="1"/>
    <col min="1785" max="1785" width="7.25" style="181" customWidth="1"/>
    <col min="1786" max="1786" width="5" style="181" customWidth="1"/>
    <col min="1787" max="1787" width="2" style="181" customWidth="1"/>
    <col min="1788" max="1788" width="5.75" style="181" customWidth="1"/>
    <col min="1789" max="1790" width="9" style="181"/>
    <col min="1791" max="1791" width="4.75" style="181" customWidth="1"/>
    <col min="1792" max="1793" width="19.625" style="181" customWidth="1"/>
    <col min="1794" max="1794" width="7.625" style="181" customWidth="1"/>
    <col min="1795" max="1795" width="4" style="181" customWidth="1"/>
    <col min="1796" max="1796" width="9" style="181"/>
    <col min="1797" max="1797" width="12.375" style="181" customWidth="1"/>
    <col min="1798" max="1798" width="7.25" style="181" customWidth="1"/>
    <col min="1799" max="1799" width="5" style="181" customWidth="1"/>
    <col min="1800" max="1800" width="2" style="181" customWidth="1"/>
    <col min="1801" max="1801" width="5.75" style="181" customWidth="1"/>
    <col min="1802" max="2033" width="9" style="181"/>
    <col min="2034" max="2034" width="4.75" style="181" customWidth="1"/>
    <col min="2035" max="2036" width="19.625" style="181" customWidth="1"/>
    <col min="2037" max="2037" width="7.625" style="181" customWidth="1"/>
    <col min="2038" max="2038" width="4" style="181" customWidth="1"/>
    <col min="2039" max="2039" width="9" style="181"/>
    <col min="2040" max="2040" width="12.375" style="181" customWidth="1"/>
    <col min="2041" max="2041" width="7.25" style="181" customWidth="1"/>
    <col min="2042" max="2042" width="5" style="181" customWidth="1"/>
    <col min="2043" max="2043" width="2" style="181" customWidth="1"/>
    <col min="2044" max="2044" width="5.75" style="181" customWidth="1"/>
    <col min="2045" max="2046" width="9" style="181"/>
    <col min="2047" max="2047" width="4.75" style="181" customWidth="1"/>
    <col min="2048" max="2049" width="19.625" style="181" customWidth="1"/>
    <col min="2050" max="2050" width="7.625" style="181" customWidth="1"/>
    <col min="2051" max="2051" width="4" style="181" customWidth="1"/>
    <col min="2052" max="2052" width="9" style="181"/>
    <col min="2053" max="2053" width="12.375" style="181" customWidth="1"/>
    <col min="2054" max="2054" width="7.25" style="181" customWidth="1"/>
    <col min="2055" max="2055" width="5" style="181" customWidth="1"/>
    <col min="2056" max="2056" width="2" style="181" customWidth="1"/>
    <col min="2057" max="2057" width="5.75" style="181" customWidth="1"/>
    <col min="2058" max="2289" width="9" style="181"/>
    <col min="2290" max="2290" width="4.75" style="181" customWidth="1"/>
    <col min="2291" max="2292" width="19.625" style="181" customWidth="1"/>
    <col min="2293" max="2293" width="7.625" style="181" customWidth="1"/>
    <col min="2294" max="2294" width="4" style="181" customWidth="1"/>
    <col min="2295" max="2295" width="9" style="181"/>
    <col min="2296" max="2296" width="12.375" style="181" customWidth="1"/>
    <col min="2297" max="2297" width="7.25" style="181" customWidth="1"/>
    <col min="2298" max="2298" width="5" style="181" customWidth="1"/>
    <col min="2299" max="2299" width="2" style="181" customWidth="1"/>
    <col min="2300" max="2300" width="5.75" style="181" customWidth="1"/>
    <col min="2301" max="2302" width="9" style="181"/>
    <col min="2303" max="2303" width="4.75" style="181" customWidth="1"/>
    <col min="2304" max="2305" width="19.625" style="181" customWidth="1"/>
    <col min="2306" max="2306" width="7.625" style="181" customWidth="1"/>
    <col min="2307" max="2307" width="4" style="181" customWidth="1"/>
    <col min="2308" max="2308" width="9" style="181"/>
    <col min="2309" max="2309" width="12.375" style="181" customWidth="1"/>
    <col min="2310" max="2310" width="7.25" style="181" customWidth="1"/>
    <col min="2311" max="2311" width="5" style="181" customWidth="1"/>
    <col min="2312" max="2312" width="2" style="181" customWidth="1"/>
    <col min="2313" max="2313" width="5.75" style="181" customWidth="1"/>
    <col min="2314" max="2545" width="9" style="181"/>
    <col min="2546" max="2546" width="4.75" style="181" customWidth="1"/>
    <col min="2547" max="2548" width="19.625" style="181" customWidth="1"/>
    <col min="2549" max="2549" width="7.625" style="181" customWidth="1"/>
    <col min="2550" max="2550" width="4" style="181" customWidth="1"/>
    <col min="2551" max="2551" width="9" style="181"/>
    <col min="2552" max="2552" width="12.375" style="181" customWidth="1"/>
    <col min="2553" max="2553" width="7.25" style="181" customWidth="1"/>
    <col min="2554" max="2554" width="5" style="181" customWidth="1"/>
    <col min="2555" max="2555" width="2" style="181" customWidth="1"/>
    <col min="2556" max="2556" width="5.75" style="181" customWidth="1"/>
    <col min="2557" max="2558" width="9" style="181"/>
    <col min="2559" max="2559" width="4.75" style="181" customWidth="1"/>
    <col min="2560" max="2561" width="19.625" style="181" customWidth="1"/>
    <col min="2562" max="2562" width="7.625" style="181" customWidth="1"/>
    <col min="2563" max="2563" width="4" style="181" customWidth="1"/>
    <col min="2564" max="2564" width="9" style="181"/>
    <col min="2565" max="2565" width="12.375" style="181" customWidth="1"/>
    <col min="2566" max="2566" width="7.25" style="181" customWidth="1"/>
    <col min="2567" max="2567" width="5" style="181" customWidth="1"/>
    <col min="2568" max="2568" width="2" style="181" customWidth="1"/>
    <col min="2569" max="2569" width="5.75" style="181" customWidth="1"/>
    <col min="2570" max="2801" width="9" style="181"/>
    <col min="2802" max="2802" width="4.75" style="181" customWidth="1"/>
    <col min="2803" max="2804" width="19.625" style="181" customWidth="1"/>
    <col min="2805" max="2805" width="7.625" style="181" customWidth="1"/>
    <col min="2806" max="2806" width="4" style="181" customWidth="1"/>
    <col min="2807" max="2807" width="9" style="181"/>
    <col min="2808" max="2808" width="12.375" style="181" customWidth="1"/>
    <col min="2809" max="2809" width="7.25" style="181" customWidth="1"/>
    <col min="2810" max="2810" width="5" style="181" customWidth="1"/>
    <col min="2811" max="2811" width="2" style="181" customWidth="1"/>
    <col min="2812" max="2812" width="5.75" style="181" customWidth="1"/>
    <col min="2813" max="2814" width="9" style="181"/>
    <col min="2815" max="2815" width="4.75" style="181" customWidth="1"/>
    <col min="2816" max="2817" width="19.625" style="181" customWidth="1"/>
    <col min="2818" max="2818" width="7.625" style="181" customWidth="1"/>
    <col min="2819" max="2819" width="4" style="181" customWidth="1"/>
    <col min="2820" max="2820" width="9" style="181"/>
    <col min="2821" max="2821" width="12.375" style="181" customWidth="1"/>
    <col min="2822" max="2822" width="7.25" style="181" customWidth="1"/>
    <col min="2823" max="2823" width="5" style="181" customWidth="1"/>
    <col min="2824" max="2824" width="2" style="181" customWidth="1"/>
    <col min="2825" max="2825" width="5.75" style="181" customWidth="1"/>
    <col min="2826" max="3057" width="9" style="181"/>
    <col min="3058" max="3058" width="4.75" style="181" customWidth="1"/>
    <col min="3059" max="3060" width="19.625" style="181" customWidth="1"/>
    <col min="3061" max="3061" width="7.625" style="181" customWidth="1"/>
    <col min="3062" max="3062" width="4" style="181" customWidth="1"/>
    <col min="3063" max="3063" width="9" style="181"/>
    <col min="3064" max="3064" width="12.375" style="181" customWidth="1"/>
    <col min="3065" max="3065" width="7.25" style="181" customWidth="1"/>
    <col min="3066" max="3066" width="5" style="181" customWidth="1"/>
    <col min="3067" max="3067" width="2" style="181" customWidth="1"/>
    <col min="3068" max="3068" width="5.75" style="181" customWidth="1"/>
    <col min="3069" max="3070" width="9" style="181"/>
    <col min="3071" max="3071" width="4.75" style="181" customWidth="1"/>
    <col min="3072" max="3073" width="19.625" style="181" customWidth="1"/>
    <col min="3074" max="3074" width="7.625" style="181" customWidth="1"/>
    <col min="3075" max="3075" width="4" style="181" customWidth="1"/>
    <col min="3076" max="3076" width="9" style="181"/>
    <col min="3077" max="3077" width="12.375" style="181" customWidth="1"/>
    <col min="3078" max="3078" width="7.25" style="181" customWidth="1"/>
    <col min="3079" max="3079" width="5" style="181" customWidth="1"/>
    <col min="3080" max="3080" width="2" style="181" customWidth="1"/>
    <col min="3081" max="3081" width="5.75" style="181" customWidth="1"/>
    <col min="3082" max="3313" width="9" style="181"/>
    <col min="3314" max="3314" width="4.75" style="181" customWidth="1"/>
    <col min="3315" max="3316" width="19.625" style="181" customWidth="1"/>
    <col min="3317" max="3317" width="7.625" style="181" customWidth="1"/>
    <col min="3318" max="3318" width="4" style="181" customWidth="1"/>
    <col min="3319" max="3319" width="9" style="181"/>
    <col min="3320" max="3320" width="12.375" style="181" customWidth="1"/>
    <col min="3321" max="3321" width="7.25" style="181" customWidth="1"/>
    <col min="3322" max="3322" width="5" style="181" customWidth="1"/>
    <col min="3323" max="3323" width="2" style="181" customWidth="1"/>
    <col min="3324" max="3324" width="5.75" style="181" customWidth="1"/>
    <col min="3325" max="3326" width="9" style="181"/>
    <col min="3327" max="3327" width="4.75" style="181" customWidth="1"/>
    <col min="3328" max="3329" width="19.625" style="181" customWidth="1"/>
    <col min="3330" max="3330" width="7.625" style="181" customWidth="1"/>
    <col min="3331" max="3331" width="4" style="181" customWidth="1"/>
    <col min="3332" max="3332" width="9" style="181"/>
    <col min="3333" max="3333" width="12.375" style="181" customWidth="1"/>
    <col min="3334" max="3334" width="7.25" style="181" customWidth="1"/>
    <col min="3335" max="3335" width="5" style="181" customWidth="1"/>
    <col min="3336" max="3336" width="2" style="181" customWidth="1"/>
    <col min="3337" max="3337" width="5.75" style="181" customWidth="1"/>
    <col min="3338" max="3569" width="9" style="181"/>
    <col min="3570" max="3570" width="4.75" style="181" customWidth="1"/>
    <col min="3571" max="3572" width="19.625" style="181" customWidth="1"/>
    <col min="3573" max="3573" width="7.625" style="181" customWidth="1"/>
    <col min="3574" max="3574" width="4" style="181" customWidth="1"/>
    <col min="3575" max="3575" width="9" style="181"/>
    <col min="3576" max="3576" width="12.375" style="181" customWidth="1"/>
    <col min="3577" max="3577" width="7.25" style="181" customWidth="1"/>
    <col min="3578" max="3578" width="5" style="181" customWidth="1"/>
    <col min="3579" max="3579" width="2" style="181" customWidth="1"/>
    <col min="3580" max="3580" width="5.75" style="181" customWidth="1"/>
    <col min="3581" max="3582" width="9" style="181"/>
    <col min="3583" max="3583" width="4.75" style="181" customWidth="1"/>
    <col min="3584" max="3585" width="19.625" style="181" customWidth="1"/>
    <col min="3586" max="3586" width="7.625" style="181" customWidth="1"/>
    <col min="3587" max="3587" width="4" style="181" customWidth="1"/>
    <col min="3588" max="3588" width="9" style="181"/>
    <col min="3589" max="3589" width="12.375" style="181" customWidth="1"/>
    <col min="3590" max="3590" width="7.25" style="181" customWidth="1"/>
    <col min="3591" max="3591" width="5" style="181" customWidth="1"/>
    <col min="3592" max="3592" width="2" style="181" customWidth="1"/>
    <col min="3593" max="3593" width="5.75" style="181" customWidth="1"/>
    <col min="3594" max="3825" width="9" style="181"/>
    <col min="3826" max="3826" width="4.75" style="181" customWidth="1"/>
    <col min="3827" max="3828" width="19.625" style="181" customWidth="1"/>
    <col min="3829" max="3829" width="7.625" style="181" customWidth="1"/>
    <col min="3830" max="3830" width="4" style="181" customWidth="1"/>
    <col min="3831" max="3831" width="9" style="181"/>
    <col min="3832" max="3832" width="12.375" style="181" customWidth="1"/>
    <col min="3833" max="3833" width="7.25" style="181" customWidth="1"/>
    <col min="3834" max="3834" width="5" style="181" customWidth="1"/>
    <col min="3835" max="3835" width="2" style="181" customWidth="1"/>
    <col min="3836" max="3836" width="5.75" style="181" customWidth="1"/>
    <col min="3837" max="3838" width="9" style="181"/>
    <col min="3839" max="3839" width="4.75" style="181" customWidth="1"/>
    <col min="3840" max="3841" width="19.625" style="181" customWidth="1"/>
    <col min="3842" max="3842" width="7.625" style="181" customWidth="1"/>
    <col min="3843" max="3843" width="4" style="181" customWidth="1"/>
    <col min="3844" max="3844" width="9" style="181"/>
    <col min="3845" max="3845" width="12.375" style="181" customWidth="1"/>
    <col min="3846" max="3846" width="7.25" style="181" customWidth="1"/>
    <col min="3847" max="3847" width="5" style="181" customWidth="1"/>
    <col min="3848" max="3848" width="2" style="181" customWidth="1"/>
    <col min="3849" max="3849" width="5.75" style="181" customWidth="1"/>
    <col min="3850" max="4081" width="9" style="181"/>
    <col min="4082" max="4082" width="4.75" style="181" customWidth="1"/>
    <col min="4083" max="4084" width="19.625" style="181" customWidth="1"/>
    <col min="4085" max="4085" width="7.625" style="181" customWidth="1"/>
    <col min="4086" max="4086" width="4" style="181" customWidth="1"/>
    <col min="4087" max="4087" width="9" style="181"/>
    <col min="4088" max="4088" width="12.375" style="181" customWidth="1"/>
    <col min="4089" max="4089" width="7.25" style="181" customWidth="1"/>
    <col min="4090" max="4090" width="5" style="181" customWidth="1"/>
    <col min="4091" max="4091" width="2" style="181" customWidth="1"/>
    <col min="4092" max="4092" width="5.75" style="181" customWidth="1"/>
    <col min="4093" max="4094" width="9" style="181"/>
    <col min="4095" max="4095" width="4.75" style="181" customWidth="1"/>
    <col min="4096" max="4097" width="19.625" style="181" customWidth="1"/>
    <col min="4098" max="4098" width="7.625" style="181" customWidth="1"/>
    <col min="4099" max="4099" width="4" style="181" customWidth="1"/>
    <col min="4100" max="4100" width="9" style="181"/>
    <col min="4101" max="4101" width="12.375" style="181" customWidth="1"/>
    <col min="4102" max="4102" width="7.25" style="181" customWidth="1"/>
    <col min="4103" max="4103" width="5" style="181" customWidth="1"/>
    <col min="4104" max="4104" width="2" style="181" customWidth="1"/>
    <col min="4105" max="4105" width="5.75" style="181" customWidth="1"/>
    <col min="4106" max="4337" width="9" style="181"/>
    <col min="4338" max="4338" width="4.75" style="181" customWidth="1"/>
    <col min="4339" max="4340" width="19.625" style="181" customWidth="1"/>
    <col min="4341" max="4341" width="7.625" style="181" customWidth="1"/>
    <col min="4342" max="4342" width="4" style="181" customWidth="1"/>
    <col min="4343" max="4343" width="9" style="181"/>
    <col min="4344" max="4344" width="12.375" style="181" customWidth="1"/>
    <col min="4345" max="4345" width="7.25" style="181" customWidth="1"/>
    <col min="4346" max="4346" width="5" style="181" customWidth="1"/>
    <col min="4347" max="4347" width="2" style="181" customWidth="1"/>
    <col min="4348" max="4348" width="5.75" style="181" customWidth="1"/>
    <col min="4349" max="4350" width="9" style="181"/>
    <col min="4351" max="4351" width="4.75" style="181" customWidth="1"/>
    <col min="4352" max="4353" width="19.625" style="181" customWidth="1"/>
    <col min="4354" max="4354" width="7.625" style="181" customWidth="1"/>
    <col min="4355" max="4355" width="4" style="181" customWidth="1"/>
    <col min="4356" max="4356" width="9" style="181"/>
    <col min="4357" max="4357" width="12.375" style="181" customWidth="1"/>
    <col min="4358" max="4358" width="7.25" style="181" customWidth="1"/>
    <col min="4359" max="4359" width="5" style="181" customWidth="1"/>
    <col min="4360" max="4360" width="2" style="181" customWidth="1"/>
    <col min="4361" max="4361" width="5.75" style="181" customWidth="1"/>
    <col min="4362" max="4593" width="9" style="181"/>
    <col min="4594" max="4594" width="4.75" style="181" customWidth="1"/>
    <col min="4595" max="4596" width="19.625" style="181" customWidth="1"/>
    <col min="4597" max="4597" width="7.625" style="181" customWidth="1"/>
    <col min="4598" max="4598" width="4" style="181" customWidth="1"/>
    <col min="4599" max="4599" width="9" style="181"/>
    <col min="4600" max="4600" width="12.375" style="181" customWidth="1"/>
    <col min="4601" max="4601" width="7.25" style="181" customWidth="1"/>
    <col min="4602" max="4602" width="5" style="181" customWidth="1"/>
    <col min="4603" max="4603" width="2" style="181" customWidth="1"/>
    <col min="4604" max="4604" width="5.75" style="181" customWidth="1"/>
    <col min="4605" max="4606" width="9" style="181"/>
    <col min="4607" max="4607" width="4.75" style="181" customWidth="1"/>
    <col min="4608" max="4609" width="19.625" style="181" customWidth="1"/>
    <col min="4610" max="4610" width="7.625" style="181" customWidth="1"/>
    <col min="4611" max="4611" width="4" style="181" customWidth="1"/>
    <col min="4612" max="4612" width="9" style="181"/>
    <col min="4613" max="4613" width="12.375" style="181" customWidth="1"/>
    <col min="4614" max="4614" width="7.25" style="181" customWidth="1"/>
    <col min="4615" max="4615" width="5" style="181" customWidth="1"/>
    <col min="4616" max="4616" width="2" style="181" customWidth="1"/>
    <col min="4617" max="4617" width="5.75" style="181" customWidth="1"/>
    <col min="4618" max="4849" width="9" style="181"/>
    <col min="4850" max="4850" width="4.75" style="181" customWidth="1"/>
    <col min="4851" max="4852" width="19.625" style="181" customWidth="1"/>
    <col min="4853" max="4853" width="7.625" style="181" customWidth="1"/>
    <col min="4854" max="4854" width="4" style="181" customWidth="1"/>
    <col min="4855" max="4855" width="9" style="181"/>
    <col min="4856" max="4856" width="12.375" style="181" customWidth="1"/>
    <col min="4857" max="4857" width="7.25" style="181" customWidth="1"/>
    <col min="4858" max="4858" width="5" style="181" customWidth="1"/>
    <col min="4859" max="4859" width="2" style="181" customWidth="1"/>
    <col min="4860" max="4860" width="5.75" style="181" customWidth="1"/>
    <col min="4861" max="4862" width="9" style="181"/>
    <col min="4863" max="4863" width="4.75" style="181" customWidth="1"/>
    <col min="4864" max="4865" width="19.625" style="181" customWidth="1"/>
    <col min="4866" max="4866" width="7.625" style="181" customWidth="1"/>
    <col min="4867" max="4867" width="4" style="181" customWidth="1"/>
    <col min="4868" max="4868" width="9" style="181"/>
    <col min="4869" max="4869" width="12.375" style="181" customWidth="1"/>
    <col min="4870" max="4870" width="7.25" style="181" customWidth="1"/>
    <col min="4871" max="4871" width="5" style="181" customWidth="1"/>
    <col min="4872" max="4872" width="2" style="181" customWidth="1"/>
    <col min="4873" max="4873" width="5.75" style="181" customWidth="1"/>
    <col min="4874" max="5105" width="9" style="181"/>
    <col min="5106" max="5106" width="4.75" style="181" customWidth="1"/>
    <col min="5107" max="5108" width="19.625" style="181" customWidth="1"/>
    <col min="5109" max="5109" width="7.625" style="181" customWidth="1"/>
    <col min="5110" max="5110" width="4" style="181" customWidth="1"/>
    <col min="5111" max="5111" width="9" style="181"/>
    <col min="5112" max="5112" width="12.375" style="181" customWidth="1"/>
    <col min="5113" max="5113" width="7.25" style="181" customWidth="1"/>
    <col min="5114" max="5114" width="5" style="181" customWidth="1"/>
    <col min="5115" max="5115" width="2" style="181" customWidth="1"/>
    <col min="5116" max="5116" width="5.75" style="181" customWidth="1"/>
    <col min="5117" max="5118" width="9" style="181"/>
    <col min="5119" max="5119" width="4.75" style="181" customWidth="1"/>
    <col min="5120" max="5121" width="19.625" style="181" customWidth="1"/>
    <col min="5122" max="5122" width="7.625" style="181" customWidth="1"/>
    <col min="5123" max="5123" width="4" style="181" customWidth="1"/>
    <col min="5124" max="5124" width="9" style="181"/>
    <col min="5125" max="5125" width="12.375" style="181" customWidth="1"/>
    <col min="5126" max="5126" width="7.25" style="181" customWidth="1"/>
    <col min="5127" max="5127" width="5" style="181" customWidth="1"/>
    <col min="5128" max="5128" width="2" style="181" customWidth="1"/>
    <col min="5129" max="5129" width="5.75" style="181" customWidth="1"/>
    <col min="5130" max="5361" width="9" style="181"/>
    <col min="5362" max="5362" width="4.75" style="181" customWidth="1"/>
    <col min="5363" max="5364" width="19.625" style="181" customWidth="1"/>
    <col min="5365" max="5365" width="7.625" style="181" customWidth="1"/>
    <col min="5366" max="5366" width="4" style="181" customWidth="1"/>
    <col min="5367" max="5367" width="9" style="181"/>
    <col min="5368" max="5368" width="12.375" style="181" customWidth="1"/>
    <col min="5369" max="5369" width="7.25" style="181" customWidth="1"/>
    <col min="5370" max="5370" width="5" style="181" customWidth="1"/>
    <col min="5371" max="5371" width="2" style="181" customWidth="1"/>
    <col min="5372" max="5372" width="5.75" style="181" customWidth="1"/>
    <col min="5373" max="5374" width="9" style="181"/>
    <col min="5375" max="5375" width="4.75" style="181" customWidth="1"/>
    <col min="5376" max="5377" width="19.625" style="181" customWidth="1"/>
    <col min="5378" max="5378" width="7.625" style="181" customWidth="1"/>
    <col min="5379" max="5379" width="4" style="181" customWidth="1"/>
    <col min="5380" max="5380" width="9" style="181"/>
    <col min="5381" max="5381" width="12.375" style="181" customWidth="1"/>
    <col min="5382" max="5382" width="7.25" style="181" customWidth="1"/>
    <col min="5383" max="5383" width="5" style="181" customWidth="1"/>
    <col min="5384" max="5384" width="2" style="181" customWidth="1"/>
    <col min="5385" max="5385" width="5.75" style="181" customWidth="1"/>
    <col min="5386" max="5617" width="9" style="181"/>
    <col min="5618" max="5618" width="4.75" style="181" customWidth="1"/>
    <col min="5619" max="5620" width="19.625" style="181" customWidth="1"/>
    <col min="5621" max="5621" width="7.625" style="181" customWidth="1"/>
    <col min="5622" max="5622" width="4" style="181" customWidth="1"/>
    <col min="5623" max="5623" width="9" style="181"/>
    <col min="5624" max="5624" width="12.375" style="181" customWidth="1"/>
    <col min="5625" max="5625" width="7.25" style="181" customWidth="1"/>
    <col min="5626" max="5626" width="5" style="181" customWidth="1"/>
    <col min="5627" max="5627" width="2" style="181" customWidth="1"/>
    <col min="5628" max="5628" width="5.75" style="181" customWidth="1"/>
    <col min="5629" max="5630" width="9" style="181"/>
    <col min="5631" max="5631" width="4.75" style="181" customWidth="1"/>
    <col min="5632" max="5633" width="19.625" style="181" customWidth="1"/>
    <col min="5634" max="5634" width="7.625" style="181" customWidth="1"/>
    <col min="5635" max="5635" width="4" style="181" customWidth="1"/>
    <col min="5636" max="5636" width="9" style="181"/>
    <col min="5637" max="5637" width="12.375" style="181" customWidth="1"/>
    <col min="5638" max="5638" width="7.25" style="181" customWidth="1"/>
    <col min="5639" max="5639" width="5" style="181" customWidth="1"/>
    <col min="5640" max="5640" width="2" style="181" customWidth="1"/>
    <col min="5641" max="5641" width="5.75" style="181" customWidth="1"/>
    <col min="5642" max="5873" width="9" style="181"/>
    <col min="5874" max="5874" width="4.75" style="181" customWidth="1"/>
    <col min="5875" max="5876" width="19.625" style="181" customWidth="1"/>
    <col min="5877" max="5877" width="7.625" style="181" customWidth="1"/>
    <col min="5878" max="5878" width="4" style="181" customWidth="1"/>
    <col min="5879" max="5879" width="9" style="181"/>
    <col min="5880" max="5880" width="12.375" style="181" customWidth="1"/>
    <col min="5881" max="5881" width="7.25" style="181" customWidth="1"/>
    <col min="5882" max="5882" width="5" style="181" customWidth="1"/>
    <col min="5883" max="5883" width="2" style="181" customWidth="1"/>
    <col min="5884" max="5884" width="5.75" style="181" customWidth="1"/>
    <col min="5885" max="5886" width="9" style="181"/>
    <col min="5887" max="5887" width="4.75" style="181" customWidth="1"/>
    <col min="5888" max="5889" width="19.625" style="181" customWidth="1"/>
    <col min="5890" max="5890" width="7.625" style="181" customWidth="1"/>
    <col min="5891" max="5891" width="4" style="181" customWidth="1"/>
    <col min="5892" max="5892" width="9" style="181"/>
    <col min="5893" max="5893" width="12.375" style="181" customWidth="1"/>
    <col min="5894" max="5894" width="7.25" style="181" customWidth="1"/>
    <col min="5895" max="5895" width="5" style="181" customWidth="1"/>
    <col min="5896" max="5896" width="2" style="181" customWidth="1"/>
    <col min="5897" max="5897" width="5.75" style="181" customWidth="1"/>
    <col min="5898" max="6129" width="9" style="181"/>
    <col min="6130" max="6130" width="4.75" style="181" customWidth="1"/>
    <col min="6131" max="6132" width="19.625" style="181" customWidth="1"/>
    <col min="6133" max="6133" width="7.625" style="181" customWidth="1"/>
    <col min="6134" max="6134" width="4" style="181" customWidth="1"/>
    <col min="6135" max="6135" width="9" style="181"/>
    <col min="6136" max="6136" width="12.375" style="181" customWidth="1"/>
    <col min="6137" max="6137" width="7.25" style="181" customWidth="1"/>
    <col min="6138" max="6138" width="5" style="181" customWidth="1"/>
    <col min="6139" max="6139" width="2" style="181" customWidth="1"/>
    <col min="6140" max="6140" width="5.75" style="181" customWidth="1"/>
    <col min="6141" max="6142" width="9" style="181"/>
    <col min="6143" max="6143" width="4.75" style="181" customWidth="1"/>
    <col min="6144" max="6145" width="19.625" style="181" customWidth="1"/>
    <col min="6146" max="6146" width="7.625" style="181" customWidth="1"/>
    <col min="6147" max="6147" width="4" style="181" customWidth="1"/>
    <col min="6148" max="6148" width="9" style="181"/>
    <col min="6149" max="6149" width="12.375" style="181" customWidth="1"/>
    <col min="6150" max="6150" width="7.25" style="181" customWidth="1"/>
    <col min="6151" max="6151" width="5" style="181" customWidth="1"/>
    <col min="6152" max="6152" width="2" style="181" customWidth="1"/>
    <col min="6153" max="6153" width="5.75" style="181" customWidth="1"/>
    <col min="6154" max="6385" width="9" style="181"/>
    <col min="6386" max="6386" width="4.75" style="181" customWidth="1"/>
    <col min="6387" max="6388" width="19.625" style="181" customWidth="1"/>
    <col min="6389" max="6389" width="7.625" style="181" customWidth="1"/>
    <col min="6390" max="6390" width="4" style="181" customWidth="1"/>
    <col min="6391" max="6391" width="9" style="181"/>
    <col min="6392" max="6392" width="12.375" style="181" customWidth="1"/>
    <col min="6393" max="6393" width="7.25" style="181" customWidth="1"/>
    <col min="6394" max="6394" width="5" style="181" customWidth="1"/>
    <col min="6395" max="6395" width="2" style="181" customWidth="1"/>
    <col min="6396" max="6396" width="5.75" style="181" customWidth="1"/>
    <col min="6397" max="6398" width="9" style="181"/>
    <col min="6399" max="6399" width="4.75" style="181" customWidth="1"/>
    <col min="6400" max="6401" width="19.625" style="181" customWidth="1"/>
    <col min="6402" max="6402" width="7.625" style="181" customWidth="1"/>
    <col min="6403" max="6403" width="4" style="181" customWidth="1"/>
    <col min="6404" max="6404" width="9" style="181"/>
    <col min="6405" max="6405" width="12.375" style="181" customWidth="1"/>
    <col min="6406" max="6406" width="7.25" style="181" customWidth="1"/>
    <col min="6407" max="6407" width="5" style="181" customWidth="1"/>
    <col min="6408" max="6408" width="2" style="181" customWidth="1"/>
    <col min="6409" max="6409" width="5.75" style="181" customWidth="1"/>
    <col min="6410" max="6641" width="9" style="181"/>
    <col min="6642" max="6642" width="4.75" style="181" customWidth="1"/>
    <col min="6643" max="6644" width="19.625" style="181" customWidth="1"/>
    <col min="6645" max="6645" width="7.625" style="181" customWidth="1"/>
    <col min="6646" max="6646" width="4" style="181" customWidth="1"/>
    <col min="6647" max="6647" width="9" style="181"/>
    <col min="6648" max="6648" width="12.375" style="181" customWidth="1"/>
    <col min="6649" max="6649" width="7.25" style="181" customWidth="1"/>
    <col min="6650" max="6650" width="5" style="181" customWidth="1"/>
    <col min="6651" max="6651" width="2" style="181" customWidth="1"/>
    <col min="6652" max="6652" width="5.75" style="181" customWidth="1"/>
    <col min="6653" max="6654" width="9" style="181"/>
    <col min="6655" max="6655" width="4.75" style="181" customWidth="1"/>
    <col min="6656" max="6657" width="19.625" style="181" customWidth="1"/>
    <col min="6658" max="6658" width="7.625" style="181" customWidth="1"/>
    <col min="6659" max="6659" width="4" style="181" customWidth="1"/>
    <col min="6660" max="6660" width="9" style="181"/>
    <col min="6661" max="6661" width="12.375" style="181" customWidth="1"/>
    <col min="6662" max="6662" width="7.25" style="181" customWidth="1"/>
    <col min="6663" max="6663" width="5" style="181" customWidth="1"/>
    <col min="6664" max="6664" width="2" style="181" customWidth="1"/>
    <col min="6665" max="6665" width="5.75" style="181" customWidth="1"/>
    <col min="6666" max="6897" width="9" style="181"/>
    <col min="6898" max="6898" width="4.75" style="181" customWidth="1"/>
    <col min="6899" max="6900" width="19.625" style="181" customWidth="1"/>
    <col min="6901" max="6901" width="7.625" style="181" customWidth="1"/>
    <col min="6902" max="6902" width="4" style="181" customWidth="1"/>
    <col min="6903" max="6903" width="9" style="181"/>
    <col min="6904" max="6904" width="12.375" style="181" customWidth="1"/>
    <col min="6905" max="6905" width="7.25" style="181" customWidth="1"/>
    <col min="6906" max="6906" width="5" style="181" customWidth="1"/>
    <col min="6907" max="6907" width="2" style="181" customWidth="1"/>
    <col min="6908" max="6908" width="5.75" style="181" customWidth="1"/>
    <col min="6909" max="6910" width="9" style="181"/>
    <col min="6911" max="6911" width="4.75" style="181" customWidth="1"/>
    <col min="6912" max="6913" width="19.625" style="181" customWidth="1"/>
    <col min="6914" max="6914" width="7.625" style="181" customWidth="1"/>
    <col min="6915" max="6915" width="4" style="181" customWidth="1"/>
    <col min="6916" max="6916" width="9" style="181"/>
    <col min="6917" max="6917" width="12.375" style="181" customWidth="1"/>
    <col min="6918" max="6918" width="7.25" style="181" customWidth="1"/>
    <col min="6919" max="6919" width="5" style="181" customWidth="1"/>
    <col min="6920" max="6920" width="2" style="181" customWidth="1"/>
    <col min="6921" max="6921" width="5.75" style="181" customWidth="1"/>
    <col min="6922" max="7153" width="9" style="181"/>
    <col min="7154" max="7154" width="4.75" style="181" customWidth="1"/>
    <col min="7155" max="7156" width="19.625" style="181" customWidth="1"/>
    <col min="7157" max="7157" width="7.625" style="181" customWidth="1"/>
    <col min="7158" max="7158" width="4" style="181" customWidth="1"/>
    <col min="7159" max="7159" width="9" style="181"/>
    <col min="7160" max="7160" width="12.375" style="181" customWidth="1"/>
    <col min="7161" max="7161" width="7.25" style="181" customWidth="1"/>
    <col min="7162" max="7162" width="5" style="181" customWidth="1"/>
    <col min="7163" max="7163" width="2" style="181" customWidth="1"/>
    <col min="7164" max="7164" width="5.75" style="181" customWidth="1"/>
    <col min="7165" max="7166" width="9" style="181"/>
    <col min="7167" max="7167" width="4.75" style="181" customWidth="1"/>
    <col min="7168" max="7169" width="19.625" style="181" customWidth="1"/>
    <col min="7170" max="7170" width="7.625" style="181" customWidth="1"/>
    <col min="7171" max="7171" width="4" style="181" customWidth="1"/>
    <col min="7172" max="7172" width="9" style="181"/>
    <col min="7173" max="7173" width="12.375" style="181" customWidth="1"/>
    <col min="7174" max="7174" width="7.25" style="181" customWidth="1"/>
    <col min="7175" max="7175" width="5" style="181" customWidth="1"/>
    <col min="7176" max="7176" width="2" style="181" customWidth="1"/>
    <col min="7177" max="7177" width="5.75" style="181" customWidth="1"/>
    <col min="7178" max="7409" width="9" style="181"/>
    <col min="7410" max="7410" width="4.75" style="181" customWidth="1"/>
    <col min="7411" max="7412" width="19.625" style="181" customWidth="1"/>
    <col min="7413" max="7413" width="7.625" style="181" customWidth="1"/>
    <col min="7414" max="7414" width="4" style="181" customWidth="1"/>
    <col min="7415" max="7415" width="9" style="181"/>
    <col min="7416" max="7416" width="12.375" style="181" customWidth="1"/>
    <col min="7417" max="7417" width="7.25" style="181" customWidth="1"/>
    <col min="7418" max="7418" width="5" style="181" customWidth="1"/>
    <col min="7419" max="7419" width="2" style="181" customWidth="1"/>
    <col min="7420" max="7420" width="5.75" style="181" customWidth="1"/>
    <col min="7421" max="7422" width="9" style="181"/>
    <col min="7423" max="7423" width="4.75" style="181" customWidth="1"/>
    <col min="7424" max="7425" width="19.625" style="181" customWidth="1"/>
    <col min="7426" max="7426" width="7.625" style="181" customWidth="1"/>
    <col min="7427" max="7427" width="4" style="181" customWidth="1"/>
    <col min="7428" max="7428" width="9" style="181"/>
    <col min="7429" max="7429" width="12.375" style="181" customWidth="1"/>
    <col min="7430" max="7430" width="7.25" style="181" customWidth="1"/>
    <col min="7431" max="7431" width="5" style="181" customWidth="1"/>
    <col min="7432" max="7432" width="2" style="181" customWidth="1"/>
    <col min="7433" max="7433" width="5.75" style="181" customWidth="1"/>
    <col min="7434" max="7665" width="9" style="181"/>
    <col min="7666" max="7666" width="4.75" style="181" customWidth="1"/>
    <col min="7667" max="7668" width="19.625" style="181" customWidth="1"/>
    <col min="7669" max="7669" width="7.625" style="181" customWidth="1"/>
    <col min="7670" max="7670" width="4" style="181" customWidth="1"/>
    <col min="7671" max="7671" width="9" style="181"/>
    <col min="7672" max="7672" width="12.375" style="181" customWidth="1"/>
    <col min="7673" max="7673" width="7.25" style="181" customWidth="1"/>
    <col min="7674" max="7674" width="5" style="181" customWidth="1"/>
    <col min="7675" max="7675" width="2" style="181" customWidth="1"/>
    <col min="7676" max="7676" width="5.75" style="181" customWidth="1"/>
    <col min="7677" max="7678" width="9" style="181"/>
    <col min="7679" max="7679" width="4.75" style="181" customWidth="1"/>
    <col min="7680" max="7681" width="19.625" style="181" customWidth="1"/>
    <col min="7682" max="7682" width="7.625" style="181" customWidth="1"/>
    <col min="7683" max="7683" width="4" style="181" customWidth="1"/>
    <col min="7684" max="7684" width="9" style="181"/>
    <col min="7685" max="7685" width="12.375" style="181" customWidth="1"/>
    <col min="7686" max="7686" width="7.25" style="181" customWidth="1"/>
    <col min="7687" max="7687" width="5" style="181" customWidth="1"/>
    <col min="7688" max="7688" width="2" style="181" customWidth="1"/>
    <col min="7689" max="7689" width="5.75" style="181" customWidth="1"/>
    <col min="7690" max="7921" width="9" style="181"/>
    <col min="7922" max="7922" width="4.75" style="181" customWidth="1"/>
    <col min="7923" max="7924" width="19.625" style="181" customWidth="1"/>
    <col min="7925" max="7925" width="7.625" style="181" customWidth="1"/>
    <col min="7926" max="7926" width="4" style="181" customWidth="1"/>
    <col min="7927" max="7927" width="9" style="181"/>
    <col min="7928" max="7928" width="12.375" style="181" customWidth="1"/>
    <col min="7929" max="7929" width="7.25" style="181" customWidth="1"/>
    <col min="7930" max="7930" width="5" style="181" customWidth="1"/>
    <col min="7931" max="7931" width="2" style="181" customWidth="1"/>
    <col min="7932" max="7932" width="5.75" style="181" customWidth="1"/>
    <col min="7933" max="7934" width="9" style="181"/>
    <col min="7935" max="7935" width="4.75" style="181" customWidth="1"/>
    <col min="7936" max="7937" width="19.625" style="181" customWidth="1"/>
    <col min="7938" max="7938" width="7.625" style="181" customWidth="1"/>
    <col min="7939" max="7939" width="4" style="181" customWidth="1"/>
    <col min="7940" max="7940" width="9" style="181"/>
    <col min="7941" max="7941" width="12.375" style="181" customWidth="1"/>
    <col min="7942" max="7942" width="7.25" style="181" customWidth="1"/>
    <col min="7943" max="7943" width="5" style="181" customWidth="1"/>
    <col min="7944" max="7944" width="2" style="181" customWidth="1"/>
    <col min="7945" max="7945" width="5.75" style="181" customWidth="1"/>
    <col min="7946" max="8177" width="9" style="181"/>
    <col min="8178" max="8178" width="4.75" style="181" customWidth="1"/>
    <col min="8179" max="8180" width="19.625" style="181" customWidth="1"/>
    <col min="8181" max="8181" width="7.625" style="181" customWidth="1"/>
    <col min="8182" max="8182" width="4" style="181" customWidth="1"/>
    <col min="8183" max="8183" width="9" style="181"/>
    <col min="8184" max="8184" width="12.375" style="181" customWidth="1"/>
    <col min="8185" max="8185" width="7.25" style="181" customWidth="1"/>
    <col min="8186" max="8186" width="5" style="181" customWidth="1"/>
    <col min="8187" max="8187" width="2" style="181" customWidth="1"/>
    <col min="8188" max="8188" width="5.75" style="181" customWidth="1"/>
    <col min="8189" max="8190" width="9" style="181"/>
    <col min="8191" max="8191" width="4.75" style="181" customWidth="1"/>
    <col min="8192" max="8193" width="19.625" style="181" customWidth="1"/>
    <col min="8194" max="8194" width="7.625" style="181" customWidth="1"/>
    <col min="8195" max="8195" width="4" style="181" customWidth="1"/>
    <col min="8196" max="8196" width="9" style="181"/>
    <col min="8197" max="8197" width="12.375" style="181" customWidth="1"/>
    <col min="8198" max="8198" width="7.25" style="181" customWidth="1"/>
    <col min="8199" max="8199" width="5" style="181" customWidth="1"/>
    <col min="8200" max="8200" width="2" style="181" customWidth="1"/>
    <col min="8201" max="8201" width="5.75" style="181" customWidth="1"/>
    <col min="8202" max="8433" width="9" style="181"/>
    <col min="8434" max="8434" width="4.75" style="181" customWidth="1"/>
    <col min="8435" max="8436" width="19.625" style="181" customWidth="1"/>
    <col min="8437" max="8437" width="7.625" style="181" customWidth="1"/>
    <col min="8438" max="8438" width="4" style="181" customWidth="1"/>
    <col min="8439" max="8439" width="9" style="181"/>
    <col min="8440" max="8440" width="12.375" style="181" customWidth="1"/>
    <col min="8441" max="8441" width="7.25" style="181" customWidth="1"/>
    <col min="8442" max="8442" width="5" style="181" customWidth="1"/>
    <col min="8443" max="8443" width="2" style="181" customWidth="1"/>
    <col min="8444" max="8444" width="5.75" style="181" customWidth="1"/>
    <col min="8445" max="8446" width="9" style="181"/>
    <col min="8447" max="8447" width="4.75" style="181" customWidth="1"/>
    <col min="8448" max="8449" width="19.625" style="181" customWidth="1"/>
    <col min="8450" max="8450" width="7.625" style="181" customWidth="1"/>
    <col min="8451" max="8451" width="4" style="181" customWidth="1"/>
    <col min="8452" max="8452" width="9" style="181"/>
    <col min="8453" max="8453" width="12.375" style="181" customWidth="1"/>
    <col min="8454" max="8454" width="7.25" style="181" customWidth="1"/>
    <col min="8455" max="8455" width="5" style="181" customWidth="1"/>
    <col min="8456" max="8456" width="2" style="181" customWidth="1"/>
    <col min="8457" max="8457" width="5.75" style="181" customWidth="1"/>
    <col min="8458" max="8689" width="9" style="181"/>
    <col min="8690" max="8690" width="4.75" style="181" customWidth="1"/>
    <col min="8691" max="8692" width="19.625" style="181" customWidth="1"/>
    <col min="8693" max="8693" width="7.625" style="181" customWidth="1"/>
    <col min="8694" max="8694" width="4" style="181" customWidth="1"/>
    <col min="8695" max="8695" width="9" style="181"/>
    <col min="8696" max="8696" width="12.375" style="181" customWidth="1"/>
    <col min="8697" max="8697" width="7.25" style="181" customWidth="1"/>
    <col min="8698" max="8698" width="5" style="181" customWidth="1"/>
    <col min="8699" max="8699" width="2" style="181" customWidth="1"/>
    <col min="8700" max="8700" width="5.75" style="181" customWidth="1"/>
    <col min="8701" max="8702" width="9" style="181"/>
    <col min="8703" max="8703" width="4.75" style="181" customWidth="1"/>
    <col min="8704" max="8705" width="19.625" style="181" customWidth="1"/>
    <col min="8706" max="8706" width="7.625" style="181" customWidth="1"/>
    <col min="8707" max="8707" width="4" style="181" customWidth="1"/>
    <col min="8708" max="8708" width="9" style="181"/>
    <col min="8709" max="8709" width="12.375" style="181" customWidth="1"/>
    <col min="8710" max="8710" width="7.25" style="181" customWidth="1"/>
    <col min="8711" max="8711" width="5" style="181" customWidth="1"/>
    <col min="8712" max="8712" width="2" style="181" customWidth="1"/>
    <col min="8713" max="8713" width="5.75" style="181" customWidth="1"/>
    <col min="8714" max="8945" width="9" style="181"/>
    <col min="8946" max="8946" width="4.75" style="181" customWidth="1"/>
    <col min="8947" max="8948" width="19.625" style="181" customWidth="1"/>
    <col min="8949" max="8949" width="7.625" style="181" customWidth="1"/>
    <col min="8950" max="8950" width="4" style="181" customWidth="1"/>
    <col min="8951" max="8951" width="9" style="181"/>
    <col min="8952" max="8952" width="12.375" style="181" customWidth="1"/>
    <col min="8953" max="8953" width="7.25" style="181" customWidth="1"/>
    <col min="8954" max="8954" width="5" style="181" customWidth="1"/>
    <col min="8955" max="8955" width="2" style="181" customWidth="1"/>
    <col min="8956" max="8956" width="5.75" style="181" customWidth="1"/>
    <col min="8957" max="8958" width="9" style="181"/>
    <col min="8959" max="8959" width="4.75" style="181" customWidth="1"/>
    <col min="8960" max="8961" width="19.625" style="181" customWidth="1"/>
    <col min="8962" max="8962" width="7.625" style="181" customWidth="1"/>
    <col min="8963" max="8963" width="4" style="181" customWidth="1"/>
    <col min="8964" max="8964" width="9" style="181"/>
    <col min="8965" max="8965" width="12.375" style="181" customWidth="1"/>
    <col min="8966" max="8966" width="7.25" style="181" customWidth="1"/>
    <col min="8967" max="8967" width="5" style="181" customWidth="1"/>
    <col min="8968" max="8968" width="2" style="181" customWidth="1"/>
    <col min="8969" max="8969" width="5.75" style="181" customWidth="1"/>
    <col min="8970" max="9201" width="9" style="181"/>
    <col min="9202" max="9202" width="4.75" style="181" customWidth="1"/>
    <col min="9203" max="9204" width="19.625" style="181" customWidth="1"/>
    <col min="9205" max="9205" width="7.625" style="181" customWidth="1"/>
    <col min="9206" max="9206" width="4" style="181" customWidth="1"/>
    <col min="9207" max="9207" width="9" style="181"/>
    <col min="9208" max="9208" width="12.375" style="181" customWidth="1"/>
    <col min="9209" max="9209" width="7.25" style="181" customWidth="1"/>
    <col min="9210" max="9210" width="5" style="181" customWidth="1"/>
    <col min="9211" max="9211" width="2" style="181" customWidth="1"/>
    <col min="9212" max="9212" width="5.75" style="181" customWidth="1"/>
    <col min="9213" max="9214" width="9" style="181"/>
    <col min="9215" max="9215" width="4.75" style="181" customWidth="1"/>
    <col min="9216" max="9217" width="19.625" style="181" customWidth="1"/>
    <col min="9218" max="9218" width="7.625" style="181" customWidth="1"/>
    <col min="9219" max="9219" width="4" style="181" customWidth="1"/>
    <col min="9220" max="9220" width="9" style="181"/>
    <col min="9221" max="9221" width="12.375" style="181" customWidth="1"/>
    <col min="9222" max="9222" width="7.25" style="181" customWidth="1"/>
    <col min="9223" max="9223" width="5" style="181" customWidth="1"/>
    <col min="9224" max="9224" width="2" style="181" customWidth="1"/>
    <col min="9225" max="9225" width="5.75" style="181" customWidth="1"/>
    <col min="9226" max="9457" width="9" style="181"/>
    <col min="9458" max="9458" width="4.75" style="181" customWidth="1"/>
    <col min="9459" max="9460" width="19.625" style="181" customWidth="1"/>
    <col min="9461" max="9461" width="7.625" style="181" customWidth="1"/>
    <col min="9462" max="9462" width="4" style="181" customWidth="1"/>
    <col min="9463" max="9463" width="9" style="181"/>
    <col min="9464" max="9464" width="12.375" style="181" customWidth="1"/>
    <col min="9465" max="9465" width="7.25" style="181" customWidth="1"/>
    <col min="9466" max="9466" width="5" style="181" customWidth="1"/>
    <col min="9467" max="9467" width="2" style="181" customWidth="1"/>
    <col min="9468" max="9468" width="5.75" style="181" customWidth="1"/>
    <col min="9469" max="9470" width="9" style="181"/>
    <col min="9471" max="9471" width="4.75" style="181" customWidth="1"/>
    <col min="9472" max="9473" width="19.625" style="181" customWidth="1"/>
    <col min="9474" max="9474" width="7.625" style="181" customWidth="1"/>
    <col min="9475" max="9475" width="4" style="181" customWidth="1"/>
    <col min="9476" max="9476" width="9" style="181"/>
    <col min="9477" max="9477" width="12.375" style="181" customWidth="1"/>
    <col min="9478" max="9478" width="7.25" style="181" customWidth="1"/>
    <col min="9479" max="9479" width="5" style="181" customWidth="1"/>
    <col min="9480" max="9480" width="2" style="181" customWidth="1"/>
    <col min="9481" max="9481" width="5.75" style="181" customWidth="1"/>
    <col min="9482" max="9713" width="9" style="181"/>
    <col min="9714" max="9714" width="4.75" style="181" customWidth="1"/>
    <col min="9715" max="9716" width="19.625" style="181" customWidth="1"/>
    <col min="9717" max="9717" width="7.625" style="181" customWidth="1"/>
    <col min="9718" max="9718" width="4" style="181" customWidth="1"/>
    <col min="9719" max="9719" width="9" style="181"/>
    <col min="9720" max="9720" width="12.375" style="181" customWidth="1"/>
    <col min="9721" max="9721" width="7.25" style="181" customWidth="1"/>
    <col min="9722" max="9722" width="5" style="181" customWidth="1"/>
    <col min="9723" max="9723" width="2" style="181" customWidth="1"/>
    <col min="9724" max="9724" width="5.75" style="181" customWidth="1"/>
    <col min="9725" max="9726" width="9" style="181"/>
    <col min="9727" max="9727" width="4.75" style="181" customWidth="1"/>
    <col min="9728" max="9729" width="19.625" style="181" customWidth="1"/>
    <col min="9730" max="9730" width="7.625" style="181" customWidth="1"/>
    <col min="9731" max="9731" width="4" style="181" customWidth="1"/>
    <col min="9732" max="9732" width="9" style="181"/>
    <col min="9733" max="9733" width="12.375" style="181" customWidth="1"/>
    <col min="9734" max="9734" width="7.25" style="181" customWidth="1"/>
    <col min="9735" max="9735" width="5" style="181" customWidth="1"/>
    <col min="9736" max="9736" width="2" style="181" customWidth="1"/>
    <col min="9737" max="9737" width="5.75" style="181" customWidth="1"/>
    <col min="9738" max="9969" width="9" style="181"/>
    <col min="9970" max="9970" width="4.75" style="181" customWidth="1"/>
    <col min="9971" max="9972" width="19.625" style="181" customWidth="1"/>
    <col min="9973" max="9973" width="7.625" style="181" customWidth="1"/>
    <col min="9974" max="9974" width="4" style="181" customWidth="1"/>
    <col min="9975" max="9975" width="9" style="181"/>
    <col min="9976" max="9976" width="12.375" style="181" customWidth="1"/>
    <col min="9977" max="9977" width="7.25" style="181" customWidth="1"/>
    <col min="9978" max="9978" width="5" style="181" customWidth="1"/>
    <col min="9979" max="9979" width="2" style="181" customWidth="1"/>
    <col min="9980" max="9980" width="5.75" style="181" customWidth="1"/>
    <col min="9981" max="9982" width="9" style="181"/>
    <col min="9983" max="9983" width="4.75" style="181" customWidth="1"/>
    <col min="9984" max="9985" width="19.625" style="181" customWidth="1"/>
    <col min="9986" max="9986" width="7.625" style="181" customWidth="1"/>
    <col min="9987" max="9987" width="4" style="181" customWidth="1"/>
    <col min="9988" max="9988" width="9" style="181"/>
    <col min="9989" max="9989" width="12.375" style="181" customWidth="1"/>
    <col min="9990" max="9990" width="7.25" style="181" customWidth="1"/>
    <col min="9991" max="9991" width="5" style="181" customWidth="1"/>
    <col min="9992" max="9992" width="2" style="181" customWidth="1"/>
    <col min="9993" max="9993" width="5.75" style="181" customWidth="1"/>
    <col min="9994" max="10225" width="9" style="181"/>
    <col min="10226" max="10226" width="4.75" style="181" customWidth="1"/>
    <col min="10227" max="10228" width="19.625" style="181" customWidth="1"/>
    <col min="10229" max="10229" width="7.625" style="181" customWidth="1"/>
    <col min="10230" max="10230" width="4" style="181" customWidth="1"/>
    <col min="10231" max="10231" width="9" style="181"/>
    <col min="10232" max="10232" width="12.375" style="181" customWidth="1"/>
    <col min="10233" max="10233" width="7.25" style="181" customWidth="1"/>
    <col min="10234" max="10234" width="5" style="181" customWidth="1"/>
    <col min="10235" max="10235" width="2" style="181" customWidth="1"/>
    <col min="10236" max="10236" width="5.75" style="181" customWidth="1"/>
    <col min="10237" max="10238" width="9" style="181"/>
    <col min="10239" max="10239" width="4.75" style="181" customWidth="1"/>
    <col min="10240" max="10241" width="19.625" style="181" customWidth="1"/>
    <col min="10242" max="10242" width="7.625" style="181" customWidth="1"/>
    <col min="10243" max="10243" width="4" style="181" customWidth="1"/>
    <col min="10244" max="10244" width="9" style="181"/>
    <col min="10245" max="10245" width="12.375" style="181" customWidth="1"/>
    <col min="10246" max="10246" width="7.25" style="181" customWidth="1"/>
    <col min="10247" max="10247" width="5" style="181" customWidth="1"/>
    <col min="10248" max="10248" width="2" style="181" customWidth="1"/>
    <col min="10249" max="10249" width="5.75" style="181" customWidth="1"/>
    <col min="10250" max="10481" width="9" style="181"/>
    <col min="10482" max="10482" width="4.75" style="181" customWidth="1"/>
    <col min="10483" max="10484" width="19.625" style="181" customWidth="1"/>
    <col min="10485" max="10485" width="7.625" style="181" customWidth="1"/>
    <col min="10486" max="10486" width="4" style="181" customWidth="1"/>
    <col min="10487" max="10487" width="9" style="181"/>
    <col min="10488" max="10488" width="12.375" style="181" customWidth="1"/>
    <col min="10489" max="10489" width="7.25" style="181" customWidth="1"/>
    <col min="10490" max="10490" width="5" style="181" customWidth="1"/>
    <col min="10491" max="10491" width="2" style="181" customWidth="1"/>
    <col min="10492" max="10492" width="5.75" style="181" customWidth="1"/>
    <col min="10493" max="10494" width="9" style="181"/>
    <col min="10495" max="10495" width="4.75" style="181" customWidth="1"/>
    <col min="10496" max="10497" width="19.625" style="181" customWidth="1"/>
    <col min="10498" max="10498" width="7.625" style="181" customWidth="1"/>
    <col min="10499" max="10499" width="4" style="181" customWidth="1"/>
    <col min="10500" max="10500" width="9" style="181"/>
    <col min="10501" max="10501" width="12.375" style="181" customWidth="1"/>
    <col min="10502" max="10502" width="7.25" style="181" customWidth="1"/>
    <col min="10503" max="10503" width="5" style="181" customWidth="1"/>
    <col min="10504" max="10504" width="2" style="181" customWidth="1"/>
    <col min="10505" max="10505" width="5.75" style="181" customWidth="1"/>
    <col min="10506" max="10737" width="9" style="181"/>
    <col min="10738" max="10738" width="4.75" style="181" customWidth="1"/>
    <col min="10739" max="10740" width="19.625" style="181" customWidth="1"/>
    <col min="10741" max="10741" width="7.625" style="181" customWidth="1"/>
    <col min="10742" max="10742" width="4" style="181" customWidth="1"/>
    <col min="10743" max="10743" width="9" style="181"/>
    <col min="10744" max="10744" width="12.375" style="181" customWidth="1"/>
    <col min="10745" max="10745" width="7.25" style="181" customWidth="1"/>
    <col min="10746" max="10746" width="5" style="181" customWidth="1"/>
    <col min="10747" max="10747" width="2" style="181" customWidth="1"/>
    <col min="10748" max="10748" width="5.75" style="181" customWidth="1"/>
    <col min="10749" max="10750" width="9" style="181"/>
    <col min="10751" max="10751" width="4.75" style="181" customWidth="1"/>
    <col min="10752" max="10753" width="19.625" style="181" customWidth="1"/>
    <col min="10754" max="10754" width="7.625" style="181" customWidth="1"/>
    <col min="10755" max="10755" width="4" style="181" customWidth="1"/>
    <col min="10756" max="10756" width="9" style="181"/>
    <col min="10757" max="10757" width="12.375" style="181" customWidth="1"/>
    <col min="10758" max="10758" width="7.25" style="181" customWidth="1"/>
    <col min="10759" max="10759" width="5" style="181" customWidth="1"/>
    <col min="10760" max="10760" width="2" style="181" customWidth="1"/>
    <col min="10761" max="10761" width="5.75" style="181" customWidth="1"/>
    <col min="10762" max="10993" width="9" style="181"/>
    <col min="10994" max="10994" width="4.75" style="181" customWidth="1"/>
    <col min="10995" max="10996" width="19.625" style="181" customWidth="1"/>
    <col min="10997" max="10997" width="7.625" style="181" customWidth="1"/>
    <col min="10998" max="10998" width="4" style="181" customWidth="1"/>
    <col min="10999" max="10999" width="9" style="181"/>
    <col min="11000" max="11000" width="12.375" style="181" customWidth="1"/>
    <col min="11001" max="11001" width="7.25" style="181" customWidth="1"/>
    <col min="11002" max="11002" width="5" style="181" customWidth="1"/>
    <col min="11003" max="11003" width="2" style="181" customWidth="1"/>
    <col min="11004" max="11004" width="5.75" style="181" customWidth="1"/>
    <col min="11005" max="11006" width="9" style="181"/>
    <col min="11007" max="11007" width="4.75" style="181" customWidth="1"/>
    <col min="11008" max="11009" width="19.625" style="181" customWidth="1"/>
    <col min="11010" max="11010" width="7.625" style="181" customWidth="1"/>
    <col min="11011" max="11011" width="4" style="181" customWidth="1"/>
    <col min="11012" max="11012" width="9" style="181"/>
    <col min="11013" max="11013" width="12.375" style="181" customWidth="1"/>
    <col min="11014" max="11014" width="7.25" style="181" customWidth="1"/>
    <col min="11015" max="11015" width="5" style="181" customWidth="1"/>
    <col min="11016" max="11016" width="2" style="181" customWidth="1"/>
    <col min="11017" max="11017" width="5.75" style="181" customWidth="1"/>
    <col min="11018" max="11249" width="9" style="181"/>
    <col min="11250" max="11250" width="4.75" style="181" customWidth="1"/>
    <col min="11251" max="11252" width="19.625" style="181" customWidth="1"/>
    <col min="11253" max="11253" width="7.625" style="181" customWidth="1"/>
    <col min="11254" max="11254" width="4" style="181" customWidth="1"/>
    <col min="11255" max="11255" width="9" style="181"/>
    <col min="11256" max="11256" width="12.375" style="181" customWidth="1"/>
    <col min="11257" max="11257" width="7.25" style="181" customWidth="1"/>
    <col min="11258" max="11258" width="5" style="181" customWidth="1"/>
    <col min="11259" max="11259" width="2" style="181" customWidth="1"/>
    <col min="11260" max="11260" width="5.75" style="181" customWidth="1"/>
    <col min="11261" max="11262" width="9" style="181"/>
    <col min="11263" max="11263" width="4.75" style="181" customWidth="1"/>
    <col min="11264" max="11265" width="19.625" style="181" customWidth="1"/>
    <col min="11266" max="11266" width="7.625" style="181" customWidth="1"/>
    <col min="11267" max="11267" width="4" style="181" customWidth="1"/>
    <col min="11268" max="11268" width="9" style="181"/>
    <col min="11269" max="11269" width="12.375" style="181" customWidth="1"/>
    <col min="11270" max="11270" width="7.25" style="181" customWidth="1"/>
    <col min="11271" max="11271" width="5" style="181" customWidth="1"/>
    <col min="11272" max="11272" width="2" style="181" customWidth="1"/>
    <col min="11273" max="11273" width="5.75" style="181" customWidth="1"/>
    <col min="11274" max="11505" width="9" style="181"/>
    <col min="11506" max="11506" width="4.75" style="181" customWidth="1"/>
    <col min="11507" max="11508" width="19.625" style="181" customWidth="1"/>
    <col min="11509" max="11509" width="7.625" style="181" customWidth="1"/>
    <col min="11510" max="11510" width="4" style="181" customWidth="1"/>
    <col min="11511" max="11511" width="9" style="181"/>
    <col min="11512" max="11512" width="12.375" style="181" customWidth="1"/>
    <col min="11513" max="11513" width="7.25" style="181" customWidth="1"/>
    <col min="11514" max="11514" width="5" style="181" customWidth="1"/>
    <col min="11515" max="11515" width="2" style="181" customWidth="1"/>
    <col min="11516" max="11516" width="5.75" style="181" customWidth="1"/>
    <col min="11517" max="11518" width="9" style="181"/>
    <col min="11519" max="11519" width="4.75" style="181" customWidth="1"/>
    <col min="11520" max="11521" width="19.625" style="181" customWidth="1"/>
    <col min="11522" max="11522" width="7.625" style="181" customWidth="1"/>
    <col min="11523" max="11523" width="4" style="181" customWidth="1"/>
    <col min="11524" max="11524" width="9" style="181"/>
    <col min="11525" max="11525" width="12.375" style="181" customWidth="1"/>
    <col min="11526" max="11526" width="7.25" style="181" customWidth="1"/>
    <col min="11527" max="11527" width="5" style="181" customWidth="1"/>
    <col min="11528" max="11528" width="2" style="181" customWidth="1"/>
    <col min="11529" max="11529" width="5.75" style="181" customWidth="1"/>
    <col min="11530" max="11761" width="9" style="181"/>
    <col min="11762" max="11762" width="4.75" style="181" customWidth="1"/>
    <col min="11763" max="11764" width="19.625" style="181" customWidth="1"/>
    <col min="11765" max="11765" width="7.625" style="181" customWidth="1"/>
    <col min="11766" max="11766" width="4" style="181" customWidth="1"/>
    <col min="11767" max="11767" width="9" style="181"/>
    <col min="11768" max="11768" width="12.375" style="181" customWidth="1"/>
    <col min="11769" max="11769" width="7.25" style="181" customWidth="1"/>
    <col min="11770" max="11770" width="5" style="181" customWidth="1"/>
    <col min="11771" max="11771" width="2" style="181" customWidth="1"/>
    <col min="11772" max="11772" width="5.75" style="181" customWidth="1"/>
    <col min="11773" max="11774" width="9" style="181"/>
    <col min="11775" max="11775" width="4.75" style="181" customWidth="1"/>
    <col min="11776" max="11777" width="19.625" style="181" customWidth="1"/>
    <col min="11778" max="11778" width="7.625" style="181" customWidth="1"/>
    <col min="11779" max="11779" width="4" style="181" customWidth="1"/>
    <col min="11780" max="11780" width="9" style="181"/>
    <col min="11781" max="11781" width="12.375" style="181" customWidth="1"/>
    <col min="11782" max="11782" width="7.25" style="181" customWidth="1"/>
    <col min="11783" max="11783" width="5" style="181" customWidth="1"/>
    <col min="11784" max="11784" width="2" style="181" customWidth="1"/>
    <col min="11785" max="11785" width="5.75" style="181" customWidth="1"/>
    <col min="11786" max="12017" width="9" style="181"/>
    <col min="12018" max="12018" width="4.75" style="181" customWidth="1"/>
    <col min="12019" max="12020" width="19.625" style="181" customWidth="1"/>
    <col min="12021" max="12021" width="7.625" style="181" customWidth="1"/>
    <col min="12022" max="12022" width="4" style="181" customWidth="1"/>
    <col min="12023" max="12023" width="9" style="181"/>
    <col min="12024" max="12024" width="12.375" style="181" customWidth="1"/>
    <col min="12025" max="12025" width="7.25" style="181" customWidth="1"/>
    <col min="12026" max="12026" width="5" style="181" customWidth="1"/>
    <col min="12027" max="12027" width="2" style="181" customWidth="1"/>
    <col min="12028" max="12028" width="5.75" style="181" customWidth="1"/>
    <col min="12029" max="12030" width="9" style="181"/>
    <col min="12031" max="12031" width="4.75" style="181" customWidth="1"/>
    <col min="12032" max="12033" width="19.625" style="181" customWidth="1"/>
    <col min="12034" max="12034" width="7.625" style="181" customWidth="1"/>
    <col min="12035" max="12035" width="4" style="181" customWidth="1"/>
    <col min="12036" max="12036" width="9" style="181"/>
    <col min="12037" max="12037" width="12.375" style="181" customWidth="1"/>
    <col min="12038" max="12038" width="7.25" style="181" customWidth="1"/>
    <col min="12039" max="12039" width="5" style="181" customWidth="1"/>
    <col min="12040" max="12040" width="2" style="181" customWidth="1"/>
    <col min="12041" max="12041" width="5.75" style="181" customWidth="1"/>
    <col min="12042" max="12273" width="9" style="181"/>
    <col min="12274" max="12274" width="4.75" style="181" customWidth="1"/>
    <col min="12275" max="12276" width="19.625" style="181" customWidth="1"/>
    <col min="12277" max="12277" width="7.625" style="181" customWidth="1"/>
    <col min="12278" max="12278" width="4" style="181" customWidth="1"/>
    <col min="12279" max="12279" width="9" style="181"/>
    <col min="12280" max="12280" width="12.375" style="181" customWidth="1"/>
    <col min="12281" max="12281" width="7.25" style="181" customWidth="1"/>
    <col min="12282" max="12282" width="5" style="181" customWidth="1"/>
    <col min="12283" max="12283" width="2" style="181" customWidth="1"/>
    <col min="12284" max="12284" width="5.75" style="181" customWidth="1"/>
    <col min="12285" max="12286" width="9" style="181"/>
    <col min="12287" max="12287" width="4.75" style="181" customWidth="1"/>
    <col min="12288" max="12289" width="19.625" style="181" customWidth="1"/>
    <col min="12290" max="12290" width="7.625" style="181" customWidth="1"/>
    <col min="12291" max="12291" width="4" style="181" customWidth="1"/>
    <col min="12292" max="12292" width="9" style="181"/>
    <col min="12293" max="12293" width="12.375" style="181" customWidth="1"/>
    <col min="12294" max="12294" width="7.25" style="181" customWidth="1"/>
    <col min="12295" max="12295" width="5" style="181" customWidth="1"/>
    <col min="12296" max="12296" width="2" style="181" customWidth="1"/>
    <col min="12297" max="12297" width="5.75" style="181" customWidth="1"/>
    <col min="12298" max="12529" width="9" style="181"/>
    <col min="12530" max="12530" width="4.75" style="181" customWidth="1"/>
    <col min="12531" max="12532" width="19.625" style="181" customWidth="1"/>
    <col min="12533" max="12533" width="7.625" style="181" customWidth="1"/>
    <col min="12534" max="12534" width="4" style="181" customWidth="1"/>
    <col min="12535" max="12535" width="9" style="181"/>
    <col min="12536" max="12536" width="12.375" style="181" customWidth="1"/>
    <col min="12537" max="12537" width="7.25" style="181" customWidth="1"/>
    <col min="12538" max="12538" width="5" style="181" customWidth="1"/>
    <col min="12539" max="12539" width="2" style="181" customWidth="1"/>
    <col min="12540" max="12540" width="5.75" style="181" customWidth="1"/>
    <col min="12541" max="12542" width="9" style="181"/>
    <col min="12543" max="12543" width="4.75" style="181" customWidth="1"/>
    <col min="12544" max="12545" width="19.625" style="181" customWidth="1"/>
    <col min="12546" max="12546" width="7.625" style="181" customWidth="1"/>
    <col min="12547" max="12547" width="4" style="181" customWidth="1"/>
    <col min="12548" max="12548" width="9" style="181"/>
    <col min="12549" max="12549" width="12.375" style="181" customWidth="1"/>
    <col min="12550" max="12550" width="7.25" style="181" customWidth="1"/>
    <col min="12551" max="12551" width="5" style="181" customWidth="1"/>
    <col min="12552" max="12552" width="2" style="181" customWidth="1"/>
    <col min="12553" max="12553" width="5.75" style="181" customWidth="1"/>
    <col min="12554" max="12785" width="9" style="181"/>
    <col min="12786" max="12786" width="4.75" style="181" customWidth="1"/>
    <col min="12787" max="12788" width="19.625" style="181" customWidth="1"/>
    <col min="12789" max="12789" width="7.625" style="181" customWidth="1"/>
    <col min="12790" max="12790" width="4" style="181" customWidth="1"/>
    <col min="12791" max="12791" width="9" style="181"/>
    <col min="12792" max="12792" width="12.375" style="181" customWidth="1"/>
    <col min="12793" max="12793" width="7.25" style="181" customWidth="1"/>
    <col min="12794" max="12794" width="5" style="181" customWidth="1"/>
    <col min="12795" max="12795" width="2" style="181" customWidth="1"/>
    <col min="12796" max="12796" width="5.75" style="181" customWidth="1"/>
    <col min="12797" max="12798" width="9" style="181"/>
    <col min="12799" max="12799" width="4.75" style="181" customWidth="1"/>
    <col min="12800" max="12801" width="19.625" style="181" customWidth="1"/>
    <col min="12802" max="12802" width="7.625" style="181" customWidth="1"/>
    <col min="12803" max="12803" width="4" style="181" customWidth="1"/>
    <col min="12804" max="12804" width="9" style="181"/>
    <col min="12805" max="12805" width="12.375" style="181" customWidth="1"/>
    <col min="12806" max="12806" width="7.25" style="181" customWidth="1"/>
    <col min="12807" max="12807" width="5" style="181" customWidth="1"/>
    <col min="12808" max="12808" width="2" style="181" customWidth="1"/>
    <col min="12809" max="12809" width="5.75" style="181" customWidth="1"/>
    <col min="12810" max="13041" width="9" style="181"/>
    <col min="13042" max="13042" width="4.75" style="181" customWidth="1"/>
    <col min="13043" max="13044" width="19.625" style="181" customWidth="1"/>
    <col min="13045" max="13045" width="7.625" style="181" customWidth="1"/>
    <col min="13046" max="13046" width="4" style="181" customWidth="1"/>
    <col min="13047" max="13047" width="9" style="181"/>
    <col min="13048" max="13048" width="12.375" style="181" customWidth="1"/>
    <col min="13049" max="13049" width="7.25" style="181" customWidth="1"/>
    <col min="13050" max="13050" width="5" style="181" customWidth="1"/>
    <col min="13051" max="13051" width="2" style="181" customWidth="1"/>
    <col min="13052" max="13052" width="5.75" style="181" customWidth="1"/>
    <col min="13053" max="13054" width="9" style="181"/>
    <col min="13055" max="13055" width="4.75" style="181" customWidth="1"/>
    <col min="13056" max="13057" width="19.625" style="181" customWidth="1"/>
    <col min="13058" max="13058" width="7.625" style="181" customWidth="1"/>
    <col min="13059" max="13059" width="4" style="181" customWidth="1"/>
    <col min="13060" max="13060" width="9" style="181"/>
    <col min="13061" max="13061" width="12.375" style="181" customWidth="1"/>
    <col min="13062" max="13062" width="7.25" style="181" customWidth="1"/>
    <col min="13063" max="13063" width="5" style="181" customWidth="1"/>
    <col min="13064" max="13064" width="2" style="181" customWidth="1"/>
    <col min="13065" max="13065" width="5.75" style="181" customWidth="1"/>
    <col min="13066" max="13297" width="9" style="181"/>
    <col min="13298" max="13298" width="4.75" style="181" customWidth="1"/>
    <col min="13299" max="13300" width="19.625" style="181" customWidth="1"/>
    <col min="13301" max="13301" width="7.625" style="181" customWidth="1"/>
    <col min="13302" max="13302" width="4" style="181" customWidth="1"/>
    <col min="13303" max="13303" width="9" style="181"/>
    <col min="13304" max="13304" width="12.375" style="181" customWidth="1"/>
    <col min="13305" max="13305" width="7.25" style="181" customWidth="1"/>
    <col min="13306" max="13306" width="5" style="181" customWidth="1"/>
    <col min="13307" max="13307" width="2" style="181" customWidth="1"/>
    <col min="13308" max="13308" width="5.75" style="181" customWidth="1"/>
    <col min="13309" max="13310" width="9" style="181"/>
    <col min="13311" max="13311" width="4.75" style="181" customWidth="1"/>
    <col min="13312" max="13313" width="19.625" style="181" customWidth="1"/>
    <col min="13314" max="13314" width="7.625" style="181" customWidth="1"/>
    <col min="13315" max="13315" width="4" style="181" customWidth="1"/>
    <col min="13316" max="13316" width="9" style="181"/>
    <col min="13317" max="13317" width="12.375" style="181" customWidth="1"/>
    <col min="13318" max="13318" width="7.25" style="181" customWidth="1"/>
    <col min="13319" max="13319" width="5" style="181" customWidth="1"/>
    <col min="13320" max="13320" width="2" style="181" customWidth="1"/>
    <col min="13321" max="13321" width="5.75" style="181" customWidth="1"/>
    <col min="13322" max="13553" width="9" style="181"/>
    <col min="13554" max="13554" width="4.75" style="181" customWidth="1"/>
    <col min="13555" max="13556" width="19.625" style="181" customWidth="1"/>
    <col min="13557" max="13557" width="7.625" style="181" customWidth="1"/>
    <col min="13558" max="13558" width="4" style="181" customWidth="1"/>
    <col min="13559" max="13559" width="9" style="181"/>
    <col min="13560" max="13560" width="12.375" style="181" customWidth="1"/>
    <col min="13561" max="13561" width="7.25" style="181" customWidth="1"/>
    <col min="13562" max="13562" width="5" style="181" customWidth="1"/>
    <col min="13563" max="13563" width="2" style="181" customWidth="1"/>
    <col min="13564" max="13564" width="5.75" style="181" customWidth="1"/>
    <col min="13565" max="13566" width="9" style="181"/>
    <col min="13567" max="13567" width="4.75" style="181" customWidth="1"/>
    <col min="13568" max="13569" width="19.625" style="181" customWidth="1"/>
    <col min="13570" max="13570" width="7.625" style="181" customWidth="1"/>
    <col min="13571" max="13571" width="4" style="181" customWidth="1"/>
    <col min="13572" max="13572" width="9" style="181"/>
    <col min="13573" max="13573" width="12.375" style="181" customWidth="1"/>
    <col min="13574" max="13574" width="7.25" style="181" customWidth="1"/>
    <col min="13575" max="13575" width="5" style="181" customWidth="1"/>
    <col min="13576" max="13576" width="2" style="181" customWidth="1"/>
    <col min="13577" max="13577" width="5.75" style="181" customWidth="1"/>
    <col min="13578" max="13809" width="9" style="181"/>
    <col min="13810" max="13810" width="4.75" style="181" customWidth="1"/>
    <col min="13811" max="13812" width="19.625" style="181" customWidth="1"/>
    <col min="13813" max="13813" width="7.625" style="181" customWidth="1"/>
    <col min="13814" max="13814" width="4" style="181" customWidth="1"/>
    <col min="13815" max="13815" width="9" style="181"/>
    <col min="13816" max="13816" width="12.375" style="181" customWidth="1"/>
    <col min="13817" max="13817" width="7.25" style="181" customWidth="1"/>
    <col min="13818" max="13818" width="5" style="181" customWidth="1"/>
    <col min="13819" max="13819" width="2" style="181" customWidth="1"/>
    <col min="13820" max="13820" width="5.75" style="181" customWidth="1"/>
    <col min="13821" max="13822" width="9" style="181"/>
    <col min="13823" max="13823" width="4.75" style="181" customWidth="1"/>
    <col min="13824" max="13825" width="19.625" style="181" customWidth="1"/>
    <col min="13826" max="13826" width="7.625" style="181" customWidth="1"/>
    <col min="13827" max="13827" width="4" style="181" customWidth="1"/>
    <col min="13828" max="13828" width="9" style="181"/>
    <col min="13829" max="13829" width="12.375" style="181" customWidth="1"/>
    <col min="13830" max="13830" width="7.25" style="181" customWidth="1"/>
    <col min="13831" max="13831" width="5" style="181" customWidth="1"/>
    <col min="13832" max="13832" width="2" style="181" customWidth="1"/>
    <col min="13833" max="13833" width="5.75" style="181" customWidth="1"/>
    <col min="13834" max="14065" width="9" style="181"/>
    <col min="14066" max="14066" width="4.75" style="181" customWidth="1"/>
    <col min="14067" max="14068" width="19.625" style="181" customWidth="1"/>
    <col min="14069" max="14069" width="7.625" style="181" customWidth="1"/>
    <col min="14070" max="14070" width="4" style="181" customWidth="1"/>
    <col min="14071" max="14071" width="9" style="181"/>
    <col min="14072" max="14072" width="12.375" style="181" customWidth="1"/>
    <col min="14073" max="14073" width="7.25" style="181" customWidth="1"/>
    <col min="14074" max="14074" width="5" style="181" customWidth="1"/>
    <col min="14075" max="14075" width="2" style="181" customWidth="1"/>
    <col min="14076" max="14076" width="5.75" style="181" customWidth="1"/>
    <col min="14077" max="14078" width="9" style="181"/>
    <col min="14079" max="14079" width="4.75" style="181" customWidth="1"/>
    <col min="14080" max="14081" width="19.625" style="181" customWidth="1"/>
    <col min="14082" max="14082" width="7.625" style="181" customWidth="1"/>
    <col min="14083" max="14083" width="4" style="181" customWidth="1"/>
    <col min="14084" max="14084" width="9" style="181"/>
    <col min="14085" max="14085" width="12.375" style="181" customWidth="1"/>
    <col min="14086" max="14086" width="7.25" style="181" customWidth="1"/>
    <col min="14087" max="14087" width="5" style="181" customWidth="1"/>
    <col min="14088" max="14088" width="2" style="181" customWidth="1"/>
    <col min="14089" max="14089" width="5.75" style="181" customWidth="1"/>
    <col min="14090" max="14321" width="9" style="181"/>
    <col min="14322" max="14322" width="4.75" style="181" customWidth="1"/>
    <col min="14323" max="14324" width="19.625" style="181" customWidth="1"/>
    <col min="14325" max="14325" width="7.625" style="181" customWidth="1"/>
    <col min="14326" max="14326" width="4" style="181" customWidth="1"/>
    <col min="14327" max="14327" width="9" style="181"/>
    <col min="14328" max="14328" width="12.375" style="181" customWidth="1"/>
    <col min="14329" max="14329" width="7.25" style="181" customWidth="1"/>
    <col min="14330" max="14330" width="5" style="181" customWidth="1"/>
    <col min="14331" max="14331" width="2" style="181" customWidth="1"/>
    <col min="14332" max="14332" width="5.75" style="181" customWidth="1"/>
    <col min="14333" max="14334" width="9" style="181"/>
    <col min="14335" max="14335" width="4.75" style="181" customWidth="1"/>
    <col min="14336" max="14337" width="19.625" style="181" customWidth="1"/>
    <col min="14338" max="14338" width="7.625" style="181" customWidth="1"/>
    <col min="14339" max="14339" width="4" style="181" customWidth="1"/>
    <col min="14340" max="14340" width="9" style="181"/>
    <col min="14341" max="14341" width="12.375" style="181" customWidth="1"/>
    <col min="14342" max="14342" width="7.25" style="181" customWidth="1"/>
    <col min="14343" max="14343" width="5" style="181" customWidth="1"/>
    <col min="14344" max="14344" width="2" style="181" customWidth="1"/>
    <col min="14345" max="14345" width="5.75" style="181" customWidth="1"/>
    <col min="14346" max="14577" width="9" style="181"/>
    <col min="14578" max="14578" width="4.75" style="181" customWidth="1"/>
    <col min="14579" max="14580" width="19.625" style="181" customWidth="1"/>
    <col min="14581" max="14581" width="7.625" style="181" customWidth="1"/>
    <col min="14582" max="14582" width="4" style="181" customWidth="1"/>
    <col min="14583" max="14583" width="9" style="181"/>
    <col min="14584" max="14584" width="12.375" style="181" customWidth="1"/>
    <col min="14585" max="14585" width="7.25" style="181" customWidth="1"/>
    <col min="14586" max="14586" width="5" style="181" customWidth="1"/>
    <col min="14587" max="14587" width="2" style="181" customWidth="1"/>
    <col min="14588" max="14588" width="5.75" style="181" customWidth="1"/>
    <col min="14589" max="14590" width="9" style="181"/>
    <col min="14591" max="14591" width="4.75" style="181" customWidth="1"/>
    <col min="14592" max="14593" width="19.625" style="181" customWidth="1"/>
    <col min="14594" max="14594" width="7.625" style="181" customWidth="1"/>
    <col min="14595" max="14595" width="4" style="181" customWidth="1"/>
    <col min="14596" max="14596" width="9" style="181"/>
    <col min="14597" max="14597" width="12.375" style="181" customWidth="1"/>
    <col min="14598" max="14598" width="7.25" style="181" customWidth="1"/>
    <col min="14599" max="14599" width="5" style="181" customWidth="1"/>
    <col min="14600" max="14600" width="2" style="181" customWidth="1"/>
    <col min="14601" max="14601" width="5.75" style="181" customWidth="1"/>
    <col min="14602" max="14833" width="9" style="181"/>
    <col min="14834" max="14834" width="4.75" style="181" customWidth="1"/>
    <col min="14835" max="14836" width="19.625" style="181" customWidth="1"/>
    <col min="14837" max="14837" width="7.625" style="181" customWidth="1"/>
    <col min="14838" max="14838" width="4" style="181" customWidth="1"/>
    <col min="14839" max="14839" width="9" style="181"/>
    <col min="14840" max="14840" width="12.375" style="181" customWidth="1"/>
    <col min="14841" max="14841" width="7.25" style="181" customWidth="1"/>
    <col min="14842" max="14842" width="5" style="181" customWidth="1"/>
    <col min="14843" max="14843" width="2" style="181" customWidth="1"/>
    <col min="14844" max="14844" width="5.75" style="181" customWidth="1"/>
    <col min="14845" max="14846" width="9" style="181"/>
    <col min="14847" max="14847" width="4.75" style="181" customWidth="1"/>
    <col min="14848" max="14849" width="19.625" style="181" customWidth="1"/>
    <col min="14850" max="14850" width="7.625" style="181" customWidth="1"/>
    <col min="14851" max="14851" width="4" style="181" customWidth="1"/>
    <col min="14852" max="14852" width="9" style="181"/>
    <col min="14853" max="14853" width="12.375" style="181" customWidth="1"/>
    <col min="14854" max="14854" width="7.25" style="181" customWidth="1"/>
    <col min="14855" max="14855" width="5" style="181" customWidth="1"/>
    <col min="14856" max="14856" width="2" style="181" customWidth="1"/>
    <col min="14857" max="14857" width="5.75" style="181" customWidth="1"/>
    <col min="14858" max="15089" width="9" style="181"/>
    <col min="15090" max="15090" width="4.75" style="181" customWidth="1"/>
    <col min="15091" max="15092" width="19.625" style="181" customWidth="1"/>
    <col min="15093" max="15093" width="7.625" style="181" customWidth="1"/>
    <col min="15094" max="15094" width="4" style="181" customWidth="1"/>
    <col min="15095" max="15095" width="9" style="181"/>
    <col min="15096" max="15096" width="12.375" style="181" customWidth="1"/>
    <col min="15097" max="15097" width="7.25" style="181" customWidth="1"/>
    <col min="15098" max="15098" width="5" style="181" customWidth="1"/>
    <col min="15099" max="15099" width="2" style="181" customWidth="1"/>
    <col min="15100" max="15100" width="5.75" style="181" customWidth="1"/>
    <col min="15101" max="15102" width="9" style="181"/>
    <col min="15103" max="15103" width="4.75" style="181" customWidth="1"/>
    <col min="15104" max="15105" width="19.625" style="181" customWidth="1"/>
    <col min="15106" max="15106" width="7.625" style="181" customWidth="1"/>
    <col min="15107" max="15107" width="4" style="181" customWidth="1"/>
    <col min="15108" max="15108" width="9" style="181"/>
    <col min="15109" max="15109" width="12.375" style="181" customWidth="1"/>
    <col min="15110" max="15110" width="7.25" style="181" customWidth="1"/>
    <col min="15111" max="15111" width="5" style="181" customWidth="1"/>
    <col min="15112" max="15112" width="2" style="181" customWidth="1"/>
    <col min="15113" max="15113" width="5.75" style="181" customWidth="1"/>
    <col min="15114" max="15345" width="9" style="181"/>
    <col min="15346" max="15346" width="4.75" style="181" customWidth="1"/>
    <col min="15347" max="15348" width="19.625" style="181" customWidth="1"/>
    <col min="15349" max="15349" width="7.625" style="181" customWidth="1"/>
    <col min="15350" max="15350" width="4" style="181" customWidth="1"/>
    <col min="15351" max="15351" width="9" style="181"/>
    <col min="15352" max="15352" width="12.375" style="181" customWidth="1"/>
    <col min="15353" max="15353" width="7.25" style="181" customWidth="1"/>
    <col min="15354" max="15354" width="5" style="181" customWidth="1"/>
    <col min="15355" max="15355" width="2" style="181" customWidth="1"/>
    <col min="15356" max="15356" width="5.75" style="181" customWidth="1"/>
    <col min="15357" max="15358" width="9" style="181"/>
    <col min="15359" max="15359" width="4.75" style="181" customWidth="1"/>
    <col min="15360" max="15361" width="19.625" style="181" customWidth="1"/>
    <col min="15362" max="15362" width="7.625" style="181" customWidth="1"/>
    <col min="15363" max="15363" width="4" style="181" customWidth="1"/>
    <col min="15364" max="15364" width="9" style="181"/>
    <col min="15365" max="15365" width="12.375" style="181" customWidth="1"/>
    <col min="15366" max="15366" width="7.25" style="181" customWidth="1"/>
    <col min="15367" max="15367" width="5" style="181" customWidth="1"/>
    <col min="15368" max="15368" width="2" style="181" customWidth="1"/>
    <col min="15369" max="15369" width="5.75" style="181" customWidth="1"/>
    <col min="15370" max="15601" width="9" style="181"/>
    <col min="15602" max="15602" width="4.75" style="181" customWidth="1"/>
    <col min="15603" max="15604" width="19.625" style="181" customWidth="1"/>
    <col min="15605" max="15605" width="7.625" style="181" customWidth="1"/>
    <col min="15606" max="15606" width="4" style="181" customWidth="1"/>
    <col min="15607" max="15607" width="9" style="181"/>
    <col min="15608" max="15608" width="12.375" style="181" customWidth="1"/>
    <col min="15609" max="15609" width="7.25" style="181" customWidth="1"/>
    <col min="15610" max="15610" width="5" style="181" customWidth="1"/>
    <col min="15611" max="15611" width="2" style="181" customWidth="1"/>
    <col min="15612" max="15612" width="5.75" style="181" customWidth="1"/>
    <col min="15613" max="15614" width="9" style="181"/>
    <col min="15615" max="15615" width="4.75" style="181" customWidth="1"/>
    <col min="15616" max="15617" width="19.625" style="181" customWidth="1"/>
    <col min="15618" max="15618" width="7.625" style="181" customWidth="1"/>
    <col min="15619" max="15619" width="4" style="181" customWidth="1"/>
    <col min="15620" max="15620" width="9" style="181"/>
    <col min="15621" max="15621" width="12.375" style="181" customWidth="1"/>
    <col min="15622" max="15622" width="7.25" style="181" customWidth="1"/>
    <col min="15623" max="15623" width="5" style="181" customWidth="1"/>
    <col min="15624" max="15624" width="2" style="181" customWidth="1"/>
    <col min="15625" max="15625" width="5.75" style="181" customWidth="1"/>
    <col min="15626" max="15857" width="9" style="181"/>
    <col min="15858" max="15858" width="4.75" style="181" customWidth="1"/>
    <col min="15859" max="15860" width="19.625" style="181" customWidth="1"/>
    <col min="15861" max="15861" width="7.625" style="181" customWidth="1"/>
    <col min="15862" max="15862" width="4" style="181" customWidth="1"/>
    <col min="15863" max="15863" width="9" style="181"/>
    <col min="15864" max="15864" width="12.375" style="181" customWidth="1"/>
    <col min="15865" max="15865" width="7.25" style="181" customWidth="1"/>
    <col min="15866" max="15866" width="5" style="181" customWidth="1"/>
    <col min="15867" max="15867" width="2" style="181" customWidth="1"/>
    <col min="15868" max="15868" width="5.75" style="181" customWidth="1"/>
    <col min="15869" max="15870" width="9" style="181"/>
    <col min="15871" max="15871" width="4.75" style="181" customWidth="1"/>
    <col min="15872" max="15873" width="19.625" style="181" customWidth="1"/>
    <col min="15874" max="15874" width="7.625" style="181" customWidth="1"/>
    <col min="15875" max="15875" width="4" style="181" customWidth="1"/>
    <col min="15876" max="15876" width="9" style="181"/>
    <col min="15877" max="15877" width="12.375" style="181" customWidth="1"/>
    <col min="15878" max="15878" width="7.25" style="181" customWidth="1"/>
    <col min="15879" max="15879" width="5" style="181" customWidth="1"/>
    <col min="15880" max="15880" width="2" style="181" customWidth="1"/>
    <col min="15881" max="15881" width="5.75" style="181" customWidth="1"/>
    <col min="15882" max="16113" width="9" style="181"/>
    <col min="16114" max="16114" width="4.75" style="181" customWidth="1"/>
    <col min="16115" max="16116" width="19.625" style="181" customWidth="1"/>
    <col min="16117" max="16117" width="7.625" style="181" customWidth="1"/>
    <col min="16118" max="16118" width="4" style="181" customWidth="1"/>
    <col min="16119" max="16119" width="9" style="181"/>
    <col min="16120" max="16120" width="12.375" style="181" customWidth="1"/>
    <col min="16121" max="16121" width="7.25" style="181" customWidth="1"/>
    <col min="16122" max="16122" width="5" style="181" customWidth="1"/>
    <col min="16123" max="16123" width="2" style="181" customWidth="1"/>
    <col min="16124" max="16124" width="5.75" style="181" customWidth="1"/>
    <col min="16125" max="16126" width="9" style="181"/>
    <col min="16127" max="16127" width="4.75" style="181" customWidth="1"/>
    <col min="16128" max="16129" width="19.625" style="181" customWidth="1"/>
    <col min="16130" max="16130" width="7.625" style="181" customWidth="1"/>
    <col min="16131" max="16131" width="4" style="181" customWidth="1"/>
    <col min="16132" max="16132" width="9" style="181"/>
    <col min="16133" max="16133" width="12.375" style="181" customWidth="1"/>
    <col min="16134" max="16134" width="7.25" style="181" customWidth="1"/>
    <col min="16135" max="16135" width="5" style="181" customWidth="1"/>
    <col min="16136" max="16136" width="2" style="181" customWidth="1"/>
    <col min="16137" max="16137" width="5.75" style="181" customWidth="1"/>
    <col min="16138"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c r="L2" s="302"/>
    </row>
    <row r="3" spans="1:12" ht="16.5" customHeight="1">
      <c r="A3" s="184"/>
      <c r="B3" s="12"/>
      <c r="C3" s="12"/>
      <c r="D3" s="228"/>
      <c r="E3" s="229"/>
      <c r="F3" s="230"/>
      <c r="G3" s="231"/>
      <c r="H3" s="163"/>
      <c r="I3" s="97"/>
      <c r="J3" s="97"/>
      <c r="K3" s="98"/>
    </row>
    <row r="4" spans="1:12" ht="16.5" customHeight="1">
      <c r="A4" s="124">
        <v>7</v>
      </c>
      <c r="B4" s="223" t="s">
        <v>55</v>
      </c>
      <c r="C4" s="29"/>
      <c r="D4" s="232"/>
      <c r="E4" s="233"/>
      <c r="F4" s="234"/>
      <c r="G4" s="235"/>
      <c r="H4" s="165"/>
      <c r="I4" s="101"/>
      <c r="J4" s="101"/>
      <c r="K4" s="61"/>
    </row>
    <row r="5" spans="1:12" ht="16.5" customHeight="1">
      <c r="A5" s="125"/>
      <c r="B5" s="126"/>
      <c r="C5" s="126"/>
      <c r="D5" s="127"/>
      <c r="E5" s="128"/>
      <c r="F5" s="230"/>
      <c r="G5" s="130"/>
      <c r="H5" s="214"/>
      <c r="I5" s="97"/>
      <c r="J5" s="97"/>
      <c r="K5" s="215"/>
      <c r="L5" s="480"/>
    </row>
    <row r="6" spans="1:12" ht="16.5" customHeight="1">
      <c r="A6" s="124"/>
      <c r="B6" s="99" t="s">
        <v>132</v>
      </c>
      <c r="C6" s="99"/>
      <c r="D6" s="232"/>
      <c r="E6" s="236"/>
      <c r="F6" s="234"/>
      <c r="G6" s="235"/>
      <c r="H6" s="216"/>
      <c r="I6" s="101"/>
      <c r="J6" s="101"/>
      <c r="K6" s="210"/>
      <c r="L6" s="477"/>
    </row>
    <row r="7" spans="1:12" ht="16.5" customHeight="1">
      <c r="A7" s="125"/>
      <c r="B7" s="126"/>
      <c r="C7" s="126" t="s">
        <v>116</v>
      </c>
      <c r="D7" s="228"/>
      <c r="E7" s="229"/>
      <c r="F7" s="230"/>
      <c r="G7" s="264"/>
      <c r="H7" s="224"/>
      <c r="I7" s="408"/>
      <c r="J7" s="97"/>
      <c r="K7" s="215"/>
      <c r="L7" s="480"/>
    </row>
    <row r="8" spans="1:12" ht="16.5" customHeight="1">
      <c r="A8" s="124"/>
      <c r="B8" s="223" t="s">
        <v>138</v>
      </c>
      <c r="C8" s="29" t="s">
        <v>115</v>
      </c>
      <c r="D8" s="232">
        <v>192</v>
      </c>
      <c r="E8" s="236" t="s">
        <v>52</v>
      </c>
      <c r="F8" s="234"/>
      <c r="G8" s="389"/>
      <c r="H8" s="225"/>
      <c r="I8" s="409"/>
      <c r="J8" s="101"/>
      <c r="K8" s="210"/>
      <c r="L8" s="477"/>
    </row>
    <row r="9" spans="1:12" ht="16.5" customHeight="1">
      <c r="A9" s="132"/>
      <c r="B9" s="126"/>
      <c r="C9" s="126"/>
      <c r="D9" s="127"/>
      <c r="E9" s="128"/>
      <c r="F9" s="230"/>
      <c r="G9" s="130"/>
      <c r="H9" s="214"/>
      <c r="I9" s="410"/>
      <c r="J9" s="97"/>
      <c r="K9" s="215"/>
      <c r="L9" s="480"/>
    </row>
    <row r="10" spans="1:12" ht="16.5" customHeight="1">
      <c r="A10" s="124"/>
      <c r="B10" s="99"/>
      <c r="C10" s="99"/>
      <c r="D10" s="232"/>
      <c r="E10" s="236"/>
      <c r="F10" s="234"/>
      <c r="G10" s="265"/>
      <c r="H10" s="209"/>
      <c r="I10" s="411"/>
      <c r="J10" s="101"/>
      <c r="K10" s="210"/>
      <c r="L10" s="477"/>
    </row>
    <row r="11" spans="1:12" ht="16.5" customHeight="1">
      <c r="A11" s="125"/>
      <c r="B11" s="126"/>
      <c r="C11" s="126" t="s">
        <v>116</v>
      </c>
      <c r="D11" s="133"/>
      <c r="E11" s="128"/>
      <c r="F11" s="230"/>
      <c r="G11" s="264"/>
      <c r="H11" s="214"/>
      <c r="I11" s="410"/>
      <c r="J11" s="97"/>
      <c r="K11" s="215"/>
      <c r="L11" s="480"/>
    </row>
    <row r="12" spans="1:12" ht="16.5" customHeight="1">
      <c r="A12" s="124"/>
      <c r="B12" s="29" t="s">
        <v>114</v>
      </c>
      <c r="C12" s="29" t="s">
        <v>115</v>
      </c>
      <c r="D12" s="232">
        <v>253</v>
      </c>
      <c r="E12" s="236" t="s">
        <v>53</v>
      </c>
      <c r="F12" s="234"/>
      <c r="G12" s="389"/>
      <c r="H12" s="225"/>
      <c r="I12" s="411"/>
      <c r="J12" s="101"/>
      <c r="K12" s="210"/>
      <c r="L12" s="477"/>
    </row>
    <row r="13" spans="1:12" ht="16.5" customHeight="1">
      <c r="A13" s="132"/>
      <c r="B13" s="126"/>
      <c r="C13" s="126" t="s">
        <v>116</v>
      </c>
      <c r="D13" s="133"/>
      <c r="E13" s="128"/>
      <c r="F13" s="230"/>
      <c r="G13" s="264"/>
      <c r="H13" s="214"/>
      <c r="I13" s="410"/>
      <c r="J13" s="97"/>
      <c r="K13" s="215"/>
      <c r="L13" s="480"/>
    </row>
    <row r="14" spans="1:12" ht="16.5" customHeight="1">
      <c r="A14" s="124"/>
      <c r="B14" s="99" t="s">
        <v>548</v>
      </c>
      <c r="C14" s="29" t="s">
        <v>115</v>
      </c>
      <c r="D14" s="232">
        <v>561</v>
      </c>
      <c r="E14" s="236" t="s">
        <v>53</v>
      </c>
      <c r="F14" s="234"/>
      <c r="G14" s="389"/>
      <c r="H14" s="225"/>
      <c r="I14" s="411"/>
      <c r="J14" s="101"/>
      <c r="K14" s="210"/>
      <c r="L14" s="477"/>
    </row>
    <row r="15" spans="1:12" ht="16.5" customHeight="1">
      <c r="A15" s="134"/>
      <c r="B15" s="126"/>
      <c r="C15" s="126" t="s">
        <v>116</v>
      </c>
      <c r="D15" s="127"/>
      <c r="E15" s="128"/>
      <c r="F15" s="230"/>
      <c r="G15" s="264"/>
      <c r="H15" s="214"/>
      <c r="I15" s="410"/>
      <c r="J15" s="97"/>
      <c r="K15" s="215"/>
      <c r="L15" s="480"/>
    </row>
    <row r="16" spans="1:12" ht="16.5" customHeight="1">
      <c r="A16" s="135"/>
      <c r="B16" s="99" t="s">
        <v>67</v>
      </c>
      <c r="C16" s="29" t="s">
        <v>115</v>
      </c>
      <c r="D16" s="232">
        <v>149</v>
      </c>
      <c r="E16" s="236" t="s">
        <v>60</v>
      </c>
      <c r="F16" s="234"/>
      <c r="G16" s="389"/>
      <c r="H16" s="225"/>
      <c r="I16" s="411"/>
      <c r="J16" s="217"/>
      <c r="K16" s="210"/>
      <c r="L16" s="477"/>
    </row>
    <row r="17" spans="1:12" ht="16.5" customHeight="1">
      <c r="A17" s="134"/>
      <c r="B17" s="126"/>
      <c r="C17" s="126"/>
      <c r="D17" s="133"/>
      <c r="E17" s="128"/>
      <c r="F17" s="230"/>
      <c r="G17" s="130"/>
      <c r="H17" s="214"/>
      <c r="I17" s="410"/>
      <c r="J17" s="97"/>
      <c r="K17" s="215"/>
      <c r="L17" s="480"/>
    </row>
    <row r="18" spans="1:12" ht="16.5" customHeight="1">
      <c r="A18" s="135"/>
      <c r="B18" s="29"/>
      <c r="C18" s="29"/>
      <c r="D18" s="232"/>
      <c r="E18" s="236"/>
      <c r="F18" s="234"/>
      <c r="G18" s="235"/>
      <c r="H18" s="216"/>
      <c r="I18" s="411"/>
      <c r="J18" s="101"/>
      <c r="K18" s="210"/>
      <c r="L18" s="477"/>
    </row>
    <row r="19" spans="1:12" ht="16.5" customHeight="1">
      <c r="A19" s="136"/>
      <c r="B19" s="126"/>
      <c r="C19" s="126"/>
      <c r="D19" s="133"/>
      <c r="E19" s="128"/>
      <c r="F19" s="230"/>
      <c r="G19" s="130"/>
      <c r="H19" s="163"/>
      <c r="I19" s="408"/>
      <c r="J19" s="97"/>
      <c r="K19" s="98"/>
    </row>
    <row r="20" spans="1:12" ht="16.5" customHeight="1">
      <c r="A20" s="135"/>
      <c r="B20" s="99" t="s">
        <v>188</v>
      </c>
      <c r="C20" s="99"/>
      <c r="D20" s="232"/>
      <c r="E20" s="236"/>
      <c r="F20" s="234"/>
      <c r="G20" s="235"/>
      <c r="H20" s="249"/>
      <c r="I20" s="412"/>
      <c r="J20" s="101"/>
      <c r="K20" s="201"/>
      <c r="L20" s="497"/>
    </row>
    <row r="21" spans="1:12" ht="16.5" customHeight="1">
      <c r="A21" s="137"/>
      <c r="B21" s="242"/>
      <c r="C21" s="126" t="s">
        <v>191</v>
      </c>
      <c r="D21" s="133"/>
      <c r="E21" s="128"/>
      <c r="F21" s="230"/>
      <c r="G21" s="394"/>
      <c r="H21" s="224"/>
      <c r="I21" s="410"/>
      <c r="J21" s="97"/>
      <c r="K21" s="215"/>
      <c r="L21" s="480"/>
    </row>
    <row r="22" spans="1:12" ht="16.5" customHeight="1">
      <c r="A22" s="135"/>
      <c r="B22" s="29" t="s">
        <v>189</v>
      </c>
      <c r="C22" s="99" t="s">
        <v>195</v>
      </c>
      <c r="D22" s="232">
        <v>473</v>
      </c>
      <c r="E22" s="236" t="s">
        <v>52</v>
      </c>
      <c r="F22" s="234"/>
      <c r="G22" s="396"/>
      <c r="H22" s="225"/>
      <c r="I22" s="411"/>
      <c r="J22" s="101"/>
      <c r="K22" s="210"/>
      <c r="L22" s="477"/>
    </row>
    <row r="23" spans="1:12" ht="16.5" customHeight="1">
      <c r="A23" s="246"/>
      <c r="B23" s="242"/>
      <c r="C23" s="126" t="s">
        <v>192</v>
      </c>
      <c r="D23" s="133"/>
      <c r="E23" s="128"/>
      <c r="F23" s="230"/>
      <c r="G23" s="394"/>
      <c r="H23" s="224"/>
      <c r="I23" s="410"/>
      <c r="J23" s="97"/>
      <c r="K23" s="215"/>
      <c r="L23" s="480"/>
    </row>
    <row r="24" spans="1:12" ht="16.5" customHeight="1">
      <c r="A24" s="247"/>
      <c r="B24" s="29" t="s">
        <v>190</v>
      </c>
      <c r="C24" s="99" t="s">
        <v>196</v>
      </c>
      <c r="D24" s="232">
        <v>17.399999999999999</v>
      </c>
      <c r="E24" s="236" t="s">
        <v>52</v>
      </c>
      <c r="F24" s="234"/>
      <c r="G24" s="396"/>
      <c r="H24" s="225"/>
      <c r="I24" s="411"/>
      <c r="J24" s="101"/>
      <c r="K24" s="210"/>
      <c r="L24" s="477"/>
    </row>
    <row r="25" spans="1:12" ht="16.5" customHeight="1">
      <c r="A25" s="137"/>
      <c r="B25" s="126"/>
      <c r="C25" s="126"/>
      <c r="D25" s="133"/>
      <c r="E25" s="128"/>
      <c r="F25" s="230"/>
      <c r="G25" s="130"/>
      <c r="H25" s="163"/>
      <c r="I25" s="408"/>
      <c r="J25" s="97"/>
      <c r="K25" s="98"/>
    </row>
    <row r="26" spans="1:12" ht="16.5" customHeight="1">
      <c r="A26" s="135"/>
      <c r="B26" s="29"/>
      <c r="C26" s="99"/>
      <c r="D26" s="232"/>
      <c r="E26" s="236"/>
      <c r="F26" s="234"/>
      <c r="G26" s="235"/>
      <c r="H26" s="249"/>
      <c r="I26" s="412"/>
      <c r="J26" s="101"/>
      <c r="K26" s="201"/>
      <c r="L26" s="497"/>
    </row>
    <row r="27" spans="1:12" ht="16.5" customHeight="1">
      <c r="A27" s="246"/>
      <c r="B27" s="126"/>
      <c r="C27" s="126" t="s">
        <v>191</v>
      </c>
      <c r="D27" s="133"/>
      <c r="E27" s="128"/>
      <c r="F27" s="230"/>
      <c r="G27" s="231"/>
      <c r="H27" s="224"/>
      <c r="I27" s="410"/>
      <c r="J27" s="97"/>
      <c r="K27" s="98"/>
    </row>
    <row r="28" spans="1:12" ht="16.5" customHeight="1">
      <c r="A28" s="247"/>
      <c r="B28" s="99" t="s">
        <v>72</v>
      </c>
      <c r="C28" s="99" t="s">
        <v>194</v>
      </c>
      <c r="D28" s="232">
        <v>47.5</v>
      </c>
      <c r="E28" s="236" t="s">
        <v>52</v>
      </c>
      <c r="F28" s="234"/>
      <c r="G28" s="396"/>
      <c r="H28" s="216"/>
      <c r="I28" s="411"/>
      <c r="J28" s="101"/>
      <c r="K28" s="61"/>
      <c r="L28" s="477"/>
    </row>
    <row r="29" spans="1:12" ht="16.5" customHeight="1">
      <c r="A29" s="246"/>
      <c r="B29" s="126"/>
      <c r="C29" s="126" t="s">
        <v>192</v>
      </c>
      <c r="D29" s="127"/>
      <c r="E29" s="128"/>
      <c r="F29" s="230"/>
      <c r="G29" s="394"/>
      <c r="H29" s="224"/>
      <c r="I29" s="410"/>
      <c r="J29" s="97"/>
      <c r="K29" s="98"/>
    </row>
    <row r="30" spans="1:12" ht="16.5" customHeight="1">
      <c r="A30" s="247"/>
      <c r="B30" s="99" t="s">
        <v>73</v>
      </c>
      <c r="C30" s="99" t="s">
        <v>193</v>
      </c>
      <c r="D30" s="232">
        <v>178</v>
      </c>
      <c r="E30" s="236" t="s">
        <v>52</v>
      </c>
      <c r="F30" s="234"/>
      <c r="G30" s="396"/>
      <c r="H30" s="216"/>
      <c r="I30" s="411"/>
      <c r="J30" s="101"/>
      <c r="K30" s="61"/>
      <c r="L30" s="477"/>
    </row>
    <row r="31" spans="1:12" ht="16.5" customHeight="1">
      <c r="A31" s="246"/>
      <c r="B31" s="126"/>
      <c r="C31" s="126"/>
      <c r="D31" s="228"/>
      <c r="E31" s="229"/>
      <c r="F31" s="230"/>
      <c r="G31" s="231"/>
      <c r="H31" s="163"/>
      <c r="I31" s="410"/>
      <c r="J31" s="97"/>
      <c r="K31" s="98"/>
    </row>
    <row r="32" spans="1:12" ht="16.5" customHeight="1">
      <c r="A32" s="247"/>
      <c r="B32" s="168"/>
      <c r="C32" s="99"/>
      <c r="D32" s="232"/>
      <c r="E32" s="236"/>
      <c r="F32" s="234"/>
      <c r="G32" s="235"/>
      <c r="H32" s="216"/>
      <c r="I32" s="411"/>
      <c r="J32" s="101"/>
      <c r="K32" s="61"/>
    </row>
    <row r="33" spans="1:12" ht="16.5" customHeight="1">
      <c r="A33" s="134"/>
      <c r="B33" s="242"/>
      <c r="C33" s="238" t="s">
        <v>345</v>
      </c>
      <c r="D33" s="405"/>
      <c r="E33" s="271"/>
      <c r="F33" s="230"/>
      <c r="G33" s="406"/>
      <c r="H33" s="224"/>
      <c r="I33" s="413"/>
      <c r="J33" s="200"/>
      <c r="K33" s="254"/>
      <c r="L33" s="481"/>
    </row>
    <row r="34" spans="1:12" ht="16.5" customHeight="1">
      <c r="A34" s="135"/>
      <c r="B34" s="29" t="s">
        <v>346</v>
      </c>
      <c r="C34" s="287" t="s">
        <v>347</v>
      </c>
      <c r="D34" s="407">
        <v>75.7</v>
      </c>
      <c r="E34" s="236" t="s">
        <v>224</v>
      </c>
      <c r="F34" s="234"/>
      <c r="G34" s="389"/>
      <c r="H34" s="225"/>
      <c r="I34" s="414"/>
      <c r="J34" s="217"/>
      <c r="K34" s="295"/>
      <c r="L34" s="477"/>
    </row>
    <row r="35" spans="1:12" ht="16.5" customHeight="1">
      <c r="A35" s="134"/>
      <c r="B35" s="126"/>
      <c r="C35" s="126"/>
      <c r="D35" s="133"/>
      <c r="E35" s="128"/>
      <c r="F35" s="230"/>
      <c r="G35" s="231"/>
      <c r="H35" s="224"/>
      <c r="I35" s="97"/>
      <c r="J35" s="97"/>
      <c r="K35" s="98"/>
    </row>
    <row r="36" spans="1:12" ht="16.5" customHeight="1">
      <c r="A36" s="135"/>
      <c r="B36" s="99"/>
      <c r="C36" s="99"/>
      <c r="D36" s="232"/>
      <c r="E36" s="236"/>
      <c r="F36" s="234"/>
      <c r="G36" s="396"/>
      <c r="H36" s="216"/>
      <c r="I36" s="101"/>
      <c r="J36" s="101"/>
      <c r="K36" s="61"/>
    </row>
    <row r="37" spans="1:12" ht="16.5" customHeight="1">
      <c r="A37" s="134"/>
      <c r="B37" s="126"/>
      <c r="C37" s="126"/>
      <c r="D37" s="127"/>
      <c r="E37" s="128"/>
      <c r="F37" s="230"/>
      <c r="G37" s="394"/>
      <c r="H37" s="224"/>
      <c r="I37" s="97"/>
      <c r="J37" s="97"/>
      <c r="K37" s="98"/>
    </row>
    <row r="38" spans="1:12" ht="16.5" customHeight="1">
      <c r="A38" s="135"/>
      <c r="B38" s="99"/>
      <c r="C38" s="99"/>
      <c r="D38" s="232"/>
      <c r="E38" s="236"/>
      <c r="F38" s="234"/>
      <c r="G38" s="396"/>
      <c r="H38" s="216"/>
      <c r="I38" s="101"/>
      <c r="J38" s="101"/>
      <c r="K38" s="61"/>
    </row>
    <row r="39" spans="1:12" ht="16.5" customHeight="1">
      <c r="A39" s="134"/>
      <c r="B39" s="126"/>
      <c r="C39" s="126"/>
      <c r="D39" s="228"/>
      <c r="E39" s="229"/>
      <c r="F39" s="230"/>
      <c r="G39" s="231"/>
      <c r="H39" s="163"/>
      <c r="I39" s="97"/>
      <c r="J39" s="97"/>
      <c r="K39" s="98"/>
    </row>
    <row r="40" spans="1:12" ht="16.5" customHeight="1">
      <c r="A40" s="135"/>
      <c r="B40" s="168"/>
      <c r="C40" s="99"/>
      <c r="D40" s="232"/>
      <c r="E40" s="236"/>
      <c r="F40" s="234"/>
      <c r="G40" s="235"/>
      <c r="H40" s="216"/>
      <c r="I40" s="101"/>
      <c r="J40" s="101"/>
      <c r="K40" s="61"/>
    </row>
    <row r="41" spans="1:12" ht="16.5" customHeight="1">
      <c r="A41" s="134"/>
      <c r="B41" s="242"/>
      <c r="C41" s="238"/>
      <c r="D41" s="228"/>
      <c r="E41" s="271"/>
      <c r="F41" s="230"/>
      <c r="G41" s="406"/>
      <c r="H41" s="224"/>
      <c r="I41" s="403"/>
      <c r="J41" s="200"/>
      <c r="K41" s="254"/>
      <c r="L41" s="481"/>
    </row>
    <row r="42" spans="1:12" ht="16.5" customHeight="1">
      <c r="A42" s="135"/>
      <c r="B42" s="29"/>
      <c r="C42" s="287"/>
      <c r="D42" s="232"/>
      <c r="E42" s="236"/>
      <c r="F42" s="234"/>
      <c r="G42" s="389"/>
      <c r="H42" s="225"/>
      <c r="I42" s="404"/>
      <c r="J42" s="217"/>
      <c r="K42" s="295"/>
      <c r="L42" s="499"/>
    </row>
    <row r="43" spans="1:12" ht="16.5" customHeight="1">
      <c r="A43" s="136"/>
      <c r="B43" s="126"/>
      <c r="C43" s="126"/>
      <c r="D43" s="228"/>
      <c r="E43" s="229"/>
      <c r="F43" s="230"/>
      <c r="G43" s="231"/>
      <c r="H43" s="163"/>
      <c r="I43" s="97"/>
      <c r="J43" s="97"/>
      <c r="K43" s="98"/>
    </row>
    <row r="44" spans="1:12" ht="16.5" customHeight="1">
      <c r="A44" s="136"/>
      <c r="B44" s="168"/>
      <c r="C44" s="99"/>
      <c r="D44" s="232"/>
      <c r="E44" s="236"/>
      <c r="F44" s="234"/>
      <c r="G44" s="235"/>
      <c r="H44" s="216"/>
      <c r="I44" s="101"/>
      <c r="J44" s="101"/>
      <c r="K44" s="61"/>
    </row>
    <row r="45" spans="1:12" ht="16.5" customHeight="1">
      <c r="A45" s="134"/>
      <c r="B45" s="126"/>
      <c r="C45" s="126"/>
      <c r="D45" s="228"/>
      <c r="E45" s="229"/>
      <c r="F45" s="230"/>
      <c r="G45" s="231"/>
      <c r="H45" s="203"/>
      <c r="I45" s="97"/>
      <c r="J45" s="97"/>
      <c r="K45" s="98"/>
    </row>
    <row r="46" spans="1:12" ht="16.5" customHeight="1">
      <c r="A46" s="135"/>
      <c r="B46" s="168"/>
      <c r="C46" s="99"/>
      <c r="D46" s="232"/>
      <c r="E46" s="236"/>
      <c r="F46" s="234"/>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86</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85" zoomScaleNormal="100" zoomScaleSheetLayoutView="85" workbookViewId="0">
      <pane ySplit="2" topLeftCell="A3" activePane="bottomLeft" state="frozen"/>
      <selection activeCell="H2" sqref="H2:K2"/>
      <selection pane="bottomLeft" activeCell="L27" sqref="L27"/>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1" width="5.75" style="176" customWidth="1"/>
    <col min="12" max="242" width="9" style="181"/>
    <col min="243" max="243" width="4.75" style="181" customWidth="1"/>
    <col min="244" max="245" width="19.625" style="181" customWidth="1"/>
    <col min="246" max="246" width="7.625" style="181" customWidth="1"/>
    <col min="247" max="247" width="4" style="181" customWidth="1"/>
    <col min="248" max="248" width="9" style="181"/>
    <col min="249" max="249" width="12.375" style="181" customWidth="1"/>
    <col min="250" max="250" width="7.25" style="181" customWidth="1"/>
    <col min="251" max="251" width="5" style="181" customWidth="1"/>
    <col min="252" max="252" width="2" style="181" customWidth="1"/>
    <col min="253" max="253" width="5.75" style="181" customWidth="1"/>
    <col min="254" max="255" width="9" style="181"/>
    <col min="256" max="256" width="4.75" style="181" customWidth="1"/>
    <col min="257" max="258" width="19.625" style="181" customWidth="1"/>
    <col min="259" max="259" width="7.625" style="181" customWidth="1"/>
    <col min="260" max="260" width="4" style="181" customWidth="1"/>
    <col min="261" max="261" width="9" style="181"/>
    <col min="262" max="262" width="12.375" style="181" customWidth="1"/>
    <col min="263" max="263" width="7.25" style="181" customWidth="1"/>
    <col min="264" max="264" width="5" style="181" customWidth="1"/>
    <col min="265" max="265" width="2" style="181" customWidth="1"/>
    <col min="266" max="266" width="5.75" style="181" customWidth="1"/>
    <col min="267" max="498" width="9" style="181"/>
    <col min="499" max="499" width="4.75" style="181" customWidth="1"/>
    <col min="500" max="501" width="19.625" style="181" customWidth="1"/>
    <col min="502" max="502" width="7.625" style="181" customWidth="1"/>
    <col min="503" max="503" width="4" style="181" customWidth="1"/>
    <col min="504" max="504" width="9" style="181"/>
    <col min="505" max="505" width="12.375" style="181" customWidth="1"/>
    <col min="506" max="506" width="7.25" style="181" customWidth="1"/>
    <col min="507" max="507" width="5" style="181" customWidth="1"/>
    <col min="508" max="508" width="2" style="181" customWidth="1"/>
    <col min="509" max="509" width="5.75" style="181" customWidth="1"/>
    <col min="510" max="511" width="9" style="181"/>
    <col min="512" max="512" width="4.75" style="181" customWidth="1"/>
    <col min="513" max="514" width="19.625" style="181" customWidth="1"/>
    <col min="515" max="515" width="7.625" style="181" customWidth="1"/>
    <col min="516" max="516" width="4" style="181" customWidth="1"/>
    <col min="517" max="517" width="9" style="181"/>
    <col min="518" max="518" width="12.375" style="181" customWidth="1"/>
    <col min="519" max="519" width="7.25" style="181" customWidth="1"/>
    <col min="520" max="520" width="5" style="181" customWidth="1"/>
    <col min="521" max="521" width="2" style="181" customWidth="1"/>
    <col min="522" max="522" width="5.75" style="181" customWidth="1"/>
    <col min="523" max="754" width="9" style="181"/>
    <col min="755" max="755" width="4.75" style="181" customWidth="1"/>
    <col min="756" max="757" width="19.625" style="181" customWidth="1"/>
    <col min="758" max="758" width="7.625" style="181" customWidth="1"/>
    <col min="759" max="759" width="4" style="181" customWidth="1"/>
    <col min="760" max="760" width="9" style="181"/>
    <col min="761" max="761" width="12.375" style="181" customWidth="1"/>
    <col min="762" max="762" width="7.25" style="181" customWidth="1"/>
    <col min="763" max="763" width="5" style="181" customWidth="1"/>
    <col min="764" max="764" width="2" style="181" customWidth="1"/>
    <col min="765" max="765" width="5.75" style="181" customWidth="1"/>
    <col min="766" max="767" width="9" style="181"/>
    <col min="768" max="768" width="4.75" style="181" customWidth="1"/>
    <col min="769" max="770" width="19.625" style="181" customWidth="1"/>
    <col min="771" max="771" width="7.625" style="181" customWidth="1"/>
    <col min="772" max="772" width="4" style="181" customWidth="1"/>
    <col min="773" max="773" width="9" style="181"/>
    <col min="774" max="774" width="12.375" style="181" customWidth="1"/>
    <col min="775" max="775" width="7.25" style="181" customWidth="1"/>
    <col min="776" max="776" width="5" style="181" customWidth="1"/>
    <col min="777" max="777" width="2" style="181" customWidth="1"/>
    <col min="778" max="778" width="5.75" style="181" customWidth="1"/>
    <col min="779" max="1010" width="9" style="181"/>
    <col min="1011" max="1011" width="4.75" style="181" customWidth="1"/>
    <col min="1012" max="1013" width="19.625" style="181" customWidth="1"/>
    <col min="1014" max="1014" width="7.625" style="181" customWidth="1"/>
    <col min="1015" max="1015" width="4" style="181" customWidth="1"/>
    <col min="1016" max="1016" width="9" style="181"/>
    <col min="1017" max="1017" width="12.375" style="181" customWidth="1"/>
    <col min="1018" max="1018" width="7.25" style="181" customWidth="1"/>
    <col min="1019" max="1019" width="5" style="181" customWidth="1"/>
    <col min="1020" max="1020" width="2" style="181" customWidth="1"/>
    <col min="1021" max="1021" width="5.75" style="181" customWidth="1"/>
    <col min="1022" max="1023" width="9" style="181"/>
    <col min="1024" max="1024" width="4.75" style="181" customWidth="1"/>
    <col min="1025" max="1026" width="19.625" style="181" customWidth="1"/>
    <col min="1027" max="1027" width="7.625" style="181" customWidth="1"/>
    <col min="1028" max="1028" width="4" style="181" customWidth="1"/>
    <col min="1029" max="1029" width="9" style="181"/>
    <col min="1030" max="1030" width="12.375" style="181" customWidth="1"/>
    <col min="1031" max="1031" width="7.25" style="181" customWidth="1"/>
    <col min="1032" max="1032" width="5" style="181" customWidth="1"/>
    <col min="1033" max="1033" width="2" style="181" customWidth="1"/>
    <col min="1034" max="1034" width="5.75" style="181" customWidth="1"/>
    <col min="1035" max="1266" width="9" style="181"/>
    <col min="1267" max="1267" width="4.75" style="181" customWidth="1"/>
    <col min="1268" max="1269" width="19.625" style="181" customWidth="1"/>
    <col min="1270" max="1270" width="7.625" style="181" customWidth="1"/>
    <col min="1271" max="1271" width="4" style="181" customWidth="1"/>
    <col min="1272" max="1272" width="9" style="181"/>
    <col min="1273" max="1273" width="12.375" style="181" customWidth="1"/>
    <col min="1274" max="1274" width="7.25" style="181" customWidth="1"/>
    <col min="1275" max="1275" width="5" style="181" customWidth="1"/>
    <col min="1276" max="1276" width="2" style="181" customWidth="1"/>
    <col min="1277" max="1277" width="5.75" style="181" customWidth="1"/>
    <col min="1278" max="1279" width="9" style="181"/>
    <col min="1280" max="1280" width="4.75" style="181" customWidth="1"/>
    <col min="1281" max="1282" width="19.625" style="181" customWidth="1"/>
    <col min="1283" max="1283" width="7.625" style="181" customWidth="1"/>
    <col min="1284" max="1284" width="4" style="181" customWidth="1"/>
    <col min="1285" max="1285" width="9" style="181"/>
    <col min="1286" max="1286" width="12.375" style="181" customWidth="1"/>
    <col min="1287" max="1287" width="7.25" style="181" customWidth="1"/>
    <col min="1288" max="1288" width="5" style="181" customWidth="1"/>
    <col min="1289" max="1289" width="2" style="181" customWidth="1"/>
    <col min="1290" max="1290" width="5.75" style="181" customWidth="1"/>
    <col min="1291" max="1522" width="9" style="181"/>
    <col min="1523" max="1523" width="4.75" style="181" customWidth="1"/>
    <col min="1524" max="1525" width="19.625" style="181" customWidth="1"/>
    <col min="1526" max="1526" width="7.625" style="181" customWidth="1"/>
    <col min="1527" max="1527" width="4" style="181" customWidth="1"/>
    <col min="1528" max="1528" width="9" style="181"/>
    <col min="1529" max="1529" width="12.375" style="181" customWidth="1"/>
    <col min="1530" max="1530" width="7.25" style="181" customWidth="1"/>
    <col min="1531" max="1531" width="5" style="181" customWidth="1"/>
    <col min="1532" max="1532" width="2" style="181" customWidth="1"/>
    <col min="1533" max="1533" width="5.75" style="181" customWidth="1"/>
    <col min="1534" max="1535" width="9" style="181"/>
    <col min="1536" max="1536" width="4.75" style="181" customWidth="1"/>
    <col min="1537" max="1538" width="19.625" style="181" customWidth="1"/>
    <col min="1539" max="1539" width="7.625" style="181" customWidth="1"/>
    <col min="1540" max="1540" width="4" style="181" customWidth="1"/>
    <col min="1541" max="1541" width="9" style="181"/>
    <col min="1542" max="1542" width="12.375" style="181" customWidth="1"/>
    <col min="1543" max="1543" width="7.25" style="181" customWidth="1"/>
    <col min="1544" max="1544" width="5" style="181" customWidth="1"/>
    <col min="1545" max="1545" width="2" style="181" customWidth="1"/>
    <col min="1546" max="1546" width="5.75" style="181" customWidth="1"/>
    <col min="1547" max="1778" width="9" style="181"/>
    <col min="1779" max="1779" width="4.75" style="181" customWidth="1"/>
    <col min="1780" max="1781" width="19.625" style="181" customWidth="1"/>
    <col min="1782" max="1782" width="7.625" style="181" customWidth="1"/>
    <col min="1783" max="1783" width="4" style="181" customWidth="1"/>
    <col min="1784" max="1784" width="9" style="181"/>
    <col min="1785" max="1785" width="12.375" style="181" customWidth="1"/>
    <col min="1786" max="1786" width="7.25" style="181" customWidth="1"/>
    <col min="1787" max="1787" width="5" style="181" customWidth="1"/>
    <col min="1788" max="1788" width="2" style="181" customWidth="1"/>
    <col min="1789" max="1789" width="5.75" style="181" customWidth="1"/>
    <col min="1790" max="1791" width="9" style="181"/>
    <col min="1792" max="1792" width="4.75" style="181" customWidth="1"/>
    <col min="1793" max="1794" width="19.625" style="181" customWidth="1"/>
    <col min="1795" max="1795" width="7.625" style="181" customWidth="1"/>
    <col min="1796" max="1796" width="4" style="181" customWidth="1"/>
    <col min="1797" max="1797" width="9" style="181"/>
    <col min="1798" max="1798" width="12.375" style="181" customWidth="1"/>
    <col min="1799" max="1799" width="7.25" style="181" customWidth="1"/>
    <col min="1800" max="1800" width="5" style="181" customWidth="1"/>
    <col min="1801" max="1801" width="2" style="181" customWidth="1"/>
    <col min="1802" max="1802" width="5.75" style="181" customWidth="1"/>
    <col min="1803" max="2034" width="9" style="181"/>
    <col min="2035" max="2035" width="4.75" style="181" customWidth="1"/>
    <col min="2036" max="2037" width="19.625" style="181" customWidth="1"/>
    <col min="2038" max="2038" width="7.625" style="181" customWidth="1"/>
    <col min="2039" max="2039" width="4" style="181" customWidth="1"/>
    <col min="2040" max="2040" width="9" style="181"/>
    <col min="2041" max="2041" width="12.375" style="181" customWidth="1"/>
    <col min="2042" max="2042" width="7.25" style="181" customWidth="1"/>
    <col min="2043" max="2043" width="5" style="181" customWidth="1"/>
    <col min="2044" max="2044" width="2" style="181" customWidth="1"/>
    <col min="2045" max="2045" width="5.75" style="181" customWidth="1"/>
    <col min="2046" max="2047" width="9" style="181"/>
    <col min="2048" max="2048" width="4.75" style="181" customWidth="1"/>
    <col min="2049" max="2050" width="19.625" style="181" customWidth="1"/>
    <col min="2051" max="2051" width="7.625" style="181" customWidth="1"/>
    <col min="2052" max="2052" width="4" style="181" customWidth="1"/>
    <col min="2053" max="2053" width="9" style="181"/>
    <col min="2054" max="2054" width="12.375" style="181" customWidth="1"/>
    <col min="2055" max="2055" width="7.25" style="181" customWidth="1"/>
    <col min="2056" max="2056" width="5" style="181" customWidth="1"/>
    <col min="2057" max="2057" width="2" style="181" customWidth="1"/>
    <col min="2058" max="2058" width="5.75" style="181" customWidth="1"/>
    <col min="2059" max="2290" width="9" style="181"/>
    <col min="2291" max="2291" width="4.75" style="181" customWidth="1"/>
    <col min="2292" max="2293" width="19.625" style="181" customWidth="1"/>
    <col min="2294" max="2294" width="7.625" style="181" customWidth="1"/>
    <col min="2295" max="2295" width="4" style="181" customWidth="1"/>
    <col min="2296" max="2296" width="9" style="181"/>
    <col min="2297" max="2297" width="12.375" style="181" customWidth="1"/>
    <col min="2298" max="2298" width="7.25" style="181" customWidth="1"/>
    <col min="2299" max="2299" width="5" style="181" customWidth="1"/>
    <col min="2300" max="2300" width="2" style="181" customWidth="1"/>
    <col min="2301" max="2301" width="5.75" style="181" customWidth="1"/>
    <col min="2302" max="2303" width="9" style="181"/>
    <col min="2304" max="2304" width="4.75" style="181" customWidth="1"/>
    <col min="2305" max="2306" width="19.625" style="181" customWidth="1"/>
    <col min="2307" max="2307" width="7.625" style="181" customWidth="1"/>
    <col min="2308" max="2308" width="4" style="181" customWidth="1"/>
    <col min="2309" max="2309" width="9" style="181"/>
    <col min="2310" max="2310" width="12.375" style="181" customWidth="1"/>
    <col min="2311" max="2311" width="7.25" style="181" customWidth="1"/>
    <col min="2312" max="2312" width="5" style="181" customWidth="1"/>
    <col min="2313" max="2313" width="2" style="181" customWidth="1"/>
    <col min="2314" max="2314" width="5.75" style="181" customWidth="1"/>
    <col min="2315" max="2546" width="9" style="181"/>
    <col min="2547" max="2547" width="4.75" style="181" customWidth="1"/>
    <col min="2548" max="2549" width="19.625" style="181" customWidth="1"/>
    <col min="2550" max="2550" width="7.625" style="181" customWidth="1"/>
    <col min="2551" max="2551" width="4" style="181" customWidth="1"/>
    <col min="2552" max="2552" width="9" style="181"/>
    <col min="2553" max="2553" width="12.375" style="181" customWidth="1"/>
    <col min="2554" max="2554" width="7.25" style="181" customWidth="1"/>
    <col min="2555" max="2555" width="5" style="181" customWidth="1"/>
    <col min="2556" max="2556" width="2" style="181" customWidth="1"/>
    <col min="2557" max="2557" width="5.75" style="181" customWidth="1"/>
    <col min="2558" max="2559" width="9" style="181"/>
    <col min="2560" max="2560" width="4.75" style="181" customWidth="1"/>
    <col min="2561" max="2562" width="19.625" style="181" customWidth="1"/>
    <col min="2563" max="2563" width="7.625" style="181" customWidth="1"/>
    <col min="2564" max="2564" width="4" style="181" customWidth="1"/>
    <col min="2565" max="2565" width="9" style="181"/>
    <col min="2566" max="2566" width="12.375" style="181" customWidth="1"/>
    <col min="2567" max="2567" width="7.25" style="181" customWidth="1"/>
    <col min="2568" max="2568" width="5" style="181" customWidth="1"/>
    <col min="2569" max="2569" width="2" style="181" customWidth="1"/>
    <col min="2570" max="2570" width="5.75" style="181" customWidth="1"/>
    <col min="2571" max="2802" width="9" style="181"/>
    <col min="2803" max="2803" width="4.75" style="181" customWidth="1"/>
    <col min="2804" max="2805" width="19.625" style="181" customWidth="1"/>
    <col min="2806" max="2806" width="7.625" style="181" customWidth="1"/>
    <col min="2807" max="2807" width="4" style="181" customWidth="1"/>
    <col min="2808" max="2808" width="9" style="181"/>
    <col min="2809" max="2809" width="12.375" style="181" customWidth="1"/>
    <col min="2810" max="2810" width="7.25" style="181" customWidth="1"/>
    <col min="2811" max="2811" width="5" style="181" customWidth="1"/>
    <col min="2812" max="2812" width="2" style="181" customWidth="1"/>
    <col min="2813" max="2813" width="5.75" style="181" customWidth="1"/>
    <col min="2814" max="2815" width="9" style="181"/>
    <col min="2816" max="2816" width="4.75" style="181" customWidth="1"/>
    <col min="2817" max="2818" width="19.625" style="181" customWidth="1"/>
    <col min="2819" max="2819" width="7.625" style="181" customWidth="1"/>
    <col min="2820" max="2820" width="4" style="181" customWidth="1"/>
    <col min="2821" max="2821" width="9" style="181"/>
    <col min="2822" max="2822" width="12.375" style="181" customWidth="1"/>
    <col min="2823" max="2823" width="7.25" style="181" customWidth="1"/>
    <col min="2824" max="2824" width="5" style="181" customWidth="1"/>
    <col min="2825" max="2825" width="2" style="181" customWidth="1"/>
    <col min="2826" max="2826" width="5.75" style="181" customWidth="1"/>
    <col min="2827" max="3058" width="9" style="181"/>
    <col min="3059" max="3059" width="4.75" style="181" customWidth="1"/>
    <col min="3060" max="3061" width="19.625" style="181" customWidth="1"/>
    <col min="3062" max="3062" width="7.625" style="181" customWidth="1"/>
    <col min="3063" max="3063" width="4" style="181" customWidth="1"/>
    <col min="3064" max="3064" width="9" style="181"/>
    <col min="3065" max="3065" width="12.375" style="181" customWidth="1"/>
    <col min="3066" max="3066" width="7.25" style="181" customWidth="1"/>
    <col min="3067" max="3067" width="5" style="181" customWidth="1"/>
    <col min="3068" max="3068" width="2" style="181" customWidth="1"/>
    <col min="3069" max="3069" width="5.75" style="181" customWidth="1"/>
    <col min="3070" max="3071" width="9" style="181"/>
    <col min="3072" max="3072" width="4.75" style="181" customWidth="1"/>
    <col min="3073" max="3074" width="19.625" style="181" customWidth="1"/>
    <col min="3075" max="3075" width="7.625" style="181" customWidth="1"/>
    <col min="3076" max="3076" width="4" style="181" customWidth="1"/>
    <col min="3077" max="3077" width="9" style="181"/>
    <col min="3078" max="3078" width="12.375" style="181" customWidth="1"/>
    <col min="3079" max="3079" width="7.25" style="181" customWidth="1"/>
    <col min="3080" max="3080" width="5" style="181" customWidth="1"/>
    <col min="3081" max="3081" width="2" style="181" customWidth="1"/>
    <col min="3082" max="3082" width="5.75" style="181" customWidth="1"/>
    <col min="3083" max="3314" width="9" style="181"/>
    <col min="3315" max="3315" width="4.75" style="181" customWidth="1"/>
    <col min="3316" max="3317" width="19.625" style="181" customWidth="1"/>
    <col min="3318" max="3318" width="7.625" style="181" customWidth="1"/>
    <col min="3319" max="3319" width="4" style="181" customWidth="1"/>
    <col min="3320" max="3320" width="9" style="181"/>
    <col min="3321" max="3321" width="12.375" style="181" customWidth="1"/>
    <col min="3322" max="3322" width="7.25" style="181" customWidth="1"/>
    <col min="3323" max="3323" width="5" style="181" customWidth="1"/>
    <col min="3324" max="3324" width="2" style="181" customWidth="1"/>
    <col min="3325" max="3325" width="5.75" style="181" customWidth="1"/>
    <col min="3326" max="3327" width="9" style="181"/>
    <col min="3328" max="3328" width="4.75" style="181" customWidth="1"/>
    <col min="3329" max="3330" width="19.625" style="181" customWidth="1"/>
    <col min="3331" max="3331" width="7.625" style="181" customWidth="1"/>
    <col min="3332" max="3332" width="4" style="181" customWidth="1"/>
    <col min="3333" max="3333" width="9" style="181"/>
    <col min="3334" max="3334" width="12.375" style="181" customWidth="1"/>
    <col min="3335" max="3335" width="7.25" style="181" customWidth="1"/>
    <col min="3336" max="3336" width="5" style="181" customWidth="1"/>
    <col min="3337" max="3337" width="2" style="181" customWidth="1"/>
    <col min="3338" max="3338" width="5.75" style="181" customWidth="1"/>
    <col min="3339" max="3570" width="9" style="181"/>
    <col min="3571" max="3571" width="4.75" style="181" customWidth="1"/>
    <col min="3572" max="3573" width="19.625" style="181" customWidth="1"/>
    <col min="3574" max="3574" width="7.625" style="181" customWidth="1"/>
    <col min="3575" max="3575" width="4" style="181" customWidth="1"/>
    <col min="3576" max="3576" width="9" style="181"/>
    <col min="3577" max="3577" width="12.375" style="181" customWidth="1"/>
    <col min="3578" max="3578" width="7.25" style="181" customWidth="1"/>
    <col min="3579" max="3579" width="5" style="181" customWidth="1"/>
    <col min="3580" max="3580" width="2" style="181" customWidth="1"/>
    <col min="3581" max="3581" width="5.75" style="181" customWidth="1"/>
    <col min="3582" max="3583" width="9" style="181"/>
    <col min="3584" max="3584" width="4.75" style="181" customWidth="1"/>
    <col min="3585" max="3586" width="19.625" style="181" customWidth="1"/>
    <col min="3587" max="3587" width="7.625" style="181" customWidth="1"/>
    <col min="3588" max="3588" width="4" style="181" customWidth="1"/>
    <col min="3589" max="3589" width="9" style="181"/>
    <col min="3590" max="3590" width="12.375" style="181" customWidth="1"/>
    <col min="3591" max="3591" width="7.25" style="181" customWidth="1"/>
    <col min="3592" max="3592" width="5" style="181" customWidth="1"/>
    <col min="3593" max="3593" width="2" style="181" customWidth="1"/>
    <col min="3594" max="3594" width="5.75" style="181" customWidth="1"/>
    <col min="3595" max="3826" width="9" style="181"/>
    <col min="3827" max="3827" width="4.75" style="181" customWidth="1"/>
    <col min="3828" max="3829" width="19.625" style="181" customWidth="1"/>
    <col min="3830" max="3830" width="7.625" style="181" customWidth="1"/>
    <col min="3831" max="3831" width="4" style="181" customWidth="1"/>
    <col min="3832" max="3832" width="9" style="181"/>
    <col min="3833" max="3833" width="12.375" style="181" customWidth="1"/>
    <col min="3834" max="3834" width="7.25" style="181" customWidth="1"/>
    <col min="3835" max="3835" width="5" style="181" customWidth="1"/>
    <col min="3836" max="3836" width="2" style="181" customWidth="1"/>
    <col min="3837" max="3837" width="5.75" style="181" customWidth="1"/>
    <col min="3838" max="3839" width="9" style="181"/>
    <col min="3840" max="3840" width="4.75" style="181" customWidth="1"/>
    <col min="3841" max="3842" width="19.625" style="181" customWidth="1"/>
    <col min="3843" max="3843" width="7.625" style="181" customWidth="1"/>
    <col min="3844" max="3844" width="4" style="181" customWidth="1"/>
    <col min="3845" max="3845" width="9" style="181"/>
    <col min="3846" max="3846" width="12.375" style="181" customWidth="1"/>
    <col min="3847" max="3847" width="7.25" style="181" customWidth="1"/>
    <col min="3848" max="3848" width="5" style="181" customWidth="1"/>
    <col min="3849" max="3849" width="2" style="181" customWidth="1"/>
    <col min="3850" max="3850" width="5.75" style="181" customWidth="1"/>
    <col min="3851" max="4082" width="9" style="181"/>
    <col min="4083" max="4083" width="4.75" style="181" customWidth="1"/>
    <col min="4084" max="4085" width="19.625" style="181" customWidth="1"/>
    <col min="4086" max="4086" width="7.625" style="181" customWidth="1"/>
    <col min="4087" max="4087" width="4" style="181" customWidth="1"/>
    <col min="4088" max="4088" width="9" style="181"/>
    <col min="4089" max="4089" width="12.375" style="181" customWidth="1"/>
    <col min="4090" max="4090" width="7.25" style="181" customWidth="1"/>
    <col min="4091" max="4091" width="5" style="181" customWidth="1"/>
    <col min="4092" max="4092" width="2" style="181" customWidth="1"/>
    <col min="4093" max="4093" width="5.75" style="181" customWidth="1"/>
    <col min="4094" max="4095" width="9" style="181"/>
    <col min="4096" max="4096" width="4.75" style="181" customWidth="1"/>
    <col min="4097" max="4098" width="19.625" style="181" customWidth="1"/>
    <col min="4099" max="4099" width="7.625" style="181" customWidth="1"/>
    <col min="4100" max="4100" width="4" style="181" customWidth="1"/>
    <col min="4101" max="4101" width="9" style="181"/>
    <col min="4102" max="4102" width="12.375" style="181" customWidth="1"/>
    <col min="4103" max="4103" width="7.25" style="181" customWidth="1"/>
    <col min="4104" max="4104" width="5" style="181" customWidth="1"/>
    <col min="4105" max="4105" width="2" style="181" customWidth="1"/>
    <col min="4106" max="4106" width="5.75" style="181" customWidth="1"/>
    <col min="4107" max="4338" width="9" style="181"/>
    <col min="4339" max="4339" width="4.75" style="181" customWidth="1"/>
    <col min="4340" max="4341" width="19.625" style="181" customWidth="1"/>
    <col min="4342" max="4342" width="7.625" style="181" customWidth="1"/>
    <col min="4343" max="4343" width="4" style="181" customWidth="1"/>
    <col min="4344" max="4344" width="9" style="181"/>
    <col min="4345" max="4345" width="12.375" style="181" customWidth="1"/>
    <col min="4346" max="4346" width="7.25" style="181" customWidth="1"/>
    <col min="4347" max="4347" width="5" style="181" customWidth="1"/>
    <col min="4348" max="4348" width="2" style="181" customWidth="1"/>
    <col min="4349" max="4349" width="5.75" style="181" customWidth="1"/>
    <col min="4350" max="4351" width="9" style="181"/>
    <col min="4352" max="4352" width="4.75" style="181" customWidth="1"/>
    <col min="4353" max="4354" width="19.625" style="181" customWidth="1"/>
    <col min="4355" max="4355" width="7.625" style="181" customWidth="1"/>
    <col min="4356" max="4356" width="4" style="181" customWidth="1"/>
    <col min="4357" max="4357" width="9" style="181"/>
    <col min="4358" max="4358" width="12.375" style="181" customWidth="1"/>
    <col min="4359" max="4359" width="7.25" style="181" customWidth="1"/>
    <col min="4360" max="4360" width="5" style="181" customWidth="1"/>
    <col min="4361" max="4361" width="2" style="181" customWidth="1"/>
    <col min="4362" max="4362" width="5.75" style="181" customWidth="1"/>
    <col min="4363" max="4594" width="9" style="181"/>
    <col min="4595" max="4595" width="4.75" style="181" customWidth="1"/>
    <col min="4596" max="4597" width="19.625" style="181" customWidth="1"/>
    <col min="4598" max="4598" width="7.625" style="181" customWidth="1"/>
    <col min="4599" max="4599" width="4" style="181" customWidth="1"/>
    <col min="4600" max="4600" width="9" style="181"/>
    <col min="4601" max="4601" width="12.375" style="181" customWidth="1"/>
    <col min="4602" max="4602" width="7.25" style="181" customWidth="1"/>
    <col min="4603" max="4603" width="5" style="181" customWidth="1"/>
    <col min="4604" max="4604" width="2" style="181" customWidth="1"/>
    <col min="4605" max="4605" width="5.75" style="181" customWidth="1"/>
    <col min="4606" max="4607" width="9" style="181"/>
    <col min="4608" max="4608" width="4.75" style="181" customWidth="1"/>
    <col min="4609" max="4610" width="19.625" style="181" customWidth="1"/>
    <col min="4611" max="4611" width="7.625" style="181" customWidth="1"/>
    <col min="4612" max="4612" width="4" style="181" customWidth="1"/>
    <col min="4613" max="4613" width="9" style="181"/>
    <col min="4614" max="4614" width="12.375" style="181" customWidth="1"/>
    <col min="4615" max="4615" width="7.25" style="181" customWidth="1"/>
    <col min="4616" max="4616" width="5" style="181" customWidth="1"/>
    <col min="4617" max="4617" width="2" style="181" customWidth="1"/>
    <col min="4618" max="4618" width="5.75" style="181" customWidth="1"/>
    <col min="4619" max="4850" width="9" style="181"/>
    <col min="4851" max="4851" width="4.75" style="181" customWidth="1"/>
    <col min="4852" max="4853" width="19.625" style="181" customWidth="1"/>
    <col min="4854" max="4854" width="7.625" style="181" customWidth="1"/>
    <col min="4855" max="4855" width="4" style="181" customWidth="1"/>
    <col min="4856" max="4856" width="9" style="181"/>
    <col min="4857" max="4857" width="12.375" style="181" customWidth="1"/>
    <col min="4858" max="4858" width="7.25" style="181" customWidth="1"/>
    <col min="4859" max="4859" width="5" style="181" customWidth="1"/>
    <col min="4860" max="4860" width="2" style="181" customWidth="1"/>
    <col min="4861" max="4861" width="5.75" style="181" customWidth="1"/>
    <col min="4862" max="4863" width="9" style="181"/>
    <col min="4864" max="4864" width="4.75" style="181" customWidth="1"/>
    <col min="4865" max="4866" width="19.625" style="181" customWidth="1"/>
    <col min="4867" max="4867" width="7.625" style="181" customWidth="1"/>
    <col min="4868" max="4868" width="4" style="181" customWidth="1"/>
    <col min="4869" max="4869" width="9" style="181"/>
    <col min="4870" max="4870" width="12.375" style="181" customWidth="1"/>
    <col min="4871" max="4871" width="7.25" style="181" customWidth="1"/>
    <col min="4872" max="4872" width="5" style="181" customWidth="1"/>
    <col min="4873" max="4873" width="2" style="181" customWidth="1"/>
    <col min="4874" max="4874" width="5.75" style="181" customWidth="1"/>
    <col min="4875" max="5106" width="9" style="181"/>
    <col min="5107" max="5107" width="4.75" style="181" customWidth="1"/>
    <col min="5108" max="5109" width="19.625" style="181" customWidth="1"/>
    <col min="5110" max="5110" width="7.625" style="181" customWidth="1"/>
    <col min="5111" max="5111" width="4" style="181" customWidth="1"/>
    <col min="5112" max="5112" width="9" style="181"/>
    <col min="5113" max="5113" width="12.375" style="181" customWidth="1"/>
    <col min="5114" max="5114" width="7.25" style="181" customWidth="1"/>
    <col min="5115" max="5115" width="5" style="181" customWidth="1"/>
    <col min="5116" max="5116" width="2" style="181" customWidth="1"/>
    <col min="5117" max="5117" width="5.75" style="181" customWidth="1"/>
    <col min="5118" max="5119" width="9" style="181"/>
    <col min="5120" max="5120" width="4.75" style="181" customWidth="1"/>
    <col min="5121" max="5122" width="19.625" style="181" customWidth="1"/>
    <col min="5123" max="5123" width="7.625" style="181" customWidth="1"/>
    <col min="5124" max="5124" width="4" style="181" customWidth="1"/>
    <col min="5125" max="5125" width="9" style="181"/>
    <col min="5126" max="5126" width="12.375" style="181" customWidth="1"/>
    <col min="5127" max="5127" width="7.25" style="181" customWidth="1"/>
    <col min="5128" max="5128" width="5" style="181" customWidth="1"/>
    <col min="5129" max="5129" width="2" style="181" customWidth="1"/>
    <col min="5130" max="5130" width="5.75" style="181" customWidth="1"/>
    <col min="5131" max="5362" width="9" style="181"/>
    <col min="5363" max="5363" width="4.75" style="181" customWidth="1"/>
    <col min="5364" max="5365" width="19.625" style="181" customWidth="1"/>
    <col min="5366" max="5366" width="7.625" style="181" customWidth="1"/>
    <col min="5367" max="5367" width="4" style="181" customWidth="1"/>
    <col min="5368" max="5368" width="9" style="181"/>
    <col min="5369" max="5369" width="12.375" style="181" customWidth="1"/>
    <col min="5370" max="5370" width="7.25" style="181" customWidth="1"/>
    <col min="5371" max="5371" width="5" style="181" customWidth="1"/>
    <col min="5372" max="5372" width="2" style="181" customWidth="1"/>
    <col min="5373" max="5373" width="5.75" style="181" customWidth="1"/>
    <col min="5374" max="5375" width="9" style="181"/>
    <col min="5376" max="5376" width="4.75" style="181" customWidth="1"/>
    <col min="5377" max="5378" width="19.625" style="181" customWidth="1"/>
    <col min="5379" max="5379" width="7.625" style="181" customWidth="1"/>
    <col min="5380" max="5380" width="4" style="181" customWidth="1"/>
    <col min="5381" max="5381" width="9" style="181"/>
    <col min="5382" max="5382" width="12.375" style="181" customWidth="1"/>
    <col min="5383" max="5383" width="7.25" style="181" customWidth="1"/>
    <col min="5384" max="5384" width="5" style="181" customWidth="1"/>
    <col min="5385" max="5385" width="2" style="181" customWidth="1"/>
    <col min="5386" max="5386" width="5.75" style="181" customWidth="1"/>
    <col min="5387" max="5618" width="9" style="181"/>
    <col min="5619" max="5619" width="4.75" style="181" customWidth="1"/>
    <col min="5620" max="5621" width="19.625" style="181" customWidth="1"/>
    <col min="5622" max="5622" width="7.625" style="181" customWidth="1"/>
    <col min="5623" max="5623" width="4" style="181" customWidth="1"/>
    <col min="5624" max="5624" width="9" style="181"/>
    <col min="5625" max="5625" width="12.375" style="181" customWidth="1"/>
    <col min="5626" max="5626" width="7.25" style="181" customWidth="1"/>
    <col min="5627" max="5627" width="5" style="181" customWidth="1"/>
    <col min="5628" max="5628" width="2" style="181" customWidth="1"/>
    <col min="5629" max="5629" width="5.75" style="181" customWidth="1"/>
    <col min="5630" max="5631" width="9" style="181"/>
    <col min="5632" max="5632" width="4.75" style="181" customWidth="1"/>
    <col min="5633" max="5634" width="19.625" style="181" customWidth="1"/>
    <col min="5635" max="5635" width="7.625" style="181" customWidth="1"/>
    <col min="5636" max="5636" width="4" style="181" customWidth="1"/>
    <col min="5637" max="5637" width="9" style="181"/>
    <col min="5638" max="5638" width="12.375" style="181" customWidth="1"/>
    <col min="5639" max="5639" width="7.25" style="181" customWidth="1"/>
    <col min="5640" max="5640" width="5" style="181" customWidth="1"/>
    <col min="5641" max="5641" width="2" style="181" customWidth="1"/>
    <col min="5642" max="5642" width="5.75" style="181" customWidth="1"/>
    <col min="5643" max="5874" width="9" style="181"/>
    <col min="5875" max="5875" width="4.75" style="181" customWidth="1"/>
    <col min="5876" max="5877" width="19.625" style="181" customWidth="1"/>
    <col min="5878" max="5878" width="7.625" style="181" customWidth="1"/>
    <col min="5879" max="5879" width="4" style="181" customWidth="1"/>
    <col min="5880" max="5880" width="9" style="181"/>
    <col min="5881" max="5881" width="12.375" style="181" customWidth="1"/>
    <col min="5882" max="5882" width="7.25" style="181" customWidth="1"/>
    <col min="5883" max="5883" width="5" style="181" customWidth="1"/>
    <col min="5884" max="5884" width="2" style="181" customWidth="1"/>
    <col min="5885" max="5885" width="5.75" style="181" customWidth="1"/>
    <col min="5886" max="5887" width="9" style="181"/>
    <col min="5888" max="5888" width="4.75" style="181" customWidth="1"/>
    <col min="5889" max="5890" width="19.625" style="181" customWidth="1"/>
    <col min="5891" max="5891" width="7.625" style="181" customWidth="1"/>
    <col min="5892" max="5892" width="4" style="181" customWidth="1"/>
    <col min="5893" max="5893" width="9" style="181"/>
    <col min="5894" max="5894" width="12.375" style="181" customWidth="1"/>
    <col min="5895" max="5895" width="7.25" style="181" customWidth="1"/>
    <col min="5896" max="5896" width="5" style="181" customWidth="1"/>
    <col min="5897" max="5897" width="2" style="181" customWidth="1"/>
    <col min="5898" max="5898" width="5.75" style="181" customWidth="1"/>
    <col min="5899" max="6130" width="9" style="181"/>
    <col min="6131" max="6131" width="4.75" style="181" customWidth="1"/>
    <col min="6132" max="6133" width="19.625" style="181" customWidth="1"/>
    <col min="6134" max="6134" width="7.625" style="181" customWidth="1"/>
    <col min="6135" max="6135" width="4" style="181" customWidth="1"/>
    <col min="6136" max="6136" width="9" style="181"/>
    <col min="6137" max="6137" width="12.375" style="181" customWidth="1"/>
    <col min="6138" max="6138" width="7.25" style="181" customWidth="1"/>
    <col min="6139" max="6139" width="5" style="181" customWidth="1"/>
    <col min="6140" max="6140" width="2" style="181" customWidth="1"/>
    <col min="6141" max="6141" width="5.75" style="181" customWidth="1"/>
    <col min="6142" max="6143" width="9" style="181"/>
    <col min="6144" max="6144" width="4.75" style="181" customWidth="1"/>
    <col min="6145" max="6146" width="19.625" style="181" customWidth="1"/>
    <col min="6147" max="6147" width="7.625" style="181" customWidth="1"/>
    <col min="6148" max="6148" width="4" style="181" customWidth="1"/>
    <col min="6149" max="6149" width="9" style="181"/>
    <col min="6150" max="6150" width="12.375" style="181" customWidth="1"/>
    <col min="6151" max="6151" width="7.25" style="181" customWidth="1"/>
    <col min="6152" max="6152" width="5" style="181" customWidth="1"/>
    <col min="6153" max="6153" width="2" style="181" customWidth="1"/>
    <col min="6154" max="6154" width="5.75" style="181" customWidth="1"/>
    <col min="6155" max="6386" width="9" style="181"/>
    <col min="6387" max="6387" width="4.75" style="181" customWidth="1"/>
    <col min="6388" max="6389" width="19.625" style="181" customWidth="1"/>
    <col min="6390" max="6390" width="7.625" style="181" customWidth="1"/>
    <col min="6391" max="6391" width="4" style="181" customWidth="1"/>
    <col min="6392" max="6392" width="9" style="181"/>
    <col min="6393" max="6393" width="12.375" style="181" customWidth="1"/>
    <col min="6394" max="6394" width="7.25" style="181" customWidth="1"/>
    <col min="6395" max="6395" width="5" style="181" customWidth="1"/>
    <col min="6396" max="6396" width="2" style="181" customWidth="1"/>
    <col min="6397" max="6397" width="5.75" style="181" customWidth="1"/>
    <col min="6398" max="6399" width="9" style="181"/>
    <col min="6400" max="6400" width="4.75" style="181" customWidth="1"/>
    <col min="6401" max="6402" width="19.625" style="181" customWidth="1"/>
    <col min="6403" max="6403" width="7.625" style="181" customWidth="1"/>
    <col min="6404" max="6404" width="4" style="181" customWidth="1"/>
    <col min="6405" max="6405" width="9" style="181"/>
    <col min="6406" max="6406" width="12.375" style="181" customWidth="1"/>
    <col min="6407" max="6407" width="7.25" style="181" customWidth="1"/>
    <col min="6408" max="6408" width="5" style="181" customWidth="1"/>
    <col min="6409" max="6409" width="2" style="181" customWidth="1"/>
    <col min="6410" max="6410" width="5.75" style="181" customWidth="1"/>
    <col min="6411" max="6642" width="9" style="181"/>
    <col min="6643" max="6643" width="4.75" style="181" customWidth="1"/>
    <col min="6644" max="6645" width="19.625" style="181" customWidth="1"/>
    <col min="6646" max="6646" width="7.625" style="181" customWidth="1"/>
    <col min="6647" max="6647" width="4" style="181" customWidth="1"/>
    <col min="6648" max="6648" width="9" style="181"/>
    <col min="6649" max="6649" width="12.375" style="181" customWidth="1"/>
    <col min="6650" max="6650" width="7.25" style="181" customWidth="1"/>
    <col min="6651" max="6651" width="5" style="181" customWidth="1"/>
    <col min="6652" max="6652" width="2" style="181" customWidth="1"/>
    <col min="6653" max="6653" width="5.75" style="181" customWidth="1"/>
    <col min="6654" max="6655" width="9" style="181"/>
    <col min="6656" max="6656" width="4.75" style="181" customWidth="1"/>
    <col min="6657" max="6658" width="19.625" style="181" customWidth="1"/>
    <col min="6659" max="6659" width="7.625" style="181" customWidth="1"/>
    <col min="6660" max="6660" width="4" style="181" customWidth="1"/>
    <col min="6661" max="6661" width="9" style="181"/>
    <col min="6662" max="6662" width="12.375" style="181" customWidth="1"/>
    <col min="6663" max="6663" width="7.25" style="181" customWidth="1"/>
    <col min="6664" max="6664" width="5" style="181" customWidth="1"/>
    <col min="6665" max="6665" width="2" style="181" customWidth="1"/>
    <col min="6666" max="6666" width="5.75" style="181" customWidth="1"/>
    <col min="6667" max="6898" width="9" style="181"/>
    <col min="6899" max="6899" width="4.75" style="181" customWidth="1"/>
    <col min="6900" max="6901" width="19.625" style="181" customWidth="1"/>
    <col min="6902" max="6902" width="7.625" style="181" customWidth="1"/>
    <col min="6903" max="6903" width="4" style="181" customWidth="1"/>
    <col min="6904" max="6904" width="9" style="181"/>
    <col min="6905" max="6905" width="12.375" style="181" customWidth="1"/>
    <col min="6906" max="6906" width="7.25" style="181" customWidth="1"/>
    <col min="6907" max="6907" width="5" style="181" customWidth="1"/>
    <col min="6908" max="6908" width="2" style="181" customWidth="1"/>
    <col min="6909" max="6909" width="5.75" style="181" customWidth="1"/>
    <col min="6910" max="6911" width="9" style="181"/>
    <col min="6912" max="6912" width="4.75" style="181" customWidth="1"/>
    <col min="6913" max="6914" width="19.625" style="181" customWidth="1"/>
    <col min="6915" max="6915" width="7.625" style="181" customWidth="1"/>
    <col min="6916" max="6916" width="4" style="181" customWidth="1"/>
    <col min="6917" max="6917" width="9" style="181"/>
    <col min="6918" max="6918" width="12.375" style="181" customWidth="1"/>
    <col min="6919" max="6919" width="7.25" style="181" customWidth="1"/>
    <col min="6920" max="6920" width="5" style="181" customWidth="1"/>
    <col min="6921" max="6921" width="2" style="181" customWidth="1"/>
    <col min="6922" max="6922" width="5.75" style="181" customWidth="1"/>
    <col min="6923" max="7154" width="9" style="181"/>
    <col min="7155" max="7155" width="4.75" style="181" customWidth="1"/>
    <col min="7156" max="7157" width="19.625" style="181" customWidth="1"/>
    <col min="7158" max="7158" width="7.625" style="181" customWidth="1"/>
    <col min="7159" max="7159" width="4" style="181" customWidth="1"/>
    <col min="7160" max="7160" width="9" style="181"/>
    <col min="7161" max="7161" width="12.375" style="181" customWidth="1"/>
    <col min="7162" max="7162" width="7.25" style="181" customWidth="1"/>
    <col min="7163" max="7163" width="5" style="181" customWidth="1"/>
    <col min="7164" max="7164" width="2" style="181" customWidth="1"/>
    <col min="7165" max="7165" width="5.75" style="181" customWidth="1"/>
    <col min="7166" max="7167" width="9" style="181"/>
    <col min="7168" max="7168" width="4.75" style="181" customWidth="1"/>
    <col min="7169" max="7170" width="19.625" style="181" customWidth="1"/>
    <col min="7171" max="7171" width="7.625" style="181" customWidth="1"/>
    <col min="7172" max="7172" width="4" style="181" customWidth="1"/>
    <col min="7173" max="7173" width="9" style="181"/>
    <col min="7174" max="7174" width="12.375" style="181" customWidth="1"/>
    <col min="7175" max="7175" width="7.25" style="181" customWidth="1"/>
    <col min="7176" max="7176" width="5" style="181" customWidth="1"/>
    <col min="7177" max="7177" width="2" style="181" customWidth="1"/>
    <col min="7178" max="7178" width="5.75" style="181" customWidth="1"/>
    <col min="7179" max="7410" width="9" style="181"/>
    <col min="7411" max="7411" width="4.75" style="181" customWidth="1"/>
    <col min="7412" max="7413" width="19.625" style="181" customWidth="1"/>
    <col min="7414" max="7414" width="7.625" style="181" customWidth="1"/>
    <col min="7415" max="7415" width="4" style="181" customWidth="1"/>
    <col min="7416" max="7416" width="9" style="181"/>
    <col min="7417" max="7417" width="12.375" style="181" customWidth="1"/>
    <col min="7418" max="7418" width="7.25" style="181" customWidth="1"/>
    <col min="7419" max="7419" width="5" style="181" customWidth="1"/>
    <col min="7420" max="7420" width="2" style="181" customWidth="1"/>
    <col min="7421" max="7421" width="5.75" style="181" customWidth="1"/>
    <col min="7422" max="7423" width="9" style="181"/>
    <col min="7424" max="7424" width="4.75" style="181" customWidth="1"/>
    <col min="7425" max="7426" width="19.625" style="181" customWidth="1"/>
    <col min="7427" max="7427" width="7.625" style="181" customWidth="1"/>
    <col min="7428" max="7428" width="4" style="181" customWidth="1"/>
    <col min="7429" max="7429" width="9" style="181"/>
    <col min="7430" max="7430" width="12.375" style="181" customWidth="1"/>
    <col min="7431" max="7431" width="7.25" style="181" customWidth="1"/>
    <col min="7432" max="7432" width="5" style="181" customWidth="1"/>
    <col min="7433" max="7433" width="2" style="181" customWidth="1"/>
    <col min="7434" max="7434" width="5.75" style="181" customWidth="1"/>
    <col min="7435" max="7666" width="9" style="181"/>
    <col min="7667" max="7667" width="4.75" style="181" customWidth="1"/>
    <col min="7668" max="7669" width="19.625" style="181" customWidth="1"/>
    <col min="7670" max="7670" width="7.625" style="181" customWidth="1"/>
    <col min="7671" max="7671" width="4" style="181" customWidth="1"/>
    <col min="7672" max="7672" width="9" style="181"/>
    <col min="7673" max="7673" width="12.375" style="181" customWidth="1"/>
    <col min="7674" max="7674" width="7.25" style="181" customWidth="1"/>
    <col min="7675" max="7675" width="5" style="181" customWidth="1"/>
    <col min="7676" max="7676" width="2" style="181" customWidth="1"/>
    <col min="7677" max="7677" width="5.75" style="181" customWidth="1"/>
    <col min="7678" max="7679" width="9" style="181"/>
    <col min="7680" max="7680" width="4.75" style="181" customWidth="1"/>
    <col min="7681" max="7682" width="19.625" style="181" customWidth="1"/>
    <col min="7683" max="7683" width="7.625" style="181" customWidth="1"/>
    <col min="7684" max="7684" width="4" style="181" customWidth="1"/>
    <col min="7685" max="7685" width="9" style="181"/>
    <col min="7686" max="7686" width="12.375" style="181" customWidth="1"/>
    <col min="7687" max="7687" width="7.25" style="181" customWidth="1"/>
    <col min="7688" max="7688" width="5" style="181" customWidth="1"/>
    <col min="7689" max="7689" width="2" style="181" customWidth="1"/>
    <col min="7690" max="7690" width="5.75" style="181" customWidth="1"/>
    <col min="7691" max="7922" width="9" style="181"/>
    <col min="7923" max="7923" width="4.75" style="181" customWidth="1"/>
    <col min="7924" max="7925" width="19.625" style="181" customWidth="1"/>
    <col min="7926" max="7926" width="7.625" style="181" customWidth="1"/>
    <col min="7927" max="7927" width="4" style="181" customWidth="1"/>
    <col min="7928" max="7928" width="9" style="181"/>
    <col min="7929" max="7929" width="12.375" style="181" customWidth="1"/>
    <col min="7930" max="7930" width="7.25" style="181" customWidth="1"/>
    <col min="7931" max="7931" width="5" style="181" customWidth="1"/>
    <col min="7932" max="7932" width="2" style="181" customWidth="1"/>
    <col min="7933" max="7933" width="5.75" style="181" customWidth="1"/>
    <col min="7934" max="7935" width="9" style="181"/>
    <col min="7936" max="7936" width="4.75" style="181" customWidth="1"/>
    <col min="7937" max="7938" width="19.625" style="181" customWidth="1"/>
    <col min="7939" max="7939" width="7.625" style="181" customWidth="1"/>
    <col min="7940" max="7940" width="4" style="181" customWidth="1"/>
    <col min="7941" max="7941" width="9" style="181"/>
    <col min="7942" max="7942" width="12.375" style="181" customWidth="1"/>
    <col min="7943" max="7943" width="7.25" style="181" customWidth="1"/>
    <col min="7944" max="7944" width="5" style="181" customWidth="1"/>
    <col min="7945" max="7945" width="2" style="181" customWidth="1"/>
    <col min="7946" max="7946" width="5.75" style="181" customWidth="1"/>
    <col min="7947" max="8178" width="9" style="181"/>
    <col min="8179" max="8179" width="4.75" style="181" customWidth="1"/>
    <col min="8180" max="8181" width="19.625" style="181" customWidth="1"/>
    <col min="8182" max="8182" width="7.625" style="181" customWidth="1"/>
    <col min="8183" max="8183" width="4" style="181" customWidth="1"/>
    <col min="8184" max="8184" width="9" style="181"/>
    <col min="8185" max="8185" width="12.375" style="181" customWidth="1"/>
    <col min="8186" max="8186" width="7.25" style="181" customWidth="1"/>
    <col min="8187" max="8187" width="5" style="181" customWidth="1"/>
    <col min="8188" max="8188" width="2" style="181" customWidth="1"/>
    <col min="8189" max="8189" width="5.75" style="181" customWidth="1"/>
    <col min="8190" max="8191" width="9" style="181"/>
    <col min="8192" max="8192" width="4.75" style="181" customWidth="1"/>
    <col min="8193" max="8194" width="19.625" style="181" customWidth="1"/>
    <col min="8195" max="8195" width="7.625" style="181" customWidth="1"/>
    <col min="8196" max="8196" width="4" style="181" customWidth="1"/>
    <col min="8197" max="8197" width="9" style="181"/>
    <col min="8198" max="8198" width="12.375" style="181" customWidth="1"/>
    <col min="8199" max="8199" width="7.25" style="181" customWidth="1"/>
    <col min="8200" max="8200" width="5" style="181" customWidth="1"/>
    <col min="8201" max="8201" width="2" style="181" customWidth="1"/>
    <col min="8202" max="8202" width="5.75" style="181" customWidth="1"/>
    <col min="8203" max="8434" width="9" style="181"/>
    <col min="8435" max="8435" width="4.75" style="181" customWidth="1"/>
    <col min="8436" max="8437" width="19.625" style="181" customWidth="1"/>
    <col min="8438" max="8438" width="7.625" style="181" customWidth="1"/>
    <col min="8439" max="8439" width="4" style="181" customWidth="1"/>
    <col min="8440" max="8440" width="9" style="181"/>
    <col min="8441" max="8441" width="12.375" style="181" customWidth="1"/>
    <col min="8442" max="8442" width="7.25" style="181" customWidth="1"/>
    <col min="8443" max="8443" width="5" style="181" customWidth="1"/>
    <col min="8444" max="8444" width="2" style="181" customWidth="1"/>
    <col min="8445" max="8445" width="5.75" style="181" customWidth="1"/>
    <col min="8446" max="8447" width="9" style="181"/>
    <col min="8448" max="8448" width="4.75" style="181" customWidth="1"/>
    <col min="8449" max="8450" width="19.625" style="181" customWidth="1"/>
    <col min="8451" max="8451" width="7.625" style="181" customWidth="1"/>
    <col min="8452" max="8452" width="4" style="181" customWidth="1"/>
    <col min="8453" max="8453" width="9" style="181"/>
    <col min="8454" max="8454" width="12.375" style="181" customWidth="1"/>
    <col min="8455" max="8455" width="7.25" style="181" customWidth="1"/>
    <col min="8456" max="8456" width="5" style="181" customWidth="1"/>
    <col min="8457" max="8457" width="2" style="181" customWidth="1"/>
    <col min="8458" max="8458" width="5.75" style="181" customWidth="1"/>
    <col min="8459" max="8690" width="9" style="181"/>
    <col min="8691" max="8691" width="4.75" style="181" customWidth="1"/>
    <col min="8692" max="8693" width="19.625" style="181" customWidth="1"/>
    <col min="8694" max="8694" width="7.625" style="181" customWidth="1"/>
    <col min="8695" max="8695" width="4" style="181" customWidth="1"/>
    <col min="8696" max="8696" width="9" style="181"/>
    <col min="8697" max="8697" width="12.375" style="181" customWidth="1"/>
    <col min="8698" max="8698" width="7.25" style="181" customWidth="1"/>
    <col min="8699" max="8699" width="5" style="181" customWidth="1"/>
    <col min="8700" max="8700" width="2" style="181" customWidth="1"/>
    <col min="8701" max="8701" width="5.75" style="181" customWidth="1"/>
    <col min="8702" max="8703" width="9" style="181"/>
    <col min="8704" max="8704" width="4.75" style="181" customWidth="1"/>
    <col min="8705" max="8706" width="19.625" style="181" customWidth="1"/>
    <col min="8707" max="8707" width="7.625" style="181" customWidth="1"/>
    <col min="8708" max="8708" width="4" style="181" customWidth="1"/>
    <col min="8709" max="8709" width="9" style="181"/>
    <col min="8710" max="8710" width="12.375" style="181" customWidth="1"/>
    <col min="8711" max="8711" width="7.25" style="181" customWidth="1"/>
    <col min="8712" max="8712" width="5" style="181" customWidth="1"/>
    <col min="8713" max="8713" width="2" style="181" customWidth="1"/>
    <col min="8714" max="8714" width="5.75" style="181" customWidth="1"/>
    <col min="8715" max="8946" width="9" style="181"/>
    <col min="8947" max="8947" width="4.75" style="181" customWidth="1"/>
    <col min="8948" max="8949" width="19.625" style="181" customWidth="1"/>
    <col min="8950" max="8950" width="7.625" style="181" customWidth="1"/>
    <col min="8951" max="8951" width="4" style="181" customWidth="1"/>
    <col min="8952" max="8952" width="9" style="181"/>
    <col min="8953" max="8953" width="12.375" style="181" customWidth="1"/>
    <col min="8954" max="8954" width="7.25" style="181" customWidth="1"/>
    <col min="8955" max="8955" width="5" style="181" customWidth="1"/>
    <col min="8956" max="8956" width="2" style="181" customWidth="1"/>
    <col min="8957" max="8957" width="5.75" style="181" customWidth="1"/>
    <col min="8958" max="8959" width="9" style="181"/>
    <col min="8960" max="8960" width="4.75" style="181" customWidth="1"/>
    <col min="8961" max="8962" width="19.625" style="181" customWidth="1"/>
    <col min="8963" max="8963" width="7.625" style="181" customWidth="1"/>
    <col min="8964" max="8964" width="4" style="181" customWidth="1"/>
    <col min="8965" max="8965" width="9" style="181"/>
    <col min="8966" max="8966" width="12.375" style="181" customWidth="1"/>
    <col min="8967" max="8967" width="7.25" style="181" customWidth="1"/>
    <col min="8968" max="8968" width="5" style="181" customWidth="1"/>
    <col min="8969" max="8969" width="2" style="181" customWidth="1"/>
    <col min="8970" max="8970" width="5.75" style="181" customWidth="1"/>
    <col min="8971" max="9202" width="9" style="181"/>
    <col min="9203" max="9203" width="4.75" style="181" customWidth="1"/>
    <col min="9204" max="9205" width="19.625" style="181" customWidth="1"/>
    <col min="9206" max="9206" width="7.625" style="181" customWidth="1"/>
    <col min="9207" max="9207" width="4" style="181" customWidth="1"/>
    <col min="9208" max="9208" width="9" style="181"/>
    <col min="9209" max="9209" width="12.375" style="181" customWidth="1"/>
    <col min="9210" max="9210" width="7.25" style="181" customWidth="1"/>
    <col min="9211" max="9211" width="5" style="181" customWidth="1"/>
    <col min="9212" max="9212" width="2" style="181" customWidth="1"/>
    <col min="9213" max="9213" width="5.75" style="181" customWidth="1"/>
    <col min="9214" max="9215" width="9" style="181"/>
    <col min="9216" max="9216" width="4.75" style="181" customWidth="1"/>
    <col min="9217" max="9218" width="19.625" style="181" customWidth="1"/>
    <col min="9219" max="9219" width="7.625" style="181" customWidth="1"/>
    <col min="9220" max="9220" width="4" style="181" customWidth="1"/>
    <col min="9221" max="9221" width="9" style="181"/>
    <col min="9222" max="9222" width="12.375" style="181" customWidth="1"/>
    <col min="9223" max="9223" width="7.25" style="181" customWidth="1"/>
    <col min="9224" max="9224" width="5" style="181" customWidth="1"/>
    <col min="9225" max="9225" width="2" style="181" customWidth="1"/>
    <col min="9226" max="9226" width="5.75" style="181" customWidth="1"/>
    <col min="9227" max="9458" width="9" style="181"/>
    <col min="9459" max="9459" width="4.75" style="181" customWidth="1"/>
    <col min="9460" max="9461" width="19.625" style="181" customWidth="1"/>
    <col min="9462" max="9462" width="7.625" style="181" customWidth="1"/>
    <col min="9463" max="9463" width="4" style="181" customWidth="1"/>
    <col min="9464" max="9464" width="9" style="181"/>
    <col min="9465" max="9465" width="12.375" style="181" customWidth="1"/>
    <col min="9466" max="9466" width="7.25" style="181" customWidth="1"/>
    <col min="9467" max="9467" width="5" style="181" customWidth="1"/>
    <col min="9468" max="9468" width="2" style="181" customWidth="1"/>
    <col min="9469" max="9469" width="5.75" style="181" customWidth="1"/>
    <col min="9470" max="9471" width="9" style="181"/>
    <col min="9472" max="9472" width="4.75" style="181" customWidth="1"/>
    <col min="9473" max="9474" width="19.625" style="181" customWidth="1"/>
    <col min="9475" max="9475" width="7.625" style="181" customWidth="1"/>
    <col min="9476" max="9476" width="4" style="181" customWidth="1"/>
    <col min="9477" max="9477" width="9" style="181"/>
    <col min="9478" max="9478" width="12.375" style="181" customWidth="1"/>
    <col min="9479" max="9479" width="7.25" style="181" customWidth="1"/>
    <col min="9480" max="9480" width="5" style="181" customWidth="1"/>
    <col min="9481" max="9481" width="2" style="181" customWidth="1"/>
    <col min="9482" max="9482" width="5.75" style="181" customWidth="1"/>
    <col min="9483" max="9714" width="9" style="181"/>
    <col min="9715" max="9715" width="4.75" style="181" customWidth="1"/>
    <col min="9716" max="9717" width="19.625" style="181" customWidth="1"/>
    <col min="9718" max="9718" width="7.625" style="181" customWidth="1"/>
    <col min="9719" max="9719" width="4" style="181" customWidth="1"/>
    <col min="9720" max="9720" width="9" style="181"/>
    <col min="9721" max="9721" width="12.375" style="181" customWidth="1"/>
    <col min="9722" max="9722" width="7.25" style="181" customWidth="1"/>
    <col min="9723" max="9723" width="5" style="181" customWidth="1"/>
    <col min="9724" max="9724" width="2" style="181" customWidth="1"/>
    <col min="9725" max="9725" width="5.75" style="181" customWidth="1"/>
    <col min="9726" max="9727" width="9" style="181"/>
    <col min="9728" max="9728" width="4.75" style="181" customWidth="1"/>
    <col min="9729" max="9730" width="19.625" style="181" customWidth="1"/>
    <col min="9731" max="9731" width="7.625" style="181" customWidth="1"/>
    <col min="9732" max="9732" width="4" style="181" customWidth="1"/>
    <col min="9733" max="9733" width="9" style="181"/>
    <col min="9734" max="9734" width="12.375" style="181" customWidth="1"/>
    <col min="9735" max="9735" width="7.25" style="181" customWidth="1"/>
    <col min="9736" max="9736" width="5" style="181" customWidth="1"/>
    <col min="9737" max="9737" width="2" style="181" customWidth="1"/>
    <col min="9738" max="9738" width="5.75" style="181" customWidth="1"/>
    <col min="9739" max="9970" width="9" style="181"/>
    <col min="9971" max="9971" width="4.75" style="181" customWidth="1"/>
    <col min="9972" max="9973" width="19.625" style="181" customWidth="1"/>
    <col min="9974" max="9974" width="7.625" style="181" customWidth="1"/>
    <col min="9975" max="9975" width="4" style="181" customWidth="1"/>
    <col min="9976" max="9976" width="9" style="181"/>
    <col min="9977" max="9977" width="12.375" style="181" customWidth="1"/>
    <col min="9978" max="9978" width="7.25" style="181" customWidth="1"/>
    <col min="9979" max="9979" width="5" style="181" customWidth="1"/>
    <col min="9980" max="9980" width="2" style="181" customWidth="1"/>
    <col min="9981" max="9981" width="5.75" style="181" customWidth="1"/>
    <col min="9982" max="9983" width="9" style="181"/>
    <col min="9984" max="9984" width="4.75" style="181" customWidth="1"/>
    <col min="9985" max="9986" width="19.625" style="181" customWidth="1"/>
    <col min="9987" max="9987" width="7.625" style="181" customWidth="1"/>
    <col min="9988" max="9988" width="4" style="181" customWidth="1"/>
    <col min="9989" max="9989" width="9" style="181"/>
    <col min="9990" max="9990" width="12.375" style="181" customWidth="1"/>
    <col min="9991" max="9991" width="7.25" style="181" customWidth="1"/>
    <col min="9992" max="9992" width="5" style="181" customWidth="1"/>
    <col min="9993" max="9993" width="2" style="181" customWidth="1"/>
    <col min="9994" max="9994" width="5.75" style="181" customWidth="1"/>
    <col min="9995" max="10226" width="9" style="181"/>
    <col min="10227" max="10227" width="4.75" style="181" customWidth="1"/>
    <col min="10228" max="10229" width="19.625" style="181" customWidth="1"/>
    <col min="10230" max="10230" width="7.625" style="181" customWidth="1"/>
    <col min="10231" max="10231" width="4" style="181" customWidth="1"/>
    <col min="10232" max="10232" width="9" style="181"/>
    <col min="10233" max="10233" width="12.375" style="181" customWidth="1"/>
    <col min="10234" max="10234" width="7.25" style="181" customWidth="1"/>
    <col min="10235" max="10235" width="5" style="181" customWidth="1"/>
    <col min="10236" max="10236" width="2" style="181" customWidth="1"/>
    <col min="10237" max="10237" width="5.75" style="181" customWidth="1"/>
    <col min="10238" max="10239" width="9" style="181"/>
    <col min="10240" max="10240" width="4.75" style="181" customWidth="1"/>
    <col min="10241" max="10242" width="19.625" style="181" customWidth="1"/>
    <col min="10243" max="10243" width="7.625" style="181" customWidth="1"/>
    <col min="10244" max="10244" width="4" style="181" customWidth="1"/>
    <col min="10245" max="10245" width="9" style="181"/>
    <col min="10246" max="10246" width="12.375" style="181" customWidth="1"/>
    <col min="10247" max="10247" width="7.25" style="181" customWidth="1"/>
    <col min="10248" max="10248" width="5" style="181" customWidth="1"/>
    <col min="10249" max="10249" width="2" style="181" customWidth="1"/>
    <col min="10250" max="10250" width="5.75" style="181" customWidth="1"/>
    <col min="10251" max="10482" width="9" style="181"/>
    <col min="10483" max="10483" width="4.75" style="181" customWidth="1"/>
    <col min="10484" max="10485" width="19.625" style="181" customWidth="1"/>
    <col min="10486" max="10486" width="7.625" style="181" customWidth="1"/>
    <col min="10487" max="10487" width="4" style="181" customWidth="1"/>
    <col min="10488" max="10488" width="9" style="181"/>
    <col min="10489" max="10489" width="12.375" style="181" customWidth="1"/>
    <col min="10490" max="10490" width="7.25" style="181" customWidth="1"/>
    <col min="10491" max="10491" width="5" style="181" customWidth="1"/>
    <col min="10492" max="10492" width="2" style="181" customWidth="1"/>
    <col min="10493" max="10493" width="5.75" style="181" customWidth="1"/>
    <col min="10494" max="10495" width="9" style="181"/>
    <col min="10496" max="10496" width="4.75" style="181" customWidth="1"/>
    <col min="10497" max="10498" width="19.625" style="181" customWidth="1"/>
    <col min="10499" max="10499" width="7.625" style="181" customWidth="1"/>
    <col min="10500" max="10500" width="4" style="181" customWidth="1"/>
    <col min="10501" max="10501" width="9" style="181"/>
    <col min="10502" max="10502" width="12.375" style="181" customWidth="1"/>
    <col min="10503" max="10503" width="7.25" style="181" customWidth="1"/>
    <col min="10504" max="10504" width="5" style="181" customWidth="1"/>
    <col min="10505" max="10505" width="2" style="181" customWidth="1"/>
    <col min="10506" max="10506" width="5.75" style="181" customWidth="1"/>
    <col min="10507" max="10738" width="9" style="181"/>
    <col min="10739" max="10739" width="4.75" style="181" customWidth="1"/>
    <col min="10740" max="10741" width="19.625" style="181" customWidth="1"/>
    <col min="10742" max="10742" width="7.625" style="181" customWidth="1"/>
    <col min="10743" max="10743" width="4" style="181" customWidth="1"/>
    <col min="10744" max="10744" width="9" style="181"/>
    <col min="10745" max="10745" width="12.375" style="181" customWidth="1"/>
    <col min="10746" max="10746" width="7.25" style="181" customWidth="1"/>
    <col min="10747" max="10747" width="5" style="181" customWidth="1"/>
    <col min="10748" max="10748" width="2" style="181" customWidth="1"/>
    <col min="10749" max="10749" width="5.75" style="181" customWidth="1"/>
    <col min="10750" max="10751" width="9" style="181"/>
    <col min="10752" max="10752" width="4.75" style="181" customWidth="1"/>
    <col min="10753" max="10754" width="19.625" style="181" customWidth="1"/>
    <col min="10755" max="10755" width="7.625" style="181" customWidth="1"/>
    <col min="10756" max="10756" width="4" style="181" customWidth="1"/>
    <col min="10757" max="10757" width="9" style="181"/>
    <col min="10758" max="10758" width="12.375" style="181" customWidth="1"/>
    <col min="10759" max="10759" width="7.25" style="181" customWidth="1"/>
    <col min="10760" max="10760" width="5" style="181" customWidth="1"/>
    <col min="10761" max="10761" width="2" style="181" customWidth="1"/>
    <col min="10762" max="10762" width="5.75" style="181" customWidth="1"/>
    <col min="10763" max="10994" width="9" style="181"/>
    <col min="10995" max="10995" width="4.75" style="181" customWidth="1"/>
    <col min="10996" max="10997" width="19.625" style="181" customWidth="1"/>
    <col min="10998" max="10998" width="7.625" style="181" customWidth="1"/>
    <col min="10999" max="10999" width="4" style="181" customWidth="1"/>
    <col min="11000" max="11000" width="9" style="181"/>
    <col min="11001" max="11001" width="12.375" style="181" customWidth="1"/>
    <col min="11002" max="11002" width="7.25" style="181" customWidth="1"/>
    <col min="11003" max="11003" width="5" style="181" customWidth="1"/>
    <col min="11004" max="11004" width="2" style="181" customWidth="1"/>
    <col min="11005" max="11005" width="5.75" style="181" customWidth="1"/>
    <col min="11006" max="11007" width="9" style="181"/>
    <col min="11008" max="11008" width="4.75" style="181" customWidth="1"/>
    <col min="11009" max="11010" width="19.625" style="181" customWidth="1"/>
    <col min="11011" max="11011" width="7.625" style="181" customWidth="1"/>
    <col min="11012" max="11012" width="4" style="181" customWidth="1"/>
    <col min="11013" max="11013" width="9" style="181"/>
    <col min="11014" max="11014" width="12.375" style="181" customWidth="1"/>
    <col min="11015" max="11015" width="7.25" style="181" customWidth="1"/>
    <col min="11016" max="11016" width="5" style="181" customWidth="1"/>
    <col min="11017" max="11017" width="2" style="181" customWidth="1"/>
    <col min="11018" max="11018" width="5.75" style="181" customWidth="1"/>
    <col min="11019" max="11250" width="9" style="181"/>
    <col min="11251" max="11251" width="4.75" style="181" customWidth="1"/>
    <col min="11252" max="11253" width="19.625" style="181" customWidth="1"/>
    <col min="11254" max="11254" width="7.625" style="181" customWidth="1"/>
    <col min="11255" max="11255" width="4" style="181" customWidth="1"/>
    <col min="11256" max="11256" width="9" style="181"/>
    <col min="11257" max="11257" width="12.375" style="181" customWidth="1"/>
    <col min="11258" max="11258" width="7.25" style="181" customWidth="1"/>
    <col min="11259" max="11259" width="5" style="181" customWidth="1"/>
    <col min="11260" max="11260" width="2" style="181" customWidth="1"/>
    <col min="11261" max="11261" width="5.75" style="181" customWidth="1"/>
    <col min="11262" max="11263" width="9" style="181"/>
    <col min="11264" max="11264" width="4.75" style="181" customWidth="1"/>
    <col min="11265" max="11266" width="19.625" style="181" customWidth="1"/>
    <col min="11267" max="11267" width="7.625" style="181" customWidth="1"/>
    <col min="11268" max="11268" width="4" style="181" customWidth="1"/>
    <col min="11269" max="11269" width="9" style="181"/>
    <col min="11270" max="11270" width="12.375" style="181" customWidth="1"/>
    <col min="11271" max="11271" width="7.25" style="181" customWidth="1"/>
    <col min="11272" max="11272" width="5" style="181" customWidth="1"/>
    <col min="11273" max="11273" width="2" style="181" customWidth="1"/>
    <col min="11274" max="11274" width="5.75" style="181" customWidth="1"/>
    <col min="11275" max="11506" width="9" style="181"/>
    <col min="11507" max="11507" width="4.75" style="181" customWidth="1"/>
    <col min="11508" max="11509" width="19.625" style="181" customWidth="1"/>
    <col min="11510" max="11510" width="7.625" style="181" customWidth="1"/>
    <col min="11511" max="11511" width="4" style="181" customWidth="1"/>
    <col min="11512" max="11512" width="9" style="181"/>
    <col min="11513" max="11513" width="12.375" style="181" customWidth="1"/>
    <col min="11514" max="11514" width="7.25" style="181" customWidth="1"/>
    <col min="11515" max="11515" width="5" style="181" customWidth="1"/>
    <col min="11516" max="11516" width="2" style="181" customWidth="1"/>
    <col min="11517" max="11517" width="5.75" style="181" customWidth="1"/>
    <col min="11518" max="11519" width="9" style="181"/>
    <col min="11520" max="11520" width="4.75" style="181" customWidth="1"/>
    <col min="11521" max="11522" width="19.625" style="181" customWidth="1"/>
    <col min="11523" max="11523" width="7.625" style="181" customWidth="1"/>
    <col min="11524" max="11524" width="4" style="181" customWidth="1"/>
    <col min="11525" max="11525" width="9" style="181"/>
    <col min="11526" max="11526" width="12.375" style="181" customWidth="1"/>
    <col min="11527" max="11527" width="7.25" style="181" customWidth="1"/>
    <col min="11528" max="11528" width="5" style="181" customWidth="1"/>
    <col min="11529" max="11529" width="2" style="181" customWidth="1"/>
    <col min="11530" max="11530" width="5.75" style="181" customWidth="1"/>
    <col min="11531" max="11762" width="9" style="181"/>
    <col min="11763" max="11763" width="4.75" style="181" customWidth="1"/>
    <col min="11764" max="11765" width="19.625" style="181" customWidth="1"/>
    <col min="11766" max="11766" width="7.625" style="181" customWidth="1"/>
    <col min="11767" max="11767" width="4" style="181" customWidth="1"/>
    <col min="11768" max="11768" width="9" style="181"/>
    <col min="11769" max="11769" width="12.375" style="181" customWidth="1"/>
    <col min="11770" max="11770" width="7.25" style="181" customWidth="1"/>
    <col min="11771" max="11771" width="5" style="181" customWidth="1"/>
    <col min="11772" max="11772" width="2" style="181" customWidth="1"/>
    <col min="11773" max="11773" width="5.75" style="181" customWidth="1"/>
    <col min="11774" max="11775" width="9" style="181"/>
    <col min="11776" max="11776" width="4.75" style="181" customWidth="1"/>
    <col min="11777" max="11778" width="19.625" style="181" customWidth="1"/>
    <col min="11779" max="11779" width="7.625" style="181" customWidth="1"/>
    <col min="11780" max="11780" width="4" style="181" customWidth="1"/>
    <col min="11781" max="11781" width="9" style="181"/>
    <col min="11782" max="11782" width="12.375" style="181" customWidth="1"/>
    <col min="11783" max="11783" width="7.25" style="181" customWidth="1"/>
    <col min="11784" max="11784" width="5" style="181" customWidth="1"/>
    <col min="11785" max="11785" width="2" style="181" customWidth="1"/>
    <col min="11786" max="11786" width="5.75" style="181" customWidth="1"/>
    <col min="11787" max="12018" width="9" style="181"/>
    <col min="12019" max="12019" width="4.75" style="181" customWidth="1"/>
    <col min="12020" max="12021" width="19.625" style="181" customWidth="1"/>
    <col min="12022" max="12022" width="7.625" style="181" customWidth="1"/>
    <col min="12023" max="12023" width="4" style="181" customWidth="1"/>
    <col min="12024" max="12024" width="9" style="181"/>
    <col min="12025" max="12025" width="12.375" style="181" customWidth="1"/>
    <col min="12026" max="12026" width="7.25" style="181" customWidth="1"/>
    <col min="12027" max="12027" width="5" style="181" customWidth="1"/>
    <col min="12028" max="12028" width="2" style="181" customWidth="1"/>
    <col min="12029" max="12029" width="5.75" style="181" customWidth="1"/>
    <col min="12030" max="12031" width="9" style="181"/>
    <col min="12032" max="12032" width="4.75" style="181" customWidth="1"/>
    <col min="12033" max="12034" width="19.625" style="181" customWidth="1"/>
    <col min="12035" max="12035" width="7.625" style="181" customWidth="1"/>
    <col min="12036" max="12036" width="4" style="181" customWidth="1"/>
    <col min="12037" max="12037" width="9" style="181"/>
    <col min="12038" max="12038" width="12.375" style="181" customWidth="1"/>
    <col min="12039" max="12039" width="7.25" style="181" customWidth="1"/>
    <col min="12040" max="12040" width="5" style="181" customWidth="1"/>
    <col min="12041" max="12041" width="2" style="181" customWidth="1"/>
    <col min="12042" max="12042" width="5.75" style="181" customWidth="1"/>
    <col min="12043" max="12274" width="9" style="181"/>
    <col min="12275" max="12275" width="4.75" style="181" customWidth="1"/>
    <col min="12276" max="12277" width="19.625" style="181" customWidth="1"/>
    <col min="12278" max="12278" width="7.625" style="181" customWidth="1"/>
    <col min="12279" max="12279" width="4" style="181" customWidth="1"/>
    <col min="12280" max="12280" width="9" style="181"/>
    <col min="12281" max="12281" width="12.375" style="181" customWidth="1"/>
    <col min="12282" max="12282" width="7.25" style="181" customWidth="1"/>
    <col min="12283" max="12283" width="5" style="181" customWidth="1"/>
    <col min="12284" max="12284" width="2" style="181" customWidth="1"/>
    <col min="12285" max="12285" width="5.75" style="181" customWidth="1"/>
    <col min="12286" max="12287" width="9" style="181"/>
    <col min="12288" max="12288" width="4.75" style="181" customWidth="1"/>
    <col min="12289" max="12290" width="19.625" style="181" customWidth="1"/>
    <col min="12291" max="12291" width="7.625" style="181" customWidth="1"/>
    <col min="12292" max="12292" width="4" style="181" customWidth="1"/>
    <col min="12293" max="12293" width="9" style="181"/>
    <col min="12294" max="12294" width="12.375" style="181" customWidth="1"/>
    <col min="12295" max="12295" width="7.25" style="181" customWidth="1"/>
    <col min="12296" max="12296" width="5" style="181" customWidth="1"/>
    <col min="12297" max="12297" width="2" style="181" customWidth="1"/>
    <col min="12298" max="12298" width="5.75" style="181" customWidth="1"/>
    <col min="12299" max="12530" width="9" style="181"/>
    <col min="12531" max="12531" width="4.75" style="181" customWidth="1"/>
    <col min="12532" max="12533" width="19.625" style="181" customWidth="1"/>
    <col min="12534" max="12534" width="7.625" style="181" customWidth="1"/>
    <col min="12535" max="12535" width="4" style="181" customWidth="1"/>
    <col min="12536" max="12536" width="9" style="181"/>
    <col min="12537" max="12537" width="12.375" style="181" customWidth="1"/>
    <col min="12538" max="12538" width="7.25" style="181" customWidth="1"/>
    <col min="12539" max="12539" width="5" style="181" customWidth="1"/>
    <col min="12540" max="12540" width="2" style="181" customWidth="1"/>
    <col min="12541" max="12541" width="5.75" style="181" customWidth="1"/>
    <col min="12542" max="12543" width="9" style="181"/>
    <col min="12544" max="12544" width="4.75" style="181" customWidth="1"/>
    <col min="12545" max="12546" width="19.625" style="181" customWidth="1"/>
    <col min="12547" max="12547" width="7.625" style="181" customWidth="1"/>
    <col min="12548" max="12548" width="4" style="181" customWidth="1"/>
    <col min="12549" max="12549" width="9" style="181"/>
    <col min="12550" max="12550" width="12.375" style="181" customWidth="1"/>
    <col min="12551" max="12551" width="7.25" style="181" customWidth="1"/>
    <col min="12552" max="12552" width="5" style="181" customWidth="1"/>
    <col min="12553" max="12553" width="2" style="181" customWidth="1"/>
    <col min="12554" max="12554" width="5.75" style="181" customWidth="1"/>
    <col min="12555" max="12786" width="9" style="181"/>
    <col min="12787" max="12787" width="4.75" style="181" customWidth="1"/>
    <col min="12788" max="12789" width="19.625" style="181" customWidth="1"/>
    <col min="12790" max="12790" width="7.625" style="181" customWidth="1"/>
    <col min="12791" max="12791" width="4" style="181" customWidth="1"/>
    <col min="12792" max="12792" width="9" style="181"/>
    <col min="12793" max="12793" width="12.375" style="181" customWidth="1"/>
    <col min="12794" max="12794" width="7.25" style="181" customWidth="1"/>
    <col min="12795" max="12795" width="5" style="181" customWidth="1"/>
    <col min="12796" max="12796" width="2" style="181" customWidth="1"/>
    <col min="12797" max="12797" width="5.75" style="181" customWidth="1"/>
    <col min="12798" max="12799" width="9" style="181"/>
    <col min="12800" max="12800" width="4.75" style="181" customWidth="1"/>
    <col min="12801" max="12802" width="19.625" style="181" customWidth="1"/>
    <col min="12803" max="12803" width="7.625" style="181" customWidth="1"/>
    <col min="12804" max="12804" width="4" style="181" customWidth="1"/>
    <col min="12805" max="12805" width="9" style="181"/>
    <col min="12806" max="12806" width="12.375" style="181" customWidth="1"/>
    <col min="12807" max="12807" width="7.25" style="181" customWidth="1"/>
    <col min="12808" max="12808" width="5" style="181" customWidth="1"/>
    <col min="12809" max="12809" width="2" style="181" customWidth="1"/>
    <col min="12810" max="12810" width="5.75" style="181" customWidth="1"/>
    <col min="12811" max="13042" width="9" style="181"/>
    <col min="13043" max="13043" width="4.75" style="181" customWidth="1"/>
    <col min="13044" max="13045" width="19.625" style="181" customWidth="1"/>
    <col min="13046" max="13046" width="7.625" style="181" customWidth="1"/>
    <col min="13047" max="13047" width="4" style="181" customWidth="1"/>
    <col min="13048" max="13048" width="9" style="181"/>
    <col min="13049" max="13049" width="12.375" style="181" customWidth="1"/>
    <col min="13050" max="13050" width="7.25" style="181" customWidth="1"/>
    <col min="13051" max="13051" width="5" style="181" customWidth="1"/>
    <col min="13052" max="13052" width="2" style="181" customWidth="1"/>
    <col min="13053" max="13053" width="5.75" style="181" customWidth="1"/>
    <col min="13054" max="13055" width="9" style="181"/>
    <col min="13056" max="13056" width="4.75" style="181" customWidth="1"/>
    <col min="13057" max="13058" width="19.625" style="181" customWidth="1"/>
    <col min="13059" max="13059" width="7.625" style="181" customWidth="1"/>
    <col min="13060" max="13060" width="4" style="181" customWidth="1"/>
    <col min="13061" max="13061" width="9" style="181"/>
    <col min="13062" max="13062" width="12.375" style="181" customWidth="1"/>
    <col min="13063" max="13063" width="7.25" style="181" customWidth="1"/>
    <col min="13064" max="13064" width="5" style="181" customWidth="1"/>
    <col min="13065" max="13065" width="2" style="181" customWidth="1"/>
    <col min="13066" max="13066" width="5.75" style="181" customWidth="1"/>
    <col min="13067" max="13298" width="9" style="181"/>
    <col min="13299" max="13299" width="4.75" style="181" customWidth="1"/>
    <col min="13300" max="13301" width="19.625" style="181" customWidth="1"/>
    <col min="13302" max="13302" width="7.625" style="181" customWidth="1"/>
    <col min="13303" max="13303" width="4" style="181" customWidth="1"/>
    <col min="13304" max="13304" width="9" style="181"/>
    <col min="13305" max="13305" width="12.375" style="181" customWidth="1"/>
    <col min="13306" max="13306" width="7.25" style="181" customWidth="1"/>
    <col min="13307" max="13307" width="5" style="181" customWidth="1"/>
    <col min="13308" max="13308" width="2" style="181" customWidth="1"/>
    <col min="13309" max="13309" width="5.75" style="181" customWidth="1"/>
    <col min="13310" max="13311" width="9" style="181"/>
    <col min="13312" max="13312" width="4.75" style="181" customWidth="1"/>
    <col min="13313" max="13314" width="19.625" style="181" customWidth="1"/>
    <col min="13315" max="13315" width="7.625" style="181" customWidth="1"/>
    <col min="13316" max="13316" width="4" style="181" customWidth="1"/>
    <col min="13317" max="13317" width="9" style="181"/>
    <col min="13318" max="13318" width="12.375" style="181" customWidth="1"/>
    <col min="13319" max="13319" width="7.25" style="181" customWidth="1"/>
    <col min="13320" max="13320" width="5" style="181" customWidth="1"/>
    <col min="13321" max="13321" width="2" style="181" customWidth="1"/>
    <col min="13322" max="13322" width="5.75" style="181" customWidth="1"/>
    <col min="13323" max="13554" width="9" style="181"/>
    <col min="13555" max="13555" width="4.75" style="181" customWidth="1"/>
    <col min="13556" max="13557" width="19.625" style="181" customWidth="1"/>
    <col min="13558" max="13558" width="7.625" style="181" customWidth="1"/>
    <col min="13559" max="13559" width="4" style="181" customWidth="1"/>
    <col min="13560" max="13560" width="9" style="181"/>
    <col min="13561" max="13561" width="12.375" style="181" customWidth="1"/>
    <col min="13562" max="13562" width="7.25" style="181" customWidth="1"/>
    <col min="13563" max="13563" width="5" style="181" customWidth="1"/>
    <col min="13564" max="13564" width="2" style="181" customWidth="1"/>
    <col min="13565" max="13565" width="5.75" style="181" customWidth="1"/>
    <col min="13566" max="13567" width="9" style="181"/>
    <col min="13568" max="13568" width="4.75" style="181" customWidth="1"/>
    <col min="13569" max="13570" width="19.625" style="181" customWidth="1"/>
    <col min="13571" max="13571" width="7.625" style="181" customWidth="1"/>
    <col min="13572" max="13572" width="4" style="181" customWidth="1"/>
    <col min="13573" max="13573" width="9" style="181"/>
    <col min="13574" max="13574" width="12.375" style="181" customWidth="1"/>
    <col min="13575" max="13575" width="7.25" style="181" customWidth="1"/>
    <col min="13576" max="13576" width="5" style="181" customWidth="1"/>
    <col min="13577" max="13577" width="2" style="181" customWidth="1"/>
    <col min="13578" max="13578" width="5.75" style="181" customWidth="1"/>
    <col min="13579" max="13810" width="9" style="181"/>
    <col min="13811" max="13811" width="4.75" style="181" customWidth="1"/>
    <col min="13812" max="13813" width="19.625" style="181" customWidth="1"/>
    <col min="13814" max="13814" width="7.625" style="181" customWidth="1"/>
    <col min="13815" max="13815" width="4" style="181" customWidth="1"/>
    <col min="13816" max="13816" width="9" style="181"/>
    <col min="13817" max="13817" width="12.375" style="181" customWidth="1"/>
    <col min="13818" max="13818" width="7.25" style="181" customWidth="1"/>
    <col min="13819" max="13819" width="5" style="181" customWidth="1"/>
    <col min="13820" max="13820" width="2" style="181" customWidth="1"/>
    <col min="13821" max="13821" width="5.75" style="181" customWidth="1"/>
    <col min="13822" max="13823" width="9" style="181"/>
    <col min="13824" max="13824" width="4.75" style="181" customWidth="1"/>
    <col min="13825" max="13826" width="19.625" style="181" customWidth="1"/>
    <col min="13827" max="13827" width="7.625" style="181" customWidth="1"/>
    <col min="13828" max="13828" width="4" style="181" customWidth="1"/>
    <col min="13829" max="13829" width="9" style="181"/>
    <col min="13830" max="13830" width="12.375" style="181" customWidth="1"/>
    <col min="13831" max="13831" width="7.25" style="181" customWidth="1"/>
    <col min="13832" max="13832" width="5" style="181" customWidth="1"/>
    <col min="13833" max="13833" width="2" style="181" customWidth="1"/>
    <col min="13834" max="13834" width="5.75" style="181" customWidth="1"/>
    <col min="13835" max="14066" width="9" style="181"/>
    <col min="14067" max="14067" width="4.75" style="181" customWidth="1"/>
    <col min="14068" max="14069" width="19.625" style="181" customWidth="1"/>
    <col min="14070" max="14070" width="7.625" style="181" customWidth="1"/>
    <col min="14071" max="14071" width="4" style="181" customWidth="1"/>
    <col min="14072" max="14072" width="9" style="181"/>
    <col min="14073" max="14073" width="12.375" style="181" customWidth="1"/>
    <col min="14074" max="14074" width="7.25" style="181" customWidth="1"/>
    <col min="14075" max="14075" width="5" style="181" customWidth="1"/>
    <col min="14076" max="14076" width="2" style="181" customWidth="1"/>
    <col min="14077" max="14077" width="5.75" style="181" customWidth="1"/>
    <col min="14078" max="14079" width="9" style="181"/>
    <col min="14080" max="14080" width="4.75" style="181" customWidth="1"/>
    <col min="14081" max="14082" width="19.625" style="181" customWidth="1"/>
    <col min="14083" max="14083" width="7.625" style="181" customWidth="1"/>
    <col min="14084" max="14084" width="4" style="181" customWidth="1"/>
    <col min="14085" max="14085" width="9" style="181"/>
    <col min="14086" max="14086" width="12.375" style="181" customWidth="1"/>
    <col min="14087" max="14087" width="7.25" style="181" customWidth="1"/>
    <col min="14088" max="14088" width="5" style="181" customWidth="1"/>
    <col min="14089" max="14089" width="2" style="181" customWidth="1"/>
    <col min="14090" max="14090" width="5.75" style="181" customWidth="1"/>
    <col min="14091" max="14322" width="9" style="181"/>
    <col min="14323" max="14323" width="4.75" style="181" customWidth="1"/>
    <col min="14324" max="14325" width="19.625" style="181" customWidth="1"/>
    <col min="14326" max="14326" width="7.625" style="181" customWidth="1"/>
    <col min="14327" max="14327" width="4" style="181" customWidth="1"/>
    <col min="14328" max="14328" width="9" style="181"/>
    <col min="14329" max="14329" width="12.375" style="181" customWidth="1"/>
    <col min="14330" max="14330" width="7.25" style="181" customWidth="1"/>
    <col min="14331" max="14331" width="5" style="181" customWidth="1"/>
    <col min="14332" max="14332" width="2" style="181" customWidth="1"/>
    <col min="14333" max="14333" width="5.75" style="181" customWidth="1"/>
    <col min="14334" max="14335" width="9" style="181"/>
    <col min="14336" max="14336" width="4.75" style="181" customWidth="1"/>
    <col min="14337" max="14338" width="19.625" style="181" customWidth="1"/>
    <col min="14339" max="14339" width="7.625" style="181" customWidth="1"/>
    <col min="14340" max="14340" width="4" style="181" customWidth="1"/>
    <col min="14341" max="14341" width="9" style="181"/>
    <col min="14342" max="14342" width="12.375" style="181" customWidth="1"/>
    <col min="14343" max="14343" width="7.25" style="181" customWidth="1"/>
    <col min="14344" max="14344" width="5" style="181" customWidth="1"/>
    <col min="14345" max="14345" width="2" style="181" customWidth="1"/>
    <col min="14346" max="14346" width="5.75" style="181" customWidth="1"/>
    <col min="14347" max="14578" width="9" style="181"/>
    <col min="14579" max="14579" width="4.75" style="181" customWidth="1"/>
    <col min="14580" max="14581" width="19.625" style="181" customWidth="1"/>
    <col min="14582" max="14582" width="7.625" style="181" customWidth="1"/>
    <col min="14583" max="14583" width="4" style="181" customWidth="1"/>
    <col min="14584" max="14584" width="9" style="181"/>
    <col min="14585" max="14585" width="12.375" style="181" customWidth="1"/>
    <col min="14586" max="14586" width="7.25" style="181" customWidth="1"/>
    <col min="14587" max="14587" width="5" style="181" customWidth="1"/>
    <col min="14588" max="14588" width="2" style="181" customWidth="1"/>
    <col min="14589" max="14589" width="5.75" style="181" customWidth="1"/>
    <col min="14590" max="14591" width="9" style="181"/>
    <col min="14592" max="14592" width="4.75" style="181" customWidth="1"/>
    <col min="14593" max="14594" width="19.625" style="181" customWidth="1"/>
    <col min="14595" max="14595" width="7.625" style="181" customWidth="1"/>
    <col min="14596" max="14596" width="4" style="181" customWidth="1"/>
    <col min="14597" max="14597" width="9" style="181"/>
    <col min="14598" max="14598" width="12.375" style="181" customWidth="1"/>
    <col min="14599" max="14599" width="7.25" style="181" customWidth="1"/>
    <col min="14600" max="14600" width="5" style="181" customWidth="1"/>
    <col min="14601" max="14601" width="2" style="181" customWidth="1"/>
    <col min="14602" max="14602" width="5.75" style="181" customWidth="1"/>
    <col min="14603" max="14834" width="9" style="181"/>
    <col min="14835" max="14835" width="4.75" style="181" customWidth="1"/>
    <col min="14836" max="14837" width="19.625" style="181" customWidth="1"/>
    <col min="14838" max="14838" width="7.625" style="181" customWidth="1"/>
    <col min="14839" max="14839" width="4" style="181" customWidth="1"/>
    <col min="14840" max="14840" width="9" style="181"/>
    <col min="14841" max="14841" width="12.375" style="181" customWidth="1"/>
    <col min="14842" max="14842" width="7.25" style="181" customWidth="1"/>
    <col min="14843" max="14843" width="5" style="181" customWidth="1"/>
    <col min="14844" max="14844" width="2" style="181" customWidth="1"/>
    <col min="14845" max="14845" width="5.75" style="181" customWidth="1"/>
    <col min="14846" max="14847" width="9" style="181"/>
    <col min="14848" max="14848" width="4.75" style="181" customWidth="1"/>
    <col min="14849" max="14850" width="19.625" style="181" customWidth="1"/>
    <col min="14851" max="14851" width="7.625" style="181" customWidth="1"/>
    <col min="14852" max="14852" width="4" style="181" customWidth="1"/>
    <col min="14853" max="14853" width="9" style="181"/>
    <col min="14854" max="14854" width="12.375" style="181" customWidth="1"/>
    <col min="14855" max="14855" width="7.25" style="181" customWidth="1"/>
    <col min="14856" max="14856" width="5" style="181" customWidth="1"/>
    <col min="14857" max="14857" width="2" style="181" customWidth="1"/>
    <col min="14858" max="14858" width="5.75" style="181" customWidth="1"/>
    <col min="14859" max="15090" width="9" style="181"/>
    <col min="15091" max="15091" width="4.75" style="181" customWidth="1"/>
    <col min="15092" max="15093" width="19.625" style="181" customWidth="1"/>
    <col min="15094" max="15094" width="7.625" style="181" customWidth="1"/>
    <col min="15095" max="15095" width="4" style="181" customWidth="1"/>
    <col min="15096" max="15096" width="9" style="181"/>
    <col min="15097" max="15097" width="12.375" style="181" customWidth="1"/>
    <col min="15098" max="15098" width="7.25" style="181" customWidth="1"/>
    <col min="15099" max="15099" width="5" style="181" customWidth="1"/>
    <col min="15100" max="15100" width="2" style="181" customWidth="1"/>
    <col min="15101" max="15101" width="5.75" style="181" customWidth="1"/>
    <col min="15102" max="15103" width="9" style="181"/>
    <col min="15104" max="15104" width="4.75" style="181" customWidth="1"/>
    <col min="15105" max="15106" width="19.625" style="181" customWidth="1"/>
    <col min="15107" max="15107" width="7.625" style="181" customWidth="1"/>
    <col min="15108" max="15108" width="4" style="181" customWidth="1"/>
    <col min="15109" max="15109" width="9" style="181"/>
    <col min="15110" max="15110" width="12.375" style="181" customWidth="1"/>
    <col min="15111" max="15111" width="7.25" style="181" customWidth="1"/>
    <col min="15112" max="15112" width="5" style="181" customWidth="1"/>
    <col min="15113" max="15113" width="2" style="181" customWidth="1"/>
    <col min="15114" max="15114" width="5.75" style="181" customWidth="1"/>
    <col min="15115" max="15346" width="9" style="181"/>
    <col min="15347" max="15347" width="4.75" style="181" customWidth="1"/>
    <col min="15348" max="15349" width="19.625" style="181" customWidth="1"/>
    <col min="15350" max="15350" width="7.625" style="181" customWidth="1"/>
    <col min="15351" max="15351" width="4" style="181" customWidth="1"/>
    <col min="15352" max="15352" width="9" style="181"/>
    <col min="15353" max="15353" width="12.375" style="181" customWidth="1"/>
    <col min="15354" max="15354" width="7.25" style="181" customWidth="1"/>
    <col min="15355" max="15355" width="5" style="181" customWidth="1"/>
    <col min="15356" max="15356" width="2" style="181" customWidth="1"/>
    <col min="15357" max="15357" width="5.75" style="181" customWidth="1"/>
    <col min="15358" max="15359" width="9" style="181"/>
    <col min="15360" max="15360" width="4.75" style="181" customWidth="1"/>
    <col min="15361" max="15362" width="19.625" style="181" customWidth="1"/>
    <col min="15363" max="15363" width="7.625" style="181" customWidth="1"/>
    <col min="15364" max="15364" width="4" style="181" customWidth="1"/>
    <col min="15365" max="15365" width="9" style="181"/>
    <col min="15366" max="15366" width="12.375" style="181" customWidth="1"/>
    <col min="15367" max="15367" width="7.25" style="181" customWidth="1"/>
    <col min="15368" max="15368" width="5" style="181" customWidth="1"/>
    <col min="15369" max="15369" width="2" style="181" customWidth="1"/>
    <col min="15370" max="15370" width="5.75" style="181" customWidth="1"/>
    <col min="15371" max="15602" width="9" style="181"/>
    <col min="15603" max="15603" width="4.75" style="181" customWidth="1"/>
    <col min="15604" max="15605" width="19.625" style="181" customWidth="1"/>
    <col min="15606" max="15606" width="7.625" style="181" customWidth="1"/>
    <col min="15607" max="15607" width="4" style="181" customWidth="1"/>
    <col min="15608" max="15608" width="9" style="181"/>
    <col min="15609" max="15609" width="12.375" style="181" customWidth="1"/>
    <col min="15610" max="15610" width="7.25" style="181" customWidth="1"/>
    <col min="15611" max="15611" width="5" style="181" customWidth="1"/>
    <col min="15612" max="15612" width="2" style="181" customWidth="1"/>
    <col min="15613" max="15613" width="5.75" style="181" customWidth="1"/>
    <col min="15614" max="15615" width="9" style="181"/>
    <col min="15616" max="15616" width="4.75" style="181" customWidth="1"/>
    <col min="15617" max="15618" width="19.625" style="181" customWidth="1"/>
    <col min="15619" max="15619" width="7.625" style="181" customWidth="1"/>
    <col min="15620" max="15620" width="4" style="181" customWidth="1"/>
    <col min="15621" max="15621" width="9" style="181"/>
    <col min="15622" max="15622" width="12.375" style="181" customWidth="1"/>
    <col min="15623" max="15623" width="7.25" style="181" customWidth="1"/>
    <col min="15624" max="15624" width="5" style="181" customWidth="1"/>
    <col min="15625" max="15625" width="2" style="181" customWidth="1"/>
    <col min="15626" max="15626" width="5.75" style="181" customWidth="1"/>
    <col min="15627" max="15858" width="9" style="181"/>
    <col min="15859" max="15859" width="4.75" style="181" customWidth="1"/>
    <col min="15860" max="15861" width="19.625" style="181" customWidth="1"/>
    <col min="15862" max="15862" width="7.625" style="181" customWidth="1"/>
    <col min="15863" max="15863" width="4" style="181" customWidth="1"/>
    <col min="15864" max="15864" width="9" style="181"/>
    <col min="15865" max="15865" width="12.375" style="181" customWidth="1"/>
    <col min="15866" max="15866" width="7.25" style="181" customWidth="1"/>
    <col min="15867" max="15867" width="5" style="181" customWidth="1"/>
    <col min="15868" max="15868" width="2" style="181" customWidth="1"/>
    <col min="15869" max="15869" width="5.75" style="181" customWidth="1"/>
    <col min="15870" max="15871" width="9" style="181"/>
    <col min="15872" max="15872" width="4.75" style="181" customWidth="1"/>
    <col min="15873" max="15874" width="19.625" style="181" customWidth="1"/>
    <col min="15875" max="15875" width="7.625" style="181" customWidth="1"/>
    <col min="15876" max="15876" width="4" style="181" customWidth="1"/>
    <col min="15877" max="15877" width="9" style="181"/>
    <col min="15878" max="15878" width="12.375" style="181" customWidth="1"/>
    <col min="15879" max="15879" width="7.25" style="181" customWidth="1"/>
    <col min="15880" max="15880" width="5" style="181" customWidth="1"/>
    <col min="15881" max="15881" width="2" style="181" customWidth="1"/>
    <col min="15882" max="15882" width="5.75" style="181" customWidth="1"/>
    <col min="15883" max="16114" width="9" style="181"/>
    <col min="16115" max="16115" width="4.75" style="181" customWidth="1"/>
    <col min="16116" max="16117" width="19.625" style="181" customWidth="1"/>
    <col min="16118" max="16118" width="7.625" style="181" customWidth="1"/>
    <col min="16119" max="16119" width="4" style="181" customWidth="1"/>
    <col min="16120" max="16120" width="9" style="181"/>
    <col min="16121" max="16121" width="12.375" style="181" customWidth="1"/>
    <col min="16122" max="16122" width="7.25" style="181" customWidth="1"/>
    <col min="16123" max="16123" width="5" style="181" customWidth="1"/>
    <col min="16124" max="16124" width="2" style="181" customWidth="1"/>
    <col min="16125" max="16125" width="5.75" style="181" customWidth="1"/>
    <col min="16126" max="16127" width="9" style="181"/>
    <col min="16128" max="16128" width="4.75" style="181" customWidth="1"/>
    <col min="16129" max="16130" width="19.625" style="181" customWidth="1"/>
    <col min="16131" max="16131" width="7.625" style="181" customWidth="1"/>
    <col min="16132" max="16132" width="4" style="181" customWidth="1"/>
    <col min="16133" max="16133" width="9" style="181"/>
    <col min="16134" max="16134" width="12.375" style="181" customWidth="1"/>
    <col min="16135" max="16135" width="7.25" style="181" customWidth="1"/>
    <col min="16136" max="16136" width="5" style="181" customWidth="1"/>
    <col min="16137" max="16137" width="2" style="181" customWidth="1"/>
    <col min="16138" max="16138" width="5.75" style="181" customWidth="1"/>
    <col min="16139"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row>
    <row r="3" spans="1:12" ht="16.5" customHeight="1">
      <c r="A3" s="184"/>
      <c r="B3" s="11"/>
      <c r="C3" s="12"/>
      <c r="D3" s="13"/>
      <c r="E3" s="14"/>
      <c r="F3" s="15"/>
      <c r="G3" s="16"/>
      <c r="H3" s="163"/>
      <c r="I3" s="97"/>
      <c r="J3" s="97"/>
      <c r="K3" s="98"/>
    </row>
    <row r="4" spans="1:12" ht="16.5" customHeight="1">
      <c r="A4" s="124">
        <v>8</v>
      </c>
      <c r="B4" s="62" t="s">
        <v>63</v>
      </c>
      <c r="C4" s="29"/>
      <c r="D4" s="30"/>
      <c r="E4" s="31"/>
      <c r="F4" s="32"/>
      <c r="G4" s="33"/>
      <c r="H4" s="165"/>
      <c r="I4" s="101"/>
      <c r="J4" s="101"/>
      <c r="K4" s="61"/>
    </row>
    <row r="5" spans="1:12" ht="16.5" customHeight="1">
      <c r="A5" s="125"/>
      <c r="B5" s="126"/>
      <c r="C5" s="126"/>
      <c r="D5" s="13"/>
      <c r="E5" s="14"/>
      <c r="F5" s="282"/>
      <c r="G5" s="282"/>
      <c r="H5" s="142"/>
      <c r="I5" s="143"/>
      <c r="J5" s="200"/>
      <c r="K5" s="254"/>
    </row>
    <row r="6" spans="1:12" ht="16.5" customHeight="1">
      <c r="A6" s="124"/>
      <c r="B6" s="99" t="s">
        <v>135</v>
      </c>
      <c r="C6" s="99" t="s">
        <v>134</v>
      </c>
      <c r="D6" s="30">
        <v>577</v>
      </c>
      <c r="E6" s="40" t="s">
        <v>52</v>
      </c>
      <c r="F6" s="131"/>
      <c r="G6" s="109"/>
      <c r="H6" s="144"/>
      <c r="I6" s="145"/>
      <c r="J6" s="217"/>
      <c r="K6" s="252"/>
    </row>
    <row r="7" spans="1:12" ht="16.5" customHeight="1">
      <c r="A7" s="125"/>
      <c r="B7" s="126"/>
      <c r="C7" s="126"/>
      <c r="D7" s="133"/>
      <c r="E7" s="128"/>
      <c r="F7" s="15"/>
      <c r="G7" s="147"/>
      <c r="H7" s="142"/>
      <c r="I7" s="148"/>
      <c r="J7" s="415"/>
      <c r="K7" s="416"/>
    </row>
    <row r="8" spans="1:12" ht="16.5" customHeight="1">
      <c r="A8" s="124"/>
      <c r="B8" s="28" t="s">
        <v>206</v>
      </c>
      <c r="C8" s="99" t="s">
        <v>207</v>
      </c>
      <c r="D8" s="30">
        <v>84.5</v>
      </c>
      <c r="E8" s="40" t="s">
        <v>52</v>
      </c>
      <c r="F8" s="131"/>
      <c r="G8" s="109"/>
      <c r="H8" s="144"/>
      <c r="I8" s="149"/>
      <c r="J8" s="417"/>
      <c r="K8" s="418"/>
    </row>
    <row r="9" spans="1:12" ht="16.5" customHeight="1">
      <c r="A9" s="132"/>
      <c r="B9" s="126"/>
      <c r="C9" s="126"/>
      <c r="D9" s="133"/>
      <c r="E9" s="128"/>
      <c r="F9" s="129"/>
      <c r="G9" s="130"/>
      <c r="H9" s="214"/>
      <c r="I9" s="97"/>
      <c r="J9" s="97"/>
      <c r="K9" s="215"/>
    </row>
    <row r="10" spans="1:12" ht="16.5" customHeight="1">
      <c r="A10" s="124"/>
      <c r="B10" s="99"/>
      <c r="C10" s="99"/>
      <c r="D10" s="30"/>
      <c r="E10" s="40"/>
      <c r="F10" s="131"/>
      <c r="G10" s="33"/>
      <c r="H10" s="209"/>
      <c r="I10" s="101"/>
      <c r="J10" s="101"/>
      <c r="K10" s="61"/>
    </row>
    <row r="11" spans="1:12" ht="16.5" customHeight="1">
      <c r="A11" s="125"/>
      <c r="B11" s="126"/>
      <c r="C11" s="126"/>
      <c r="D11" s="133"/>
      <c r="E11" s="128"/>
      <c r="F11" s="129"/>
      <c r="G11" s="130"/>
      <c r="H11" s="214"/>
      <c r="I11" s="97"/>
      <c r="J11" s="97"/>
      <c r="K11" s="215"/>
      <c r="L11" s="206"/>
    </row>
    <row r="12" spans="1:12" ht="16.5" customHeight="1">
      <c r="A12" s="124"/>
      <c r="B12" s="99" t="s">
        <v>139</v>
      </c>
      <c r="C12" s="99" t="s">
        <v>133</v>
      </c>
      <c r="D12" s="30">
        <v>3637</v>
      </c>
      <c r="E12" s="40" t="s">
        <v>52</v>
      </c>
      <c r="F12" s="131"/>
      <c r="G12" s="109"/>
      <c r="H12" s="209"/>
      <c r="I12" s="101"/>
      <c r="J12" s="101"/>
      <c r="K12" s="61"/>
      <c r="L12" s="207"/>
    </row>
    <row r="13" spans="1:12" ht="16.5" customHeight="1">
      <c r="A13" s="132"/>
      <c r="B13" s="126"/>
      <c r="C13" s="126"/>
      <c r="D13" s="127"/>
      <c r="E13" s="128"/>
      <c r="F13" s="129"/>
      <c r="G13" s="130"/>
      <c r="H13" s="214"/>
      <c r="I13" s="97"/>
      <c r="J13" s="97"/>
      <c r="K13" s="215"/>
    </row>
    <row r="14" spans="1:12" ht="16.5" customHeight="1">
      <c r="A14" s="124"/>
      <c r="B14" s="99" t="s">
        <v>137</v>
      </c>
      <c r="C14" s="99"/>
      <c r="D14" s="30">
        <v>500</v>
      </c>
      <c r="E14" s="40" t="s">
        <v>52</v>
      </c>
      <c r="F14" s="131"/>
      <c r="G14" s="109"/>
      <c r="H14" s="209"/>
      <c r="I14" s="101"/>
      <c r="J14" s="101"/>
      <c r="K14" s="210"/>
    </row>
    <row r="15" spans="1:12" ht="16.5" customHeight="1">
      <c r="A15" s="134"/>
      <c r="B15" s="126"/>
      <c r="C15" s="126"/>
      <c r="D15" s="133"/>
      <c r="E15" s="128"/>
      <c r="F15" s="129"/>
      <c r="G15" s="130"/>
      <c r="H15" s="214"/>
      <c r="I15" s="97"/>
      <c r="J15" s="97"/>
      <c r="K15" s="215"/>
    </row>
    <row r="16" spans="1:12" ht="16.5" customHeight="1">
      <c r="A16" s="135"/>
      <c r="B16" s="28"/>
      <c r="C16" s="99"/>
      <c r="D16" s="30"/>
      <c r="E16" s="40"/>
      <c r="F16" s="131"/>
      <c r="G16" s="33"/>
      <c r="H16" s="216"/>
      <c r="I16" s="101"/>
      <c r="J16" s="101"/>
      <c r="K16" s="210"/>
    </row>
    <row r="17" spans="1:11" ht="16.5" customHeight="1">
      <c r="A17" s="134"/>
      <c r="B17" s="126"/>
      <c r="C17" s="126"/>
      <c r="D17" s="133"/>
      <c r="E17" s="128"/>
      <c r="F17" s="129"/>
      <c r="G17" s="130"/>
      <c r="H17" s="214"/>
      <c r="I17" s="97"/>
      <c r="J17" s="97"/>
      <c r="K17" s="215"/>
    </row>
    <row r="18" spans="1:11" ht="16.5" customHeight="1">
      <c r="A18" s="135"/>
      <c r="B18" s="28" t="s">
        <v>136</v>
      </c>
      <c r="C18" s="99" t="s">
        <v>134</v>
      </c>
      <c r="D18" s="30">
        <v>497</v>
      </c>
      <c r="E18" s="40" t="s">
        <v>52</v>
      </c>
      <c r="F18" s="131"/>
      <c r="G18" s="109"/>
      <c r="H18" s="209"/>
      <c r="I18" s="101"/>
      <c r="J18" s="101"/>
      <c r="K18" s="210"/>
    </row>
    <row r="19" spans="1:11" ht="16.5" customHeight="1">
      <c r="A19" s="136"/>
      <c r="B19" s="275"/>
      <c r="C19" s="275"/>
      <c r="D19" s="276"/>
      <c r="E19" s="229"/>
      <c r="F19" s="129"/>
      <c r="G19" s="231"/>
      <c r="H19" s="163"/>
      <c r="I19" s="253"/>
      <c r="J19" s="97"/>
      <c r="K19" s="98"/>
    </row>
    <row r="20" spans="1:11" ht="16.5" customHeight="1">
      <c r="A20" s="135"/>
      <c r="B20" s="29" t="s">
        <v>349</v>
      </c>
      <c r="C20" s="223" t="s">
        <v>351</v>
      </c>
      <c r="D20" s="262">
        <v>49</v>
      </c>
      <c r="E20" s="236" t="s">
        <v>52</v>
      </c>
      <c r="F20" s="131"/>
      <c r="G20" s="235"/>
      <c r="H20" s="216"/>
      <c r="I20" s="260"/>
      <c r="J20" s="101"/>
      <c r="K20" s="152"/>
    </row>
    <row r="21" spans="1:11" ht="16.5" customHeight="1">
      <c r="A21" s="137"/>
      <c r="B21" s="126"/>
      <c r="C21" s="126"/>
      <c r="D21" s="133"/>
      <c r="E21" s="128"/>
      <c r="F21" s="129"/>
      <c r="G21" s="130"/>
      <c r="H21" s="214"/>
      <c r="I21" s="97"/>
      <c r="J21" s="97"/>
      <c r="K21" s="215"/>
    </row>
    <row r="22" spans="1:11" ht="16.5" customHeight="1">
      <c r="A22" s="135"/>
      <c r="B22" s="99"/>
      <c r="C22" s="99"/>
      <c r="D22" s="30"/>
      <c r="E22" s="40"/>
      <c r="F22" s="131"/>
      <c r="G22" s="33"/>
      <c r="H22" s="216"/>
      <c r="I22" s="101"/>
      <c r="J22" s="101"/>
      <c r="K22" s="210"/>
    </row>
    <row r="23" spans="1:11" ht="16.5" customHeight="1">
      <c r="A23" s="139"/>
      <c r="B23" s="126"/>
      <c r="C23" s="126"/>
      <c r="D23" s="127"/>
      <c r="E23" s="128"/>
      <c r="F23" s="129"/>
      <c r="G23" s="130"/>
      <c r="H23" s="163"/>
      <c r="I23" s="200"/>
      <c r="J23" s="97"/>
      <c r="K23" s="98"/>
    </row>
    <row r="24" spans="1:11" ht="16.5" customHeight="1">
      <c r="A24" s="140"/>
      <c r="B24" s="99"/>
      <c r="C24" s="99"/>
      <c r="D24" s="30"/>
      <c r="E24" s="40"/>
      <c r="F24" s="131"/>
      <c r="G24" s="33"/>
      <c r="H24" s="79"/>
      <c r="I24" s="80"/>
      <c r="J24" s="101"/>
      <c r="K24" s="201"/>
    </row>
    <row r="25" spans="1:11" ht="16.5" customHeight="1">
      <c r="A25" s="137"/>
      <c r="B25" s="126"/>
      <c r="C25" s="126"/>
      <c r="D25" s="13"/>
      <c r="E25" s="14"/>
      <c r="F25" s="129"/>
      <c r="G25" s="130"/>
      <c r="H25" s="163"/>
      <c r="I25" s="200"/>
      <c r="J25" s="97"/>
      <c r="K25" s="98"/>
    </row>
    <row r="26" spans="1:11" ht="16.5" customHeight="1">
      <c r="A26" s="135"/>
      <c r="B26" s="99"/>
      <c r="C26" s="99"/>
      <c r="D26" s="30"/>
      <c r="E26" s="40"/>
      <c r="F26" s="131"/>
      <c r="G26" s="33"/>
      <c r="H26" s="79"/>
      <c r="I26" s="80"/>
      <c r="J26" s="101"/>
      <c r="K26" s="201"/>
    </row>
    <row r="27" spans="1:11" ht="16.5" customHeight="1">
      <c r="A27" s="139"/>
      <c r="B27" s="126"/>
      <c r="C27" s="126"/>
      <c r="D27" s="133"/>
      <c r="E27" s="128"/>
      <c r="F27" s="129"/>
      <c r="G27" s="130"/>
      <c r="H27" s="163"/>
      <c r="I27" s="200"/>
      <c r="J27" s="97"/>
      <c r="K27" s="98"/>
    </row>
    <row r="28" spans="1:11" ht="16.5" customHeight="1">
      <c r="A28" s="140"/>
      <c r="B28" s="99"/>
      <c r="C28" s="99"/>
      <c r="D28" s="30"/>
      <c r="E28" s="40"/>
      <c r="F28" s="131"/>
      <c r="G28" s="33"/>
      <c r="H28" s="79"/>
      <c r="I28" s="80"/>
      <c r="J28" s="101"/>
      <c r="K28" s="201"/>
    </row>
    <row r="29" spans="1:11" ht="16.5" customHeight="1">
      <c r="A29" s="139"/>
      <c r="B29" s="126"/>
      <c r="C29" s="126"/>
      <c r="D29" s="133"/>
      <c r="E29" s="128"/>
      <c r="F29" s="129"/>
      <c r="G29" s="130"/>
      <c r="H29" s="163"/>
      <c r="I29" s="200"/>
      <c r="J29" s="97"/>
      <c r="K29" s="98"/>
    </row>
    <row r="30" spans="1:11" ht="16.5" customHeight="1">
      <c r="A30" s="140"/>
      <c r="B30" s="28"/>
      <c r="C30" s="29"/>
      <c r="D30" s="30"/>
      <c r="E30" s="40"/>
      <c r="F30" s="131"/>
      <c r="G30" s="33"/>
      <c r="H30" s="79"/>
      <c r="I30" s="80"/>
      <c r="J30" s="101"/>
      <c r="K30" s="201"/>
    </row>
    <row r="31" spans="1:11" ht="16.5" customHeight="1">
      <c r="A31" s="139"/>
      <c r="B31" s="126"/>
      <c r="C31" s="126"/>
      <c r="D31" s="133"/>
      <c r="E31" s="128"/>
      <c r="F31" s="129"/>
      <c r="G31" s="130"/>
      <c r="H31" s="163"/>
      <c r="I31" s="200"/>
      <c r="J31" s="97"/>
      <c r="K31" s="98"/>
    </row>
    <row r="32" spans="1:11" ht="16.5" customHeight="1">
      <c r="A32" s="140"/>
      <c r="B32" s="99"/>
      <c r="C32" s="99"/>
      <c r="D32" s="30"/>
      <c r="E32" s="40"/>
      <c r="F32" s="131"/>
      <c r="G32" s="33"/>
      <c r="H32" s="79"/>
      <c r="I32" s="80"/>
      <c r="J32" s="101"/>
      <c r="K32" s="201"/>
    </row>
    <row r="33" spans="1:11" ht="16.5" customHeight="1">
      <c r="A33" s="134"/>
      <c r="B33" s="126"/>
      <c r="C33" s="126"/>
      <c r="D33" s="133"/>
      <c r="E33" s="128"/>
      <c r="F33" s="129"/>
      <c r="G33" s="130"/>
      <c r="H33" s="163"/>
      <c r="I33" s="200"/>
      <c r="J33" s="97"/>
      <c r="K33" s="98"/>
    </row>
    <row r="34" spans="1:11" ht="16.5" customHeight="1">
      <c r="A34" s="135"/>
      <c r="B34" s="28"/>
      <c r="C34" s="99"/>
      <c r="D34" s="30"/>
      <c r="E34" s="40"/>
      <c r="F34" s="131"/>
      <c r="G34" s="33"/>
      <c r="H34" s="79"/>
      <c r="I34" s="80"/>
      <c r="J34" s="101"/>
      <c r="K34" s="201"/>
    </row>
    <row r="35" spans="1:11" ht="16.5" customHeight="1">
      <c r="A35" s="134"/>
      <c r="B35" s="126"/>
      <c r="C35" s="126"/>
      <c r="D35" s="13"/>
      <c r="E35" s="14"/>
      <c r="F35" s="129"/>
      <c r="G35" s="16"/>
      <c r="H35" s="163"/>
      <c r="I35" s="97"/>
      <c r="J35" s="97"/>
      <c r="K35" s="98"/>
    </row>
    <row r="36" spans="1:11" ht="16.5" customHeight="1">
      <c r="A36" s="135"/>
      <c r="B36" s="28"/>
      <c r="C36" s="99"/>
      <c r="D36" s="30"/>
      <c r="E36" s="40"/>
      <c r="F36" s="131"/>
      <c r="G36" s="33"/>
      <c r="H36" s="51"/>
      <c r="I36" s="101"/>
      <c r="J36" s="101"/>
      <c r="K36" s="61"/>
    </row>
    <row r="37" spans="1:11" ht="16.5" customHeight="1">
      <c r="A37" s="134"/>
      <c r="B37" s="126"/>
      <c r="C37" s="126"/>
      <c r="D37" s="13"/>
      <c r="E37" s="14"/>
      <c r="F37" s="129"/>
      <c r="G37" s="16"/>
      <c r="H37" s="163"/>
      <c r="I37" s="97"/>
      <c r="J37" s="97"/>
      <c r="K37" s="98"/>
    </row>
    <row r="38" spans="1:11" ht="16.5" customHeight="1">
      <c r="A38" s="135"/>
      <c r="B38" s="28"/>
      <c r="C38" s="99"/>
      <c r="D38" s="30"/>
      <c r="E38" s="40"/>
      <c r="F38" s="131"/>
      <c r="G38" s="33"/>
      <c r="H38" s="51"/>
      <c r="I38" s="101"/>
      <c r="J38" s="101"/>
      <c r="K38" s="61"/>
    </row>
    <row r="39" spans="1:11" ht="16.5" customHeight="1">
      <c r="A39" s="134"/>
      <c r="B39" s="126"/>
      <c r="C39" s="126"/>
      <c r="D39" s="13"/>
      <c r="E39" s="14"/>
      <c r="F39" s="129"/>
      <c r="G39" s="16"/>
      <c r="H39" s="163"/>
      <c r="I39" s="97"/>
      <c r="J39" s="97"/>
      <c r="K39" s="98"/>
    </row>
    <row r="40" spans="1:11" ht="16.5" customHeight="1">
      <c r="A40" s="135"/>
      <c r="B40" s="168"/>
      <c r="C40" s="99"/>
      <c r="D40" s="30"/>
      <c r="E40" s="40"/>
      <c r="F40" s="131"/>
      <c r="G40" s="33"/>
      <c r="H40" s="51"/>
      <c r="I40" s="101"/>
      <c r="J40" s="101"/>
      <c r="K40" s="61"/>
    </row>
    <row r="41" spans="1:11" ht="16.5" customHeight="1">
      <c r="A41" s="134"/>
      <c r="B41" s="126"/>
      <c r="C41" s="126"/>
      <c r="D41" s="13"/>
      <c r="E41" s="14"/>
      <c r="F41" s="129"/>
      <c r="G41" s="16"/>
      <c r="H41" s="163"/>
      <c r="I41" s="97"/>
      <c r="J41" s="97"/>
      <c r="K41" s="98"/>
    </row>
    <row r="42" spans="1:11" ht="16.5" customHeight="1">
      <c r="A42" s="135"/>
      <c r="B42" s="168"/>
      <c r="C42" s="99"/>
      <c r="D42" s="30"/>
      <c r="E42" s="40"/>
      <c r="F42" s="131"/>
      <c r="G42" s="33"/>
      <c r="H42" s="51"/>
      <c r="I42" s="101"/>
      <c r="J42" s="101"/>
      <c r="K42" s="61"/>
    </row>
    <row r="43" spans="1:11" ht="16.5" customHeight="1">
      <c r="A43" s="136"/>
      <c r="B43" s="126"/>
      <c r="C43" s="126"/>
      <c r="D43" s="13"/>
      <c r="E43" s="14"/>
      <c r="F43" s="129"/>
      <c r="G43" s="16"/>
      <c r="H43" s="163"/>
      <c r="I43" s="97"/>
      <c r="J43" s="97"/>
      <c r="K43" s="98"/>
    </row>
    <row r="44" spans="1:11" ht="16.5" customHeight="1">
      <c r="A44" s="136"/>
      <c r="B44" s="168"/>
      <c r="C44" s="99"/>
      <c r="D44" s="30"/>
      <c r="E44" s="40"/>
      <c r="F44" s="131"/>
      <c r="G44" s="33"/>
      <c r="H44" s="51"/>
      <c r="I44" s="101"/>
      <c r="J44" s="101"/>
      <c r="K44" s="61"/>
    </row>
    <row r="45" spans="1:11" ht="16.5" customHeight="1">
      <c r="A45" s="134"/>
      <c r="B45" s="126"/>
      <c r="C45" s="126"/>
      <c r="D45" s="13"/>
      <c r="E45" s="14"/>
      <c r="F45" s="129"/>
      <c r="G45" s="16"/>
      <c r="H45" s="203"/>
      <c r="I45" s="97"/>
      <c r="J45" s="97"/>
      <c r="K45" s="98"/>
    </row>
    <row r="46" spans="1:11" ht="16.5" customHeight="1">
      <c r="A46" s="135"/>
      <c r="B46" s="168"/>
      <c r="C46" s="99"/>
      <c r="D46" s="30"/>
      <c r="E46" s="40"/>
      <c r="F46" s="131"/>
      <c r="G46" s="33"/>
      <c r="H46" s="166"/>
      <c r="I46" s="204"/>
      <c r="J46" s="101"/>
      <c r="K46" s="167"/>
    </row>
    <row r="47" spans="1:11" ht="16.5" customHeight="1">
      <c r="A47" s="134"/>
      <c r="B47" s="126"/>
      <c r="C47" s="126"/>
      <c r="D47" s="13"/>
      <c r="E47" s="14"/>
      <c r="F47" s="129"/>
      <c r="G47" s="16"/>
      <c r="H47" s="203"/>
      <c r="I47" s="97"/>
      <c r="J47" s="97"/>
      <c r="K47" s="98"/>
    </row>
    <row r="48" spans="1:11" ht="16.5" customHeight="1">
      <c r="A48" s="135"/>
      <c r="B48" s="168" t="s">
        <v>89</v>
      </c>
      <c r="C48" s="99"/>
      <c r="D48" s="30"/>
      <c r="E48" s="40"/>
      <c r="F48" s="131"/>
      <c r="G48" s="33"/>
      <c r="H48" s="166"/>
      <c r="I48" s="204"/>
      <c r="J48" s="101"/>
      <c r="K48" s="167"/>
    </row>
    <row r="49" spans="1:12" ht="16.5" customHeight="1">
      <c r="A49" s="134"/>
      <c r="B49" s="126"/>
      <c r="C49" s="12"/>
      <c r="D49" s="13"/>
      <c r="E49" s="14"/>
      <c r="F49" s="15"/>
      <c r="G49" s="90"/>
      <c r="H49" s="47"/>
      <c r="I49" s="97"/>
      <c r="J49" s="97"/>
      <c r="K49" s="98"/>
    </row>
    <row r="50" spans="1:12" ht="16.5" customHeight="1">
      <c r="A50" s="135"/>
      <c r="B50" s="168"/>
      <c r="C50" s="29"/>
      <c r="D50" s="30"/>
      <c r="E50" s="40"/>
      <c r="F50" s="32"/>
      <c r="G50" s="33"/>
      <c r="H50" s="91"/>
      <c r="I50" s="101"/>
      <c r="J50" s="101"/>
      <c r="K50" s="167"/>
    </row>
    <row r="51" spans="1:12" ht="16.5" customHeight="1">
      <c r="A51" s="136"/>
      <c r="B51" s="49"/>
      <c r="C51" s="12"/>
      <c r="D51" s="13"/>
      <c r="E51" s="14"/>
      <c r="F51" s="15"/>
      <c r="G51" s="16"/>
      <c r="H51" s="47"/>
      <c r="I51" s="97"/>
      <c r="J51" s="97"/>
      <c r="K51" s="98"/>
    </row>
    <row r="52" spans="1:12" ht="16.5" customHeight="1">
      <c r="A52" s="135"/>
      <c r="B52" s="28"/>
      <c r="C52" s="29"/>
      <c r="D52" s="30"/>
      <c r="E52" s="40"/>
      <c r="F52" s="32"/>
      <c r="G52" s="33"/>
      <c r="H52" s="91"/>
      <c r="I52" s="101"/>
      <c r="J52" s="101"/>
      <c r="K52" s="167"/>
    </row>
    <row r="53" spans="1:12" ht="16.5" customHeight="1">
      <c r="A53" s="137"/>
      <c r="B53" s="49"/>
      <c r="C53" s="57"/>
      <c r="D53" s="58"/>
      <c r="E53" s="14"/>
      <c r="F53" s="15"/>
      <c r="G53" s="16"/>
      <c r="H53" s="47"/>
      <c r="I53" s="97"/>
      <c r="J53" s="97"/>
      <c r="K53" s="98"/>
    </row>
    <row r="54" spans="1:12" ht="16.5" customHeight="1">
      <c r="A54" s="135"/>
      <c r="B54" s="62"/>
      <c r="C54" s="62"/>
      <c r="D54" s="30"/>
      <c r="E54" s="40"/>
      <c r="F54" s="205"/>
      <c r="G54" s="94"/>
      <c r="H54" s="91"/>
      <c r="I54" s="101"/>
      <c r="J54" s="101"/>
      <c r="K54" s="61"/>
    </row>
    <row r="55" spans="1:12" ht="16.5" customHeight="1">
      <c r="A55" s="139"/>
      <c r="B55" s="49"/>
      <c r="C55" s="12"/>
      <c r="D55" s="13"/>
      <c r="E55" s="14"/>
      <c r="F55" s="15"/>
      <c r="G55" s="16"/>
      <c r="H55" s="47"/>
      <c r="I55" s="97"/>
      <c r="J55" s="97"/>
      <c r="K55" s="98"/>
    </row>
    <row r="56" spans="1:12" ht="16.5" customHeight="1">
      <c r="A56" s="140"/>
      <c r="B56" s="28"/>
      <c r="C56" s="29"/>
      <c r="D56" s="30"/>
      <c r="E56" s="40"/>
      <c r="F56" s="205"/>
      <c r="G56" s="94"/>
      <c r="H56" s="91"/>
      <c r="I56" s="101"/>
      <c r="J56" s="101"/>
      <c r="K56" s="167"/>
    </row>
    <row r="57" spans="1:12" ht="16.5" customHeight="1">
      <c r="A57" s="139"/>
      <c r="B57" s="11"/>
      <c r="C57" s="12"/>
      <c r="D57" s="13"/>
      <c r="E57" s="14"/>
      <c r="F57" s="15"/>
      <c r="G57" s="16"/>
      <c r="H57" s="68"/>
      <c r="I57" s="69"/>
      <c r="J57" s="69"/>
      <c r="K57" s="194"/>
      <c r="L57" s="206"/>
    </row>
    <row r="58" spans="1:12" ht="16.5" customHeight="1">
      <c r="A58" s="140"/>
      <c r="B58" s="28"/>
      <c r="C58" s="29"/>
      <c r="D58" s="30"/>
      <c r="E58" s="40"/>
      <c r="F58" s="32"/>
      <c r="G58" s="33"/>
      <c r="H58" s="51"/>
      <c r="I58" s="196"/>
      <c r="J58" s="196"/>
      <c r="K58" s="293"/>
      <c r="L58" s="207"/>
    </row>
    <row r="59" spans="1:12" ht="16.5" customHeight="1">
      <c r="A59" s="139"/>
      <c r="B59" s="49"/>
      <c r="C59" s="12"/>
      <c r="D59" s="13"/>
      <c r="E59" s="83"/>
      <c r="F59" s="15"/>
      <c r="G59" s="16"/>
      <c r="H59" s="68"/>
      <c r="I59" s="69"/>
      <c r="J59" s="69"/>
      <c r="K59" s="194"/>
    </row>
    <row r="60" spans="1:12" ht="16.5" customHeight="1">
      <c r="A60" s="140"/>
      <c r="B60" s="28"/>
      <c r="C60" s="29"/>
      <c r="D60" s="30"/>
      <c r="E60" s="31"/>
      <c r="F60" s="32"/>
      <c r="G60" s="33"/>
      <c r="H60" s="51"/>
      <c r="I60" s="196"/>
      <c r="J60" s="196"/>
      <c r="K60" s="293"/>
    </row>
    <row r="61" spans="1:12" ht="16.5" customHeight="1">
      <c r="A61" s="134"/>
      <c r="B61" s="49"/>
      <c r="C61" s="12"/>
      <c r="D61" s="13"/>
      <c r="E61" s="83"/>
      <c r="F61" s="15"/>
      <c r="G61" s="16"/>
      <c r="H61" s="47"/>
      <c r="I61" s="97"/>
      <c r="J61" s="97"/>
      <c r="K61" s="98"/>
    </row>
    <row r="62" spans="1:12" ht="16.5" customHeight="1">
      <c r="A62" s="135"/>
      <c r="B62" s="28"/>
      <c r="C62" s="29"/>
      <c r="D62" s="30"/>
      <c r="E62" s="31"/>
      <c r="F62" s="32"/>
      <c r="G62" s="33"/>
      <c r="H62" s="84"/>
      <c r="I62" s="101"/>
      <c r="J62" s="101"/>
      <c r="K62" s="167"/>
    </row>
    <row r="63" spans="1:12" ht="16.5" customHeight="1">
      <c r="A63" s="134"/>
      <c r="B63" s="49"/>
      <c r="C63" s="12"/>
      <c r="D63" s="13"/>
      <c r="E63" s="83"/>
      <c r="F63" s="15"/>
      <c r="G63" s="16"/>
      <c r="H63" s="47"/>
      <c r="I63" s="97"/>
      <c r="J63" s="97"/>
      <c r="K63" s="98"/>
    </row>
    <row r="64" spans="1:12" ht="16.5" customHeight="1">
      <c r="A64" s="135"/>
      <c r="B64" s="28"/>
      <c r="C64" s="29"/>
      <c r="D64" s="30"/>
      <c r="E64" s="31"/>
      <c r="F64" s="32"/>
      <c r="G64" s="33"/>
      <c r="H64" s="84"/>
      <c r="I64" s="101"/>
      <c r="J64" s="101"/>
      <c r="K64" s="167"/>
    </row>
    <row r="65" spans="1:11" ht="16.5" customHeight="1">
      <c r="A65" s="136"/>
      <c r="B65" s="11"/>
      <c r="C65" s="12"/>
      <c r="D65" s="13"/>
      <c r="E65" s="14"/>
      <c r="F65" s="15"/>
      <c r="G65" s="16"/>
      <c r="H65" s="47"/>
      <c r="I65" s="97"/>
      <c r="J65" s="97"/>
      <c r="K65" s="98"/>
    </row>
    <row r="66" spans="1:11" ht="16.5" customHeight="1">
      <c r="A66" s="135"/>
      <c r="B66" s="28"/>
      <c r="C66" s="29"/>
      <c r="D66" s="30"/>
      <c r="E66" s="31"/>
      <c r="F66" s="32"/>
      <c r="G66" s="33"/>
      <c r="H66" s="51"/>
      <c r="I66" s="101"/>
      <c r="J66" s="101"/>
      <c r="K66" s="61"/>
    </row>
    <row r="67" spans="1:11" ht="16.5" customHeight="1">
      <c r="A67" s="137"/>
      <c r="B67" s="138"/>
      <c r="C67" s="126"/>
      <c r="D67" s="13"/>
      <c r="E67" s="14"/>
      <c r="F67" s="129"/>
      <c r="G67" s="130"/>
      <c r="H67" s="163"/>
      <c r="I67" s="200"/>
      <c r="J67" s="97"/>
      <c r="K67" s="98"/>
    </row>
    <row r="68" spans="1:11" ht="16.5" customHeight="1">
      <c r="A68" s="135"/>
      <c r="B68" s="99"/>
      <c r="C68" s="29"/>
      <c r="D68" s="30"/>
      <c r="E68" s="31"/>
      <c r="F68" s="131"/>
      <c r="G68" s="33"/>
      <c r="H68" s="79"/>
      <c r="I68" s="80"/>
      <c r="J68" s="101"/>
      <c r="K68" s="201"/>
    </row>
    <row r="69" spans="1:11" ht="16.5" customHeight="1">
      <c r="A69" s="139"/>
      <c r="B69" s="126"/>
      <c r="C69" s="126"/>
      <c r="D69" s="127"/>
      <c r="E69" s="128"/>
      <c r="F69" s="129"/>
      <c r="G69" s="130"/>
      <c r="H69" s="163"/>
      <c r="I69" s="200"/>
      <c r="J69" s="97"/>
      <c r="K69" s="98"/>
    </row>
    <row r="70" spans="1:11" ht="16.5" customHeight="1">
      <c r="A70" s="140"/>
      <c r="B70" s="99"/>
      <c r="C70" s="29"/>
      <c r="D70" s="30"/>
      <c r="E70" s="31"/>
      <c r="F70" s="131"/>
      <c r="G70" s="33"/>
      <c r="H70" s="79"/>
      <c r="I70" s="80"/>
      <c r="J70" s="101"/>
      <c r="K70" s="201"/>
    </row>
    <row r="71" spans="1:11" ht="16.5" customHeight="1">
      <c r="A71" s="137"/>
      <c r="B71" s="126"/>
      <c r="C71" s="126"/>
      <c r="D71" s="127"/>
      <c r="E71" s="128"/>
      <c r="F71" s="129"/>
      <c r="G71" s="130"/>
      <c r="H71" s="163"/>
      <c r="I71" s="200"/>
      <c r="J71" s="97"/>
      <c r="K71" s="98"/>
    </row>
    <row r="72" spans="1:11" ht="16.5" customHeight="1">
      <c r="A72" s="135"/>
      <c r="B72" s="99"/>
      <c r="C72" s="99"/>
      <c r="D72" s="73"/>
      <c r="E72" s="31"/>
      <c r="F72" s="131"/>
      <c r="G72" s="33"/>
      <c r="H72" s="79"/>
      <c r="I72" s="80"/>
      <c r="J72" s="101"/>
      <c r="K72" s="201"/>
    </row>
    <row r="73" spans="1:11" ht="16.5" customHeight="1">
      <c r="A73" s="139"/>
      <c r="B73" s="126"/>
      <c r="C73" s="126"/>
      <c r="D73" s="127"/>
      <c r="E73" s="128"/>
      <c r="F73" s="129"/>
      <c r="G73" s="130"/>
      <c r="H73" s="163"/>
      <c r="I73" s="200"/>
      <c r="J73" s="97"/>
      <c r="K73" s="98"/>
    </row>
    <row r="74" spans="1:11" ht="16.5" customHeight="1">
      <c r="A74" s="140"/>
      <c r="B74" s="99"/>
      <c r="C74" s="99"/>
      <c r="D74" s="73"/>
      <c r="E74" s="31"/>
      <c r="F74" s="131"/>
      <c r="G74" s="33"/>
      <c r="H74" s="79"/>
      <c r="I74" s="80"/>
      <c r="J74" s="101"/>
      <c r="K74" s="201"/>
    </row>
    <row r="75" spans="1:11" ht="16.5" customHeight="1">
      <c r="A75" s="139"/>
      <c r="B75" s="126"/>
      <c r="C75" s="126"/>
      <c r="D75" s="127"/>
      <c r="E75" s="128"/>
      <c r="F75" s="129"/>
      <c r="G75" s="130"/>
      <c r="H75" s="163"/>
      <c r="I75" s="200"/>
      <c r="J75" s="97"/>
      <c r="K75" s="98"/>
    </row>
    <row r="76" spans="1:11" ht="16.5" customHeight="1">
      <c r="A76" s="140"/>
      <c r="B76" s="99"/>
      <c r="C76" s="99"/>
      <c r="D76" s="73"/>
      <c r="E76" s="31"/>
      <c r="F76" s="131"/>
      <c r="G76" s="33"/>
      <c r="H76" s="79"/>
      <c r="I76" s="80"/>
      <c r="J76" s="101"/>
      <c r="K76" s="201"/>
    </row>
    <row r="77" spans="1:11" ht="16.5" customHeight="1">
      <c r="A77" s="139"/>
      <c r="B77" s="126"/>
      <c r="C77" s="126"/>
      <c r="D77" s="127"/>
      <c r="E77" s="128"/>
      <c r="F77" s="129"/>
      <c r="G77" s="130"/>
      <c r="H77" s="163"/>
      <c r="I77" s="200"/>
      <c r="J77" s="97"/>
      <c r="K77" s="98"/>
    </row>
    <row r="78" spans="1:11" ht="16.5" customHeight="1">
      <c r="A78" s="140"/>
      <c r="B78" s="99"/>
      <c r="C78" s="99"/>
      <c r="D78" s="73"/>
      <c r="E78" s="31"/>
      <c r="F78" s="131"/>
      <c r="G78" s="33"/>
      <c r="H78" s="79"/>
      <c r="I78" s="80"/>
      <c r="J78" s="101"/>
      <c r="K78" s="201"/>
    </row>
    <row r="79" spans="1:11" ht="16.5" customHeight="1">
      <c r="A79" s="134"/>
      <c r="B79" s="126"/>
      <c r="C79" s="126"/>
      <c r="D79" s="127"/>
      <c r="E79" s="128"/>
      <c r="F79" s="129"/>
      <c r="G79" s="130"/>
      <c r="H79" s="163"/>
      <c r="I79" s="200"/>
      <c r="J79" s="97"/>
      <c r="K79" s="98"/>
    </row>
    <row r="80" spans="1:11" ht="16.5" customHeight="1">
      <c r="A80" s="135"/>
      <c r="B80" s="99"/>
      <c r="C80" s="99"/>
      <c r="D80" s="73"/>
      <c r="E80" s="31"/>
      <c r="F80" s="131"/>
      <c r="G80" s="33"/>
      <c r="H80" s="79"/>
      <c r="I80" s="80"/>
      <c r="J80" s="101"/>
      <c r="K80" s="201"/>
    </row>
    <row r="81" spans="1:11" ht="16.5" customHeight="1">
      <c r="A81" s="134"/>
      <c r="B81" s="126"/>
      <c r="C81" s="126"/>
      <c r="D81" s="13"/>
      <c r="E81" s="14"/>
      <c r="F81" s="129"/>
      <c r="G81" s="16"/>
      <c r="H81" s="163"/>
      <c r="I81" s="97"/>
      <c r="J81" s="97"/>
      <c r="K81" s="98"/>
    </row>
    <row r="82" spans="1:11" ht="16.5" customHeight="1">
      <c r="A82" s="135"/>
      <c r="B82" s="28"/>
      <c r="C82" s="99"/>
      <c r="D82" s="30"/>
      <c r="E82" s="40"/>
      <c r="F82" s="131"/>
      <c r="G82" s="33"/>
      <c r="H82" s="51"/>
      <c r="I82" s="101"/>
      <c r="J82" s="101"/>
      <c r="K82" s="61"/>
    </row>
    <row r="83" spans="1:11" ht="16.5" customHeight="1">
      <c r="A83" s="134"/>
      <c r="B83" s="126"/>
      <c r="C83" s="126"/>
      <c r="D83" s="13"/>
      <c r="E83" s="14"/>
      <c r="F83" s="129"/>
      <c r="G83" s="16"/>
      <c r="H83" s="163"/>
      <c r="I83" s="97"/>
      <c r="J83" s="97"/>
      <c r="K83" s="98"/>
    </row>
    <row r="84" spans="1:11" ht="16.5" customHeight="1">
      <c r="A84" s="135"/>
      <c r="B84" s="28"/>
      <c r="C84" s="99"/>
      <c r="D84" s="30"/>
      <c r="E84" s="40"/>
      <c r="F84" s="131"/>
      <c r="G84" s="33"/>
      <c r="H84" s="51"/>
      <c r="I84" s="101"/>
      <c r="J84" s="101"/>
      <c r="K84" s="61"/>
    </row>
    <row r="85" spans="1:11" ht="16.5" customHeight="1">
      <c r="A85" s="134"/>
      <c r="B85" s="126"/>
      <c r="C85" s="126"/>
      <c r="D85" s="13"/>
      <c r="E85" s="14"/>
      <c r="F85" s="129"/>
      <c r="G85" s="16"/>
      <c r="H85" s="163"/>
      <c r="I85" s="97"/>
      <c r="J85" s="97"/>
      <c r="K85" s="98"/>
    </row>
    <row r="86" spans="1:11" ht="16.5" customHeight="1">
      <c r="A86" s="135"/>
      <c r="B86" s="168"/>
      <c r="C86" s="99"/>
      <c r="D86" s="30"/>
      <c r="E86" s="40"/>
      <c r="F86" s="131"/>
      <c r="G86" s="33"/>
      <c r="H86" s="51"/>
      <c r="I86" s="101"/>
      <c r="J86" s="101"/>
      <c r="K86" s="61"/>
    </row>
    <row r="87" spans="1:11" ht="16.5" customHeight="1">
      <c r="A87" s="134"/>
      <c r="B87" s="126"/>
      <c r="C87" s="126"/>
      <c r="D87" s="13"/>
      <c r="E87" s="14"/>
      <c r="F87" s="129"/>
      <c r="G87" s="16"/>
      <c r="H87" s="163"/>
      <c r="I87" s="97"/>
      <c r="J87" s="97"/>
      <c r="K87" s="98"/>
    </row>
    <row r="88" spans="1:11" ht="16.5" customHeight="1">
      <c r="A88" s="135"/>
      <c r="B88" s="168"/>
      <c r="C88" s="99"/>
      <c r="D88" s="30"/>
      <c r="E88" s="40"/>
      <c r="F88" s="131"/>
      <c r="G88" s="33"/>
      <c r="H88" s="51"/>
      <c r="I88" s="101"/>
      <c r="J88" s="101"/>
      <c r="K88" s="61"/>
    </row>
    <row r="89" spans="1:11" ht="16.5" customHeight="1">
      <c r="A89" s="136"/>
      <c r="B89" s="126"/>
      <c r="C89" s="126"/>
      <c r="D89" s="13"/>
      <c r="E89" s="14"/>
      <c r="F89" s="129"/>
      <c r="G89" s="16"/>
      <c r="H89" s="163"/>
      <c r="I89" s="97"/>
      <c r="J89" s="97"/>
      <c r="K89" s="98"/>
    </row>
    <row r="90" spans="1:11" ht="16.5" customHeight="1">
      <c r="A90" s="136"/>
      <c r="B90" s="168"/>
      <c r="C90" s="99"/>
      <c r="D90" s="30"/>
      <c r="E90" s="40"/>
      <c r="F90" s="131"/>
      <c r="G90" s="33"/>
      <c r="H90" s="51"/>
      <c r="I90" s="101"/>
      <c r="J90" s="101"/>
      <c r="K90" s="61"/>
    </row>
    <row r="91" spans="1:11" ht="16.5" customHeight="1">
      <c r="A91" s="134"/>
      <c r="B91" s="126"/>
      <c r="C91" s="126"/>
      <c r="D91" s="13"/>
      <c r="E91" s="14"/>
      <c r="F91" s="129"/>
      <c r="G91" s="16"/>
      <c r="H91" s="203"/>
      <c r="I91" s="97"/>
      <c r="J91" s="97"/>
      <c r="K91" s="98"/>
    </row>
    <row r="92" spans="1:11" ht="16.5" customHeight="1">
      <c r="A92" s="135"/>
      <c r="B92" s="168"/>
      <c r="C92" s="99"/>
      <c r="D92" s="30"/>
      <c r="E92" s="40"/>
      <c r="F92" s="131"/>
      <c r="G92" s="33"/>
      <c r="H92" s="166"/>
      <c r="I92" s="204"/>
      <c r="J92" s="101"/>
      <c r="K92" s="167"/>
    </row>
    <row r="93" spans="1:11" ht="16.5" customHeight="1">
      <c r="A93" s="134"/>
      <c r="B93" s="126"/>
      <c r="C93" s="126"/>
      <c r="D93" s="13"/>
      <c r="E93" s="14"/>
      <c r="F93" s="129"/>
      <c r="G93" s="16"/>
      <c r="H93" s="203"/>
      <c r="I93" s="97"/>
      <c r="J93" s="97"/>
      <c r="K93" s="98"/>
    </row>
    <row r="94" spans="1:11" ht="16.5" customHeight="1">
      <c r="A94" s="135"/>
      <c r="B94" s="168"/>
      <c r="C94" s="99"/>
      <c r="D94" s="30"/>
      <c r="E94" s="40"/>
      <c r="F94" s="131"/>
      <c r="G94" s="33"/>
      <c r="H94" s="166"/>
      <c r="I94" s="204"/>
      <c r="J94" s="101"/>
      <c r="K94" s="167"/>
    </row>
    <row r="95" spans="1:11" ht="16.5" customHeight="1">
      <c r="A95" s="134"/>
      <c r="B95" s="126"/>
      <c r="C95" s="12"/>
      <c r="D95" s="13"/>
      <c r="E95" s="14"/>
      <c r="F95" s="15"/>
      <c r="G95" s="90"/>
      <c r="H95" s="47"/>
      <c r="I95" s="97"/>
      <c r="J95" s="97"/>
      <c r="K95" s="98"/>
    </row>
    <row r="96" spans="1:11" ht="16.5" customHeight="1">
      <c r="A96" s="135"/>
      <c r="B96" s="168"/>
      <c r="C96" s="29"/>
      <c r="D96" s="30"/>
      <c r="E96" s="40"/>
      <c r="F96" s="32"/>
      <c r="G96" s="33"/>
      <c r="H96" s="91"/>
      <c r="I96" s="101"/>
      <c r="J96" s="101"/>
      <c r="K96" s="167"/>
    </row>
    <row r="97" spans="1:12" ht="16.5" customHeight="1">
      <c r="A97" s="136"/>
      <c r="B97" s="49"/>
      <c r="C97" s="12"/>
      <c r="D97" s="13"/>
      <c r="E97" s="14"/>
      <c r="F97" s="15"/>
      <c r="G97" s="16"/>
      <c r="H97" s="47"/>
      <c r="I97" s="97"/>
      <c r="J97" s="97"/>
      <c r="K97" s="98"/>
    </row>
    <row r="98" spans="1:12" ht="16.5" customHeight="1">
      <c r="A98" s="135"/>
      <c r="B98" s="28"/>
      <c r="C98" s="29"/>
      <c r="D98" s="30"/>
      <c r="E98" s="40"/>
      <c r="F98" s="32"/>
      <c r="G98" s="33"/>
      <c r="H98" s="91"/>
      <c r="I98" s="101"/>
      <c r="J98" s="101"/>
      <c r="K98" s="167"/>
    </row>
    <row r="99" spans="1:12" ht="16.5" customHeight="1">
      <c r="A99" s="137"/>
      <c r="B99" s="49"/>
      <c r="C99" s="57"/>
      <c r="D99" s="58"/>
      <c r="E99" s="14"/>
      <c r="F99" s="15"/>
      <c r="G99" s="16"/>
      <c r="H99" s="47"/>
      <c r="I99" s="97"/>
      <c r="J99" s="97"/>
      <c r="K99" s="98"/>
    </row>
    <row r="100" spans="1:12" ht="16.5" customHeight="1">
      <c r="A100" s="135"/>
      <c r="B100" s="62"/>
      <c r="C100" s="62"/>
      <c r="D100" s="30"/>
      <c r="E100" s="40"/>
      <c r="F100" s="205"/>
      <c r="G100" s="94"/>
      <c r="H100" s="91"/>
      <c r="I100" s="101"/>
      <c r="J100" s="101"/>
      <c r="K100" s="61"/>
    </row>
    <row r="101" spans="1:12" ht="16.5" customHeight="1">
      <c r="A101" s="139"/>
      <c r="B101" s="49"/>
      <c r="C101" s="12"/>
      <c r="D101" s="13"/>
      <c r="E101" s="14"/>
      <c r="F101" s="15"/>
      <c r="G101" s="16"/>
      <c r="H101" s="47"/>
      <c r="I101" s="97"/>
      <c r="J101" s="97"/>
      <c r="K101" s="98"/>
    </row>
    <row r="102" spans="1:12" ht="16.5" customHeight="1">
      <c r="A102" s="140"/>
      <c r="B102" s="28"/>
      <c r="C102" s="29"/>
      <c r="D102" s="30"/>
      <c r="E102" s="40"/>
      <c r="F102" s="205"/>
      <c r="G102" s="94"/>
      <c r="H102" s="91"/>
      <c r="I102" s="101"/>
      <c r="J102" s="101"/>
      <c r="K102" s="167"/>
    </row>
    <row r="103" spans="1:12" ht="16.5" customHeight="1">
      <c r="A103" s="139"/>
      <c r="B103" s="11"/>
      <c r="C103" s="12"/>
      <c r="D103" s="13"/>
      <c r="E103" s="14"/>
      <c r="F103" s="15"/>
      <c r="G103" s="16"/>
      <c r="H103" s="68"/>
      <c r="I103" s="69"/>
      <c r="J103" s="69"/>
      <c r="K103" s="194"/>
      <c r="L103" s="206"/>
    </row>
    <row r="104" spans="1:12" ht="16.5" customHeight="1">
      <c r="A104" s="140"/>
      <c r="B104" s="28"/>
      <c r="C104" s="29"/>
      <c r="D104" s="30"/>
      <c r="E104" s="40"/>
      <c r="F104" s="32"/>
      <c r="G104" s="33"/>
      <c r="H104" s="51"/>
      <c r="I104" s="196"/>
      <c r="J104" s="196"/>
      <c r="K104" s="293"/>
      <c r="L104" s="207"/>
    </row>
    <row r="105" spans="1:12" ht="16.5" customHeight="1">
      <c r="A105" s="139"/>
      <c r="B105" s="49"/>
      <c r="C105" s="12"/>
      <c r="D105" s="13"/>
      <c r="E105" s="83"/>
      <c r="F105" s="15"/>
      <c r="G105" s="16"/>
      <c r="H105" s="68"/>
      <c r="I105" s="69"/>
      <c r="J105" s="69"/>
      <c r="K105" s="194"/>
    </row>
    <row r="106" spans="1:12" ht="16.5" customHeight="1">
      <c r="A106" s="140"/>
      <c r="B106" s="28"/>
      <c r="C106" s="29"/>
      <c r="D106" s="30"/>
      <c r="E106" s="31"/>
      <c r="F106" s="32"/>
      <c r="G106" s="33"/>
      <c r="H106" s="51"/>
      <c r="I106" s="196"/>
      <c r="J106" s="196"/>
      <c r="K106" s="293"/>
    </row>
    <row r="107" spans="1:12" ht="16.5" customHeight="1">
      <c r="A107" s="134"/>
      <c r="B107" s="49"/>
      <c r="C107" s="12"/>
      <c r="D107" s="13"/>
      <c r="E107" s="83"/>
      <c r="F107" s="15"/>
      <c r="G107" s="16"/>
      <c r="H107" s="47"/>
      <c r="I107" s="97"/>
      <c r="J107" s="97"/>
      <c r="K107" s="98"/>
    </row>
    <row r="108" spans="1:12" ht="16.5" customHeight="1">
      <c r="A108" s="135"/>
      <c r="B108" s="28"/>
      <c r="C108" s="29"/>
      <c r="D108" s="30"/>
      <c r="E108" s="31"/>
      <c r="F108" s="32"/>
      <c r="G108" s="33"/>
      <c r="H108" s="84"/>
      <c r="I108" s="101"/>
      <c r="J108" s="101"/>
      <c r="K108" s="167"/>
    </row>
    <row r="109" spans="1:12" ht="16.5" customHeight="1">
      <c r="A109" s="134"/>
      <c r="B109" s="49"/>
      <c r="C109" s="12"/>
      <c r="D109" s="13"/>
      <c r="E109" s="83"/>
      <c r="F109" s="15"/>
      <c r="G109" s="16"/>
      <c r="H109" s="47"/>
      <c r="I109" s="97"/>
      <c r="J109" s="97"/>
      <c r="K109" s="98"/>
    </row>
    <row r="110" spans="1:12" ht="16.5" customHeight="1">
      <c r="A110" s="124"/>
      <c r="B110" s="28"/>
      <c r="C110" s="29"/>
      <c r="D110" s="30"/>
      <c r="E110" s="31"/>
      <c r="F110" s="32"/>
      <c r="G110" s="33"/>
      <c r="H110" s="84"/>
      <c r="I110" s="101"/>
      <c r="J110" s="101"/>
      <c r="K110" s="167"/>
    </row>
    <row r="111" spans="1:12" ht="16.5" customHeight="1">
      <c r="A111" s="184"/>
      <c r="B111" s="11"/>
      <c r="C111" s="12"/>
      <c r="D111" s="13"/>
      <c r="E111" s="14"/>
      <c r="F111" s="15"/>
      <c r="G111" s="16"/>
      <c r="H111" s="47"/>
      <c r="I111" s="97"/>
      <c r="J111" s="97"/>
      <c r="K111" s="98"/>
    </row>
    <row r="112" spans="1:12" ht="16.5" customHeight="1">
      <c r="A112" s="124"/>
      <c r="B112" s="28"/>
      <c r="C112" s="29"/>
      <c r="D112" s="30"/>
      <c r="E112" s="31"/>
      <c r="F112" s="32"/>
      <c r="G112" s="33"/>
      <c r="H112" s="51"/>
      <c r="I112" s="101"/>
      <c r="J112" s="101"/>
      <c r="K112" s="61"/>
    </row>
    <row r="113" spans="1:11" ht="16.5" customHeight="1">
      <c r="A113" s="125"/>
      <c r="B113" s="138"/>
      <c r="C113" s="126"/>
      <c r="D113" s="13"/>
      <c r="E113" s="14"/>
      <c r="F113" s="129"/>
      <c r="G113" s="130"/>
      <c r="H113" s="163"/>
      <c r="I113" s="200"/>
      <c r="J113" s="97"/>
      <c r="K113" s="98"/>
    </row>
    <row r="114" spans="1:11" ht="16.5" customHeight="1">
      <c r="A114" s="124"/>
      <c r="B114" s="99"/>
      <c r="C114" s="29"/>
      <c r="D114" s="30"/>
      <c r="E114" s="31"/>
      <c r="F114" s="131"/>
      <c r="G114" s="33"/>
      <c r="H114" s="79"/>
      <c r="I114" s="80"/>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30"/>
      <c r="E116" s="31"/>
      <c r="F116" s="131"/>
      <c r="G116" s="33"/>
      <c r="H116" s="79"/>
      <c r="I116" s="80"/>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73"/>
      <c r="E118" s="31"/>
      <c r="F118" s="131"/>
      <c r="G118" s="33"/>
      <c r="H118" s="79"/>
      <c r="I118" s="80"/>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73"/>
      <c r="E120" s="31"/>
      <c r="F120" s="131"/>
      <c r="G120" s="33"/>
      <c r="H120" s="79"/>
      <c r="I120" s="80"/>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73"/>
      <c r="E122" s="31"/>
      <c r="F122" s="131"/>
      <c r="G122" s="33"/>
      <c r="H122" s="79"/>
      <c r="I122" s="80"/>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73"/>
      <c r="E124" s="31"/>
      <c r="F124" s="131"/>
      <c r="G124" s="33"/>
      <c r="H124" s="79"/>
      <c r="I124" s="80"/>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73"/>
      <c r="E126" s="31"/>
      <c r="F126" s="131"/>
      <c r="G126" s="33"/>
      <c r="H126" s="79"/>
      <c r="I126" s="80"/>
      <c r="J126" s="101"/>
      <c r="K126" s="201"/>
    </row>
    <row r="127" spans="1:11" ht="16.5" customHeight="1">
      <c r="A127" s="132"/>
      <c r="B127" s="126"/>
      <c r="C127" s="126"/>
      <c r="D127" s="13"/>
      <c r="E127" s="14"/>
      <c r="F127" s="129"/>
      <c r="G127" s="16"/>
      <c r="H127" s="163"/>
      <c r="I127" s="97"/>
      <c r="J127" s="97"/>
      <c r="K127" s="98"/>
    </row>
    <row r="128" spans="1:11" ht="16.5" customHeight="1">
      <c r="A128" s="124"/>
      <c r="B128" s="28"/>
      <c r="C128" s="99"/>
      <c r="D128" s="30"/>
      <c r="E128" s="40"/>
      <c r="F128" s="131"/>
      <c r="G128" s="33"/>
      <c r="H128" s="51"/>
      <c r="I128" s="101"/>
      <c r="J128" s="101"/>
      <c r="K128" s="61"/>
    </row>
    <row r="129" spans="1:11" ht="16.5" customHeight="1">
      <c r="A129" s="132"/>
      <c r="B129" s="126"/>
      <c r="C129" s="126"/>
      <c r="D129" s="13"/>
      <c r="E129" s="14"/>
      <c r="F129" s="129"/>
      <c r="G129" s="16"/>
      <c r="H129" s="163"/>
      <c r="I129" s="97"/>
      <c r="J129" s="97"/>
      <c r="K129" s="98"/>
    </row>
    <row r="130" spans="1:11" ht="16.5" customHeight="1">
      <c r="A130" s="124"/>
      <c r="B130" s="28"/>
      <c r="C130" s="99"/>
      <c r="D130" s="30"/>
      <c r="E130" s="40"/>
      <c r="F130" s="131"/>
      <c r="G130" s="33"/>
      <c r="H130" s="51"/>
      <c r="I130" s="101"/>
      <c r="J130" s="101"/>
      <c r="K130" s="61"/>
    </row>
    <row r="131" spans="1:11" ht="16.5" customHeight="1">
      <c r="A131" s="132"/>
      <c r="B131" s="126"/>
      <c r="C131" s="126"/>
      <c r="D131" s="13"/>
      <c r="E131" s="14"/>
      <c r="F131" s="129"/>
      <c r="G131" s="16"/>
      <c r="H131" s="163"/>
      <c r="I131" s="97"/>
      <c r="J131" s="97"/>
      <c r="K131" s="98"/>
    </row>
    <row r="132" spans="1:11" ht="16.5" customHeight="1">
      <c r="A132" s="124"/>
      <c r="B132" s="168"/>
      <c r="C132" s="99"/>
      <c r="D132" s="30"/>
      <c r="E132" s="40"/>
      <c r="F132" s="131"/>
      <c r="G132" s="33"/>
      <c r="H132" s="51"/>
      <c r="I132" s="101"/>
      <c r="J132" s="101"/>
      <c r="K132" s="61"/>
    </row>
    <row r="133" spans="1:11" ht="16.5" customHeight="1">
      <c r="A133" s="132"/>
      <c r="B133" s="126"/>
      <c r="C133" s="126"/>
      <c r="D133" s="13"/>
      <c r="E133" s="14"/>
      <c r="F133" s="129"/>
      <c r="G133" s="16"/>
      <c r="H133" s="163"/>
      <c r="I133" s="97"/>
      <c r="J133" s="97"/>
      <c r="K133" s="98"/>
    </row>
    <row r="134" spans="1:11" ht="16.5" customHeight="1">
      <c r="A134" s="124"/>
      <c r="B134" s="168"/>
      <c r="C134" s="99"/>
      <c r="D134" s="30"/>
      <c r="E134" s="40"/>
      <c r="F134" s="131"/>
      <c r="G134" s="33"/>
      <c r="H134" s="51"/>
      <c r="I134" s="101"/>
      <c r="J134" s="101"/>
      <c r="K134" s="61"/>
    </row>
    <row r="135" spans="1:11" ht="16.5" customHeight="1">
      <c r="A135" s="184"/>
      <c r="B135" s="126"/>
      <c r="C135" s="126"/>
      <c r="D135" s="13"/>
      <c r="E135" s="14"/>
      <c r="F135" s="129"/>
      <c r="G135" s="16"/>
      <c r="H135" s="163"/>
      <c r="I135" s="97"/>
      <c r="J135" s="97"/>
      <c r="K135" s="98"/>
    </row>
    <row r="136" spans="1:11" ht="16.5" customHeight="1">
      <c r="A136" s="184"/>
      <c r="B136" s="168"/>
      <c r="C136" s="99"/>
      <c r="D136" s="30"/>
      <c r="E136" s="40"/>
      <c r="F136" s="131"/>
      <c r="G136" s="33"/>
      <c r="H136" s="51"/>
      <c r="I136" s="101"/>
      <c r="J136" s="101"/>
      <c r="K136" s="61"/>
    </row>
    <row r="137" spans="1:11" ht="16.5" customHeight="1">
      <c r="A137" s="132"/>
      <c r="B137" s="126"/>
      <c r="C137" s="126"/>
      <c r="D137" s="13"/>
      <c r="E137" s="14"/>
      <c r="F137" s="129"/>
      <c r="G137" s="16"/>
      <c r="H137" s="203"/>
      <c r="I137" s="97"/>
      <c r="J137" s="97"/>
      <c r="K137" s="98"/>
    </row>
    <row r="138" spans="1:11" ht="16.5" customHeight="1">
      <c r="A138" s="124"/>
      <c r="B138" s="168"/>
      <c r="C138" s="99"/>
      <c r="D138" s="30"/>
      <c r="E138" s="40"/>
      <c r="F138" s="131"/>
      <c r="G138" s="33"/>
      <c r="H138" s="166"/>
      <c r="I138" s="204"/>
      <c r="J138" s="101"/>
      <c r="K138" s="167"/>
    </row>
    <row r="139" spans="1:11" ht="16.5" customHeight="1">
      <c r="A139" s="132"/>
      <c r="B139" s="126"/>
      <c r="C139" s="126"/>
      <c r="D139" s="13"/>
      <c r="E139" s="14"/>
      <c r="F139" s="129"/>
      <c r="G139" s="16"/>
      <c r="H139" s="203"/>
      <c r="I139" s="97"/>
      <c r="J139" s="97"/>
      <c r="K139" s="98"/>
    </row>
    <row r="140" spans="1:11" ht="16.5" customHeight="1">
      <c r="A140" s="124"/>
      <c r="B140" s="168"/>
      <c r="C140" s="99"/>
      <c r="D140" s="30"/>
      <c r="E140" s="40"/>
      <c r="F140" s="131"/>
      <c r="G140" s="33"/>
      <c r="H140" s="166"/>
      <c r="I140" s="204"/>
      <c r="J140" s="101"/>
      <c r="K140" s="167"/>
    </row>
    <row r="141" spans="1:11" ht="16.5" customHeight="1">
      <c r="A141" s="137"/>
      <c r="B141" s="49"/>
      <c r="C141" s="57"/>
      <c r="D141" s="58"/>
      <c r="E141" s="14"/>
      <c r="F141" s="15"/>
      <c r="G141" s="16"/>
      <c r="H141" s="47"/>
      <c r="I141" s="97"/>
      <c r="J141" s="97"/>
      <c r="K141" s="98"/>
    </row>
    <row r="142" spans="1:11" ht="16.5" customHeight="1">
      <c r="A142" s="135"/>
      <c r="B142" s="62"/>
      <c r="C142" s="62"/>
      <c r="D142" s="30"/>
      <c r="E142" s="40"/>
      <c r="F142" s="205"/>
      <c r="G142" s="94"/>
      <c r="H142" s="91"/>
      <c r="I142" s="101"/>
      <c r="J142" s="101"/>
      <c r="K142" s="61"/>
    </row>
    <row r="143" spans="1:11" ht="16.5" customHeight="1">
      <c r="A143" s="139"/>
      <c r="B143" s="49"/>
      <c r="C143" s="12"/>
      <c r="D143" s="13"/>
      <c r="E143" s="14"/>
      <c r="F143" s="15"/>
      <c r="G143" s="16"/>
      <c r="H143" s="47"/>
      <c r="I143" s="97"/>
      <c r="J143" s="97"/>
      <c r="K143" s="98"/>
    </row>
    <row r="144" spans="1:11" ht="16.5" customHeight="1">
      <c r="A144" s="140"/>
      <c r="B144" s="28"/>
      <c r="C144" s="29"/>
      <c r="D144" s="30"/>
      <c r="E144" s="40"/>
      <c r="F144" s="205"/>
      <c r="G144" s="94"/>
      <c r="H144" s="91"/>
      <c r="I144" s="101"/>
      <c r="J144" s="101"/>
      <c r="K144" s="167"/>
    </row>
    <row r="145" spans="1:12" ht="16.5" customHeight="1">
      <c r="A145" s="139"/>
      <c r="B145" s="11"/>
      <c r="C145" s="12"/>
      <c r="D145" s="13"/>
      <c r="E145" s="14"/>
      <c r="F145" s="15"/>
      <c r="G145" s="16"/>
      <c r="H145" s="68"/>
      <c r="I145" s="69"/>
      <c r="J145" s="69"/>
      <c r="K145" s="194"/>
      <c r="L145" s="206"/>
    </row>
    <row r="146" spans="1:12" ht="16.5" customHeight="1">
      <c r="A146" s="140"/>
      <c r="B146" s="28"/>
      <c r="C146" s="29"/>
      <c r="D146" s="30"/>
      <c r="E146" s="40"/>
      <c r="F146" s="32"/>
      <c r="G146" s="33"/>
      <c r="H146" s="51"/>
      <c r="I146" s="196"/>
      <c r="J146" s="196"/>
      <c r="K146" s="293"/>
      <c r="L146" s="207"/>
    </row>
    <row r="147" spans="1:12" ht="16.5" customHeight="1">
      <c r="A147" s="139"/>
      <c r="B147" s="49"/>
      <c r="C147" s="12"/>
      <c r="D147" s="13"/>
      <c r="E147" s="83"/>
      <c r="F147" s="15"/>
      <c r="G147" s="16"/>
      <c r="H147" s="68"/>
      <c r="I147" s="69"/>
      <c r="J147" s="69"/>
      <c r="K147" s="194"/>
    </row>
    <row r="148" spans="1:12" ht="16.5" customHeight="1">
      <c r="A148" s="140"/>
      <c r="B148" s="28"/>
      <c r="C148" s="29"/>
      <c r="D148" s="30"/>
      <c r="E148" s="31"/>
      <c r="F148" s="32"/>
      <c r="G148" s="33"/>
      <c r="H148" s="51"/>
      <c r="I148" s="196"/>
      <c r="J148" s="196"/>
      <c r="K148" s="293"/>
    </row>
    <row r="149" spans="1:12" ht="16.5" customHeight="1">
      <c r="A149" s="134"/>
      <c r="B149" s="49"/>
      <c r="C149" s="12"/>
      <c r="D149" s="13"/>
      <c r="E149" s="83"/>
      <c r="F149" s="15"/>
      <c r="G149" s="16"/>
      <c r="H149" s="47"/>
      <c r="I149" s="97"/>
      <c r="J149" s="97"/>
      <c r="K149" s="98"/>
    </row>
    <row r="150" spans="1:12" ht="16.5" customHeight="1">
      <c r="A150" s="135"/>
      <c r="B150" s="28"/>
      <c r="C150" s="29"/>
      <c r="D150" s="30"/>
      <c r="E150" s="31"/>
      <c r="F150" s="32"/>
      <c r="G150" s="33"/>
      <c r="H150" s="84"/>
      <c r="I150" s="101"/>
      <c r="J150" s="101"/>
      <c r="K150" s="167"/>
    </row>
    <row r="151" spans="1:12" ht="16.5" customHeight="1">
      <c r="A151" s="134"/>
      <c r="B151" s="49"/>
      <c r="C151" s="12"/>
      <c r="D151" s="13"/>
      <c r="E151" s="83"/>
      <c r="F151" s="15"/>
      <c r="G151" s="16"/>
      <c r="H151" s="47"/>
      <c r="I151" s="97"/>
      <c r="J151" s="97"/>
      <c r="K151" s="98"/>
    </row>
    <row r="152" spans="1:12" ht="16.5" customHeight="1">
      <c r="A152" s="135"/>
      <c r="B152" s="28"/>
      <c r="C152" s="29"/>
      <c r="D152" s="30"/>
      <c r="E152" s="31"/>
      <c r="F152" s="32"/>
      <c r="G152" s="33"/>
      <c r="H152" s="84"/>
      <c r="I152" s="101"/>
      <c r="J152" s="101"/>
      <c r="K152" s="167"/>
    </row>
    <row r="153" spans="1:12" ht="16.5" customHeight="1">
      <c r="A153" s="136"/>
      <c r="B153" s="11"/>
      <c r="C153" s="12"/>
      <c r="D153" s="13"/>
      <c r="E153" s="14"/>
      <c r="F153" s="15"/>
      <c r="G153" s="16"/>
      <c r="H153" s="47"/>
      <c r="I153" s="97"/>
      <c r="J153" s="97"/>
      <c r="K153" s="98"/>
    </row>
    <row r="154" spans="1:12" ht="16.5" customHeight="1">
      <c r="A154" s="135"/>
      <c r="B154" s="28"/>
      <c r="C154" s="29"/>
      <c r="D154" s="30"/>
      <c r="E154" s="31"/>
      <c r="F154" s="32"/>
      <c r="G154" s="33"/>
      <c r="H154" s="51"/>
      <c r="I154" s="101"/>
      <c r="J154" s="101"/>
      <c r="K154" s="61"/>
    </row>
    <row r="155" spans="1:12" ht="16.5" customHeight="1">
      <c r="A155" s="137"/>
      <c r="B155" s="138"/>
      <c r="C155" s="126"/>
      <c r="D155" s="13"/>
      <c r="E155" s="14"/>
      <c r="F155" s="129"/>
      <c r="G155" s="130"/>
      <c r="H155" s="163"/>
      <c r="I155" s="200"/>
      <c r="J155" s="97"/>
      <c r="K155" s="98"/>
    </row>
    <row r="156" spans="1:12" ht="16.5" customHeight="1">
      <c r="A156" s="135"/>
      <c r="B156" s="99"/>
      <c r="C156" s="29"/>
      <c r="D156" s="30"/>
      <c r="E156" s="31"/>
      <c r="F156" s="131"/>
      <c r="G156" s="33"/>
      <c r="H156" s="79"/>
      <c r="I156" s="80"/>
      <c r="J156" s="101"/>
      <c r="K156" s="201"/>
    </row>
    <row r="157" spans="1:12" ht="16.5" customHeight="1">
      <c r="A157" s="139"/>
      <c r="B157" s="126"/>
      <c r="C157" s="126"/>
      <c r="D157" s="127"/>
      <c r="E157" s="128"/>
      <c r="F157" s="129"/>
      <c r="G157" s="130"/>
      <c r="H157" s="163"/>
      <c r="I157" s="200"/>
      <c r="J157" s="97"/>
      <c r="K157" s="98"/>
    </row>
    <row r="158" spans="1:12" ht="16.5" customHeight="1">
      <c r="A158" s="140"/>
      <c r="B158" s="99"/>
      <c r="C158" s="29"/>
      <c r="D158" s="30"/>
      <c r="E158" s="31"/>
      <c r="F158" s="131"/>
      <c r="G158" s="33"/>
      <c r="H158" s="79"/>
      <c r="I158" s="80"/>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73"/>
      <c r="E160" s="31"/>
      <c r="F160" s="131"/>
      <c r="G160" s="33"/>
      <c r="H160" s="79"/>
      <c r="I160" s="80"/>
      <c r="J160" s="101"/>
      <c r="K160" s="201"/>
    </row>
    <row r="161" spans="1:11" ht="16.5" customHeight="1">
      <c r="A161" s="139"/>
      <c r="B161" s="126"/>
      <c r="C161" s="126"/>
      <c r="D161" s="127"/>
      <c r="E161" s="128"/>
      <c r="F161" s="129"/>
      <c r="G161" s="130"/>
      <c r="H161" s="163"/>
      <c r="I161" s="200"/>
      <c r="J161" s="97"/>
      <c r="K161" s="98"/>
    </row>
    <row r="162" spans="1:11" ht="16.5" customHeight="1">
      <c r="A162" s="140"/>
      <c r="B162" s="99"/>
      <c r="C162" s="99"/>
      <c r="D162" s="73"/>
      <c r="E162" s="31"/>
      <c r="F162" s="131"/>
      <c r="G162" s="33"/>
      <c r="H162" s="79"/>
      <c r="I162" s="80"/>
      <c r="J162" s="101"/>
      <c r="K162" s="201"/>
    </row>
    <row r="163" spans="1:11" ht="16.5" customHeight="1">
      <c r="A163" s="139"/>
      <c r="B163" s="126"/>
      <c r="C163" s="126"/>
      <c r="D163" s="127"/>
      <c r="E163" s="128"/>
      <c r="F163" s="129"/>
      <c r="G163" s="130"/>
      <c r="H163" s="163"/>
      <c r="I163" s="200"/>
      <c r="J163" s="97"/>
      <c r="K163" s="98"/>
    </row>
    <row r="164" spans="1:11" ht="16.5" customHeight="1">
      <c r="A164" s="140"/>
      <c r="B164" s="99"/>
      <c r="C164" s="99"/>
      <c r="D164" s="73"/>
      <c r="E164" s="31"/>
      <c r="F164" s="131"/>
      <c r="G164" s="33"/>
      <c r="H164" s="79"/>
      <c r="I164" s="80"/>
      <c r="J164" s="101"/>
      <c r="K164" s="201"/>
    </row>
    <row r="165" spans="1:11" ht="16.5" customHeight="1">
      <c r="A165" s="139"/>
      <c r="B165" s="126"/>
      <c r="C165" s="126"/>
      <c r="D165" s="127"/>
      <c r="E165" s="128"/>
      <c r="F165" s="129"/>
      <c r="G165" s="130"/>
      <c r="H165" s="163"/>
      <c r="I165" s="200"/>
      <c r="J165" s="97"/>
      <c r="K165" s="98"/>
    </row>
    <row r="166" spans="1:11" ht="16.5" customHeight="1">
      <c r="A166" s="140"/>
      <c r="B166" s="99"/>
      <c r="C166" s="99"/>
      <c r="D166" s="73"/>
      <c r="E166" s="31"/>
      <c r="F166" s="131"/>
      <c r="G166" s="33"/>
      <c r="H166" s="79"/>
      <c r="I166" s="80"/>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73"/>
      <c r="E168" s="31"/>
      <c r="F168" s="131"/>
      <c r="G168" s="33"/>
      <c r="H168" s="79"/>
      <c r="I168" s="80"/>
      <c r="J168" s="101"/>
      <c r="K168" s="201"/>
    </row>
    <row r="169" spans="1:11" ht="16.5" customHeight="1">
      <c r="A169" s="134"/>
      <c r="B169" s="126"/>
      <c r="C169" s="126"/>
      <c r="D169" s="13"/>
      <c r="E169" s="14"/>
      <c r="F169" s="129"/>
      <c r="G169" s="16"/>
      <c r="H169" s="163"/>
      <c r="I169" s="97"/>
      <c r="J169" s="97"/>
      <c r="K169" s="98"/>
    </row>
    <row r="170" spans="1:11" ht="16.5" customHeight="1">
      <c r="A170" s="135"/>
      <c r="B170" s="28"/>
      <c r="C170" s="99"/>
      <c r="D170" s="30"/>
      <c r="E170" s="40"/>
      <c r="F170" s="131"/>
      <c r="G170" s="33"/>
      <c r="H170" s="51"/>
      <c r="I170" s="101"/>
      <c r="J170" s="101"/>
      <c r="K170" s="61"/>
    </row>
    <row r="171" spans="1:11" ht="16.5" customHeight="1">
      <c r="A171" s="134"/>
      <c r="B171" s="126"/>
      <c r="C171" s="126"/>
      <c r="D171" s="13"/>
      <c r="E171" s="14"/>
      <c r="F171" s="129"/>
      <c r="G171" s="16"/>
      <c r="H171" s="163"/>
      <c r="I171" s="97"/>
      <c r="J171" s="97"/>
      <c r="K171" s="98"/>
    </row>
    <row r="172" spans="1:11" ht="16.5" customHeight="1">
      <c r="A172" s="135"/>
      <c r="B172" s="28"/>
      <c r="C172" s="99"/>
      <c r="D172" s="30"/>
      <c r="E172" s="40"/>
      <c r="F172" s="131"/>
      <c r="G172" s="33"/>
      <c r="H172" s="51"/>
      <c r="I172" s="101"/>
      <c r="J172" s="101"/>
      <c r="K172" s="61"/>
    </row>
    <row r="173" spans="1:11" ht="16.5" customHeight="1">
      <c r="A173" s="134"/>
      <c r="B173" s="126"/>
      <c r="C173" s="126"/>
      <c r="D173" s="13"/>
      <c r="E173" s="14"/>
      <c r="F173" s="129"/>
      <c r="G173" s="16"/>
      <c r="H173" s="163"/>
      <c r="I173" s="97"/>
      <c r="J173" s="97"/>
      <c r="K173" s="98"/>
    </row>
    <row r="174" spans="1:11" ht="16.5" customHeight="1">
      <c r="A174" s="135"/>
      <c r="B174" s="168"/>
      <c r="C174" s="99"/>
      <c r="D174" s="30"/>
      <c r="E174" s="40"/>
      <c r="F174" s="131"/>
      <c r="G174" s="33"/>
      <c r="H174" s="51"/>
      <c r="I174" s="101"/>
      <c r="J174" s="101"/>
      <c r="K174" s="61"/>
    </row>
    <row r="175" spans="1:11" ht="16.5" customHeight="1">
      <c r="A175" s="134"/>
      <c r="B175" s="126"/>
      <c r="C175" s="126"/>
      <c r="D175" s="13"/>
      <c r="E175" s="14"/>
      <c r="F175" s="129"/>
      <c r="G175" s="16"/>
      <c r="H175" s="163"/>
      <c r="I175" s="97"/>
      <c r="J175" s="97"/>
      <c r="K175" s="98"/>
    </row>
    <row r="176" spans="1:11" ht="16.5" customHeight="1">
      <c r="A176" s="135"/>
      <c r="B176" s="168"/>
      <c r="C176" s="99"/>
      <c r="D176" s="30"/>
      <c r="E176" s="40"/>
      <c r="F176" s="131"/>
      <c r="G176" s="33"/>
      <c r="H176" s="51"/>
      <c r="I176" s="101"/>
      <c r="J176" s="101"/>
      <c r="K176" s="61"/>
    </row>
    <row r="177" spans="1:11" ht="16.5" customHeight="1">
      <c r="A177" s="136"/>
      <c r="B177" s="126"/>
      <c r="C177" s="126"/>
      <c r="D177" s="13"/>
      <c r="E177" s="14"/>
      <c r="F177" s="129"/>
      <c r="G177" s="16"/>
      <c r="H177" s="163"/>
      <c r="I177" s="97"/>
      <c r="J177" s="97"/>
      <c r="K177" s="98"/>
    </row>
    <row r="178" spans="1:11" ht="16.5" customHeight="1">
      <c r="A178" s="136"/>
      <c r="B178" s="168"/>
      <c r="C178" s="99"/>
      <c r="D178" s="30"/>
      <c r="E178" s="40"/>
      <c r="F178" s="131"/>
      <c r="G178" s="33"/>
      <c r="H178" s="51"/>
      <c r="I178" s="101"/>
      <c r="J178" s="101"/>
      <c r="K178" s="61"/>
    </row>
    <row r="179" spans="1:11" ht="16.5" customHeight="1">
      <c r="A179" s="134"/>
      <c r="B179" s="126"/>
      <c r="C179" s="126"/>
      <c r="D179" s="13"/>
      <c r="E179" s="14"/>
      <c r="F179" s="129"/>
      <c r="G179" s="16"/>
      <c r="H179" s="203"/>
      <c r="I179" s="97"/>
      <c r="J179" s="97"/>
      <c r="K179" s="98"/>
    </row>
    <row r="180" spans="1:11" ht="16.5" customHeight="1">
      <c r="A180" s="135"/>
      <c r="B180" s="168"/>
      <c r="C180" s="99"/>
      <c r="D180" s="30"/>
      <c r="E180" s="40"/>
      <c r="F180" s="131"/>
      <c r="G180" s="33"/>
      <c r="H180" s="166"/>
      <c r="I180" s="204"/>
      <c r="J180" s="101"/>
      <c r="K180" s="167"/>
    </row>
    <row r="181" spans="1:11" ht="16.5" customHeight="1">
      <c r="A181" s="134"/>
      <c r="B181" s="126"/>
      <c r="C181" s="126"/>
      <c r="D181" s="13"/>
      <c r="E181" s="14"/>
      <c r="F181" s="129"/>
      <c r="G181" s="16"/>
      <c r="H181" s="203"/>
      <c r="I181" s="97"/>
      <c r="J181" s="97"/>
      <c r="K181" s="98"/>
    </row>
    <row r="182" spans="1:11" ht="16.5" customHeight="1">
      <c r="A182" s="135"/>
      <c r="B182" s="168"/>
      <c r="C182" s="99"/>
      <c r="D182" s="30"/>
      <c r="E182" s="40"/>
      <c r="F182" s="131"/>
      <c r="G182" s="33"/>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85" zoomScaleNormal="100" zoomScaleSheetLayoutView="85" workbookViewId="0">
      <pane ySplit="2" topLeftCell="A3" activePane="bottomLeft" state="frozen"/>
      <selection activeCell="H2" sqref="H2:K2"/>
      <selection pane="bottomLeft" activeCell="C44" sqref="C44"/>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32" width="9" style="181"/>
    <col min="233" max="233" width="4.75" style="181" customWidth="1"/>
    <col min="234" max="235" width="19.625" style="181" customWidth="1"/>
    <col min="236" max="236" width="7.625" style="181" customWidth="1"/>
    <col min="237" max="237" width="4" style="181" customWidth="1"/>
    <col min="238" max="238" width="9" style="181"/>
    <col min="239" max="239" width="12.375" style="181" customWidth="1"/>
    <col min="240" max="240" width="7.25" style="181" customWidth="1"/>
    <col min="241" max="241" width="5" style="181" customWidth="1"/>
    <col min="242" max="242" width="2" style="181" customWidth="1"/>
    <col min="243" max="243" width="5.75" style="181" customWidth="1"/>
    <col min="244" max="245" width="9" style="181"/>
    <col min="246" max="246" width="4.75" style="181" customWidth="1"/>
    <col min="247" max="248" width="19.625" style="181" customWidth="1"/>
    <col min="249" max="249" width="7.625" style="181" customWidth="1"/>
    <col min="250" max="250" width="4" style="181" customWidth="1"/>
    <col min="251" max="251" width="9" style="181"/>
    <col min="252" max="252" width="12.375" style="181" customWidth="1"/>
    <col min="253" max="253" width="7.25" style="181" customWidth="1"/>
    <col min="254" max="254" width="5" style="181" customWidth="1"/>
    <col min="255" max="255" width="2" style="181" customWidth="1"/>
    <col min="256" max="256" width="5.75" style="181" customWidth="1"/>
    <col min="257" max="488" width="9" style="181"/>
    <col min="489" max="489" width="4.75" style="181" customWidth="1"/>
    <col min="490" max="491" width="19.625" style="181" customWidth="1"/>
    <col min="492" max="492" width="7.625" style="181" customWidth="1"/>
    <col min="493" max="493" width="4" style="181" customWidth="1"/>
    <col min="494" max="494" width="9" style="181"/>
    <col min="495" max="495" width="12.375" style="181" customWidth="1"/>
    <col min="496" max="496" width="7.25" style="181" customWidth="1"/>
    <col min="497" max="497" width="5" style="181" customWidth="1"/>
    <col min="498" max="498" width="2" style="181" customWidth="1"/>
    <col min="499" max="499" width="5.75" style="181" customWidth="1"/>
    <col min="500" max="501" width="9" style="181"/>
    <col min="502" max="502" width="4.75" style="181" customWidth="1"/>
    <col min="503" max="504" width="19.625" style="181" customWidth="1"/>
    <col min="505" max="505" width="7.625" style="181" customWidth="1"/>
    <col min="506" max="506" width="4" style="181" customWidth="1"/>
    <col min="507" max="507" width="9" style="181"/>
    <col min="508" max="508" width="12.375" style="181" customWidth="1"/>
    <col min="509" max="509" width="7.25" style="181" customWidth="1"/>
    <col min="510" max="510" width="5" style="181" customWidth="1"/>
    <col min="511" max="511" width="2" style="181" customWidth="1"/>
    <col min="512" max="512" width="5.75" style="181" customWidth="1"/>
    <col min="513" max="744" width="9" style="181"/>
    <col min="745" max="745" width="4.75" style="181" customWidth="1"/>
    <col min="746" max="747" width="19.625" style="181" customWidth="1"/>
    <col min="748" max="748" width="7.625" style="181" customWidth="1"/>
    <col min="749" max="749" width="4" style="181" customWidth="1"/>
    <col min="750" max="750" width="9" style="181"/>
    <col min="751" max="751" width="12.375" style="181" customWidth="1"/>
    <col min="752" max="752" width="7.25" style="181" customWidth="1"/>
    <col min="753" max="753" width="5" style="181" customWidth="1"/>
    <col min="754" max="754" width="2" style="181" customWidth="1"/>
    <col min="755" max="755" width="5.75" style="181" customWidth="1"/>
    <col min="756" max="757" width="9" style="181"/>
    <col min="758" max="758" width="4.75" style="181" customWidth="1"/>
    <col min="759" max="760" width="19.625" style="181" customWidth="1"/>
    <col min="761" max="761" width="7.625" style="181" customWidth="1"/>
    <col min="762" max="762" width="4" style="181" customWidth="1"/>
    <col min="763" max="763" width="9" style="181"/>
    <col min="764" max="764" width="12.375" style="181" customWidth="1"/>
    <col min="765" max="765" width="7.25" style="181" customWidth="1"/>
    <col min="766" max="766" width="5" style="181" customWidth="1"/>
    <col min="767" max="767" width="2" style="181" customWidth="1"/>
    <col min="768" max="768" width="5.75" style="181" customWidth="1"/>
    <col min="769" max="1000" width="9" style="181"/>
    <col min="1001" max="1001" width="4.75" style="181" customWidth="1"/>
    <col min="1002" max="1003" width="19.625" style="181" customWidth="1"/>
    <col min="1004" max="1004" width="7.625" style="181" customWidth="1"/>
    <col min="1005" max="1005" width="4" style="181" customWidth="1"/>
    <col min="1006" max="1006" width="9" style="181"/>
    <col min="1007" max="1007" width="12.375" style="181" customWidth="1"/>
    <col min="1008" max="1008" width="7.25" style="181" customWidth="1"/>
    <col min="1009" max="1009" width="5" style="181" customWidth="1"/>
    <col min="1010" max="1010" width="2" style="181" customWidth="1"/>
    <col min="1011" max="1011" width="5.75" style="181" customWidth="1"/>
    <col min="1012" max="1013" width="9" style="181"/>
    <col min="1014" max="1014" width="4.75" style="181" customWidth="1"/>
    <col min="1015" max="1016" width="19.625" style="181" customWidth="1"/>
    <col min="1017" max="1017" width="7.625" style="181" customWidth="1"/>
    <col min="1018" max="1018" width="4" style="181" customWidth="1"/>
    <col min="1019" max="1019" width="9" style="181"/>
    <col min="1020" max="1020" width="12.375" style="181" customWidth="1"/>
    <col min="1021" max="1021" width="7.25" style="181" customWidth="1"/>
    <col min="1022" max="1022" width="5" style="181" customWidth="1"/>
    <col min="1023" max="1023" width="2" style="181" customWidth="1"/>
    <col min="1024" max="1024" width="5.75" style="181" customWidth="1"/>
    <col min="1025" max="1256" width="9" style="181"/>
    <col min="1257" max="1257" width="4.75" style="181" customWidth="1"/>
    <col min="1258" max="1259" width="19.625" style="181" customWidth="1"/>
    <col min="1260" max="1260" width="7.625" style="181" customWidth="1"/>
    <col min="1261" max="1261" width="4" style="181" customWidth="1"/>
    <col min="1262" max="1262" width="9" style="181"/>
    <col min="1263" max="1263" width="12.375" style="181" customWidth="1"/>
    <col min="1264" max="1264" width="7.25" style="181" customWidth="1"/>
    <col min="1265" max="1265" width="5" style="181" customWidth="1"/>
    <col min="1266" max="1266" width="2" style="181" customWidth="1"/>
    <col min="1267" max="1267" width="5.75" style="181" customWidth="1"/>
    <col min="1268" max="1269" width="9" style="181"/>
    <col min="1270" max="1270" width="4.75" style="181" customWidth="1"/>
    <col min="1271" max="1272" width="19.625" style="181" customWidth="1"/>
    <col min="1273" max="1273" width="7.625" style="181" customWidth="1"/>
    <col min="1274" max="1274" width="4" style="181" customWidth="1"/>
    <col min="1275" max="1275" width="9" style="181"/>
    <col min="1276" max="1276" width="12.375" style="181" customWidth="1"/>
    <col min="1277" max="1277" width="7.25" style="181" customWidth="1"/>
    <col min="1278" max="1278" width="5" style="181" customWidth="1"/>
    <col min="1279" max="1279" width="2" style="181" customWidth="1"/>
    <col min="1280" max="1280" width="5.75" style="181" customWidth="1"/>
    <col min="1281" max="1512" width="9" style="181"/>
    <col min="1513" max="1513" width="4.75" style="181" customWidth="1"/>
    <col min="1514" max="1515" width="19.625" style="181" customWidth="1"/>
    <col min="1516" max="1516" width="7.625" style="181" customWidth="1"/>
    <col min="1517" max="1517" width="4" style="181" customWidth="1"/>
    <col min="1518" max="1518" width="9" style="181"/>
    <col min="1519" max="1519" width="12.375" style="181" customWidth="1"/>
    <col min="1520" max="1520" width="7.25" style="181" customWidth="1"/>
    <col min="1521" max="1521" width="5" style="181" customWidth="1"/>
    <col min="1522" max="1522" width="2" style="181" customWidth="1"/>
    <col min="1523" max="1523" width="5.75" style="181" customWidth="1"/>
    <col min="1524" max="1525" width="9" style="181"/>
    <col min="1526" max="1526" width="4.75" style="181" customWidth="1"/>
    <col min="1527" max="1528" width="19.625" style="181" customWidth="1"/>
    <col min="1529" max="1529" width="7.625" style="181" customWidth="1"/>
    <col min="1530" max="1530" width="4" style="181" customWidth="1"/>
    <col min="1531" max="1531" width="9" style="181"/>
    <col min="1532" max="1532" width="12.375" style="181" customWidth="1"/>
    <col min="1533" max="1533" width="7.25" style="181" customWidth="1"/>
    <col min="1534" max="1534" width="5" style="181" customWidth="1"/>
    <col min="1535" max="1535" width="2" style="181" customWidth="1"/>
    <col min="1536" max="1536" width="5.75" style="181" customWidth="1"/>
    <col min="1537" max="1768" width="9" style="181"/>
    <col min="1769" max="1769" width="4.75" style="181" customWidth="1"/>
    <col min="1770" max="1771" width="19.625" style="181" customWidth="1"/>
    <col min="1772" max="1772" width="7.625" style="181" customWidth="1"/>
    <col min="1773" max="1773" width="4" style="181" customWidth="1"/>
    <col min="1774" max="1774" width="9" style="181"/>
    <col min="1775" max="1775" width="12.375" style="181" customWidth="1"/>
    <col min="1776" max="1776" width="7.25" style="181" customWidth="1"/>
    <col min="1777" max="1777" width="5" style="181" customWidth="1"/>
    <col min="1778" max="1778" width="2" style="181" customWidth="1"/>
    <col min="1779" max="1779" width="5.75" style="181" customWidth="1"/>
    <col min="1780" max="1781" width="9" style="181"/>
    <col min="1782" max="1782" width="4.75" style="181" customWidth="1"/>
    <col min="1783" max="1784" width="19.625" style="181" customWidth="1"/>
    <col min="1785" max="1785" width="7.625" style="181" customWidth="1"/>
    <col min="1786" max="1786" width="4" style="181" customWidth="1"/>
    <col min="1787" max="1787" width="9" style="181"/>
    <col min="1788" max="1788" width="12.375" style="181" customWidth="1"/>
    <col min="1789" max="1789" width="7.25" style="181" customWidth="1"/>
    <col min="1790" max="1790" width="5" style="181" customWidth="1"/>
    <col min="1791" max="1791" width="2" style="181" customWidth="1"/>
    <col min="1792" max="1792" width="5.75" style="181" customWidth="1"/>
    <col min="1793" max="2024" width="9" style="181"/>
    <col min="2025" max="2025" width="4.75" style="181" customWidth="1"/>
    <col min="2026" max="2027" width="19.625" style="181" customWidth="1"/>
    <col min="2028" max="2028" width="7.625" style="181" customWidth="1"/>
    <col min="2029" max="2029" width="4" style="181" customWidth="1"/>
    <col min="2030" max="2030" width="9" style="181"/>
    <col min="2031" max="2031" width="12.375" style="181" customWidth="1"/>
    <col min="2032" max="2032" width="7.25" style="181" customWidth="1"/>
    <col min="2033" max="2033" width="5" style="181" customWidth="1"/>
    <col min="2034" max="2034" width="2" style="181" customWidth="1"/>
    <col min="2035" max="2035" width="5.75" style="181" customWidth="1"/>
    <col min="2036" max="2037" width="9" style="181"/>
    <col min="2038" max="2038" width="4.75" style="181" customWidth="1"/>
    <col min="2039" max="2040" width="19.625" style="181" customWidth="1"/>
    <col min="2041" max="2041" width="7.625" style="181" customWidth="1"/>
    <col min="2042" max="2042" width="4" style="181" customWidth="1"/>
    <col min="2043" max="2043" width="9" style="181"/>
    <col min="2044" max="2044" width="12.375" style="181" customWidth="1"/>
    <col min="2045" max="2045" width="7.25" style="181" customWidth="1"/>
    <col min="2046" max="2046" width="5" style="181" customWidth="1"/>
    <col min="2047" max="2047" width="2" style="181" customWidth="1"/>
    <col min="2048" max="2048" width="5.75" style="181" customWidth="1"/>
    <col min="2049" max="2280" width="9" style="181"/>
    <col min="2281" max="2281" width="4.75" style="181" customWidth="1"/>
    <col min="2282" max="2283" width="19.625" style="181" customWidth="1"/>
    <col min="2284" max="2284" width="7.625" style="181" customWidth="1"/>
    <col min="2285" max="2285" width="4" style="181" customWidth="1"/>
    <col min="2286" max="2286" width="9" style="181"/>
    <col min="2287" max="2287" width="12.375" style="181" customWidth="1"/>
    <col min="2288" max="2288" width="7.25" style="181" customWidth="1"/>
    <col min="2289" max="2289" width="5" style="181" customWidth="1"/>
    <col min="2290" max="2290" width="2" style="181" customWidth="1"/>
    <col min="2291" max="2291" width="5.75" style="181" customWidth="1"/>
    <col min="2292" max="2293" width="9" style="181"/>
    <col min="2294" max="2294" width="4.75" style="181" customWidth="1"/>
    <col min="2295" max="2296" width="19.625" style="181" customWidth="1"/>
    <col min="2297" max="2297" width="7.625" style="181" customWidth="1"/>
    <col min="2298" max="2298" width="4" style="181" customWidth="1"/>
    <col min="2299" max="2299" width="9" style="181"/>
    <col min="2300" max="2300" width="12.375" style="181" customWidth="1"/>
    <col min="2301" max="2301" width="7.25" style="181" customWidth="1"/>
    <col min="2302" max="2302" width="5" style="181" customWidth="1"/>
    <col min="2303" max="2303" width="2" style="181" customWidth="1"/>
    <col min="2304" max="2304" width="5.75" style="181" customWidth="1"/>
    <col min="2305" max="2536" width="9" style="181"/>
    <col min="2537" max="2537" width="4.75" style="181" customWidth="1"/>
    <col min="2538" max="2539" width="19.625" style="181" customWidth="1"/>
    <col min="2540" max="2540" width="7.625" style="181" customWidth="1"/>
    <col min="2541" max="2541" width="4" style="181" customWidth="1"/>
    <col min="2542" max="2542" width="9" style="181"/>
    <col min="2543" max="2543" width="12.375" style="181" customWidth="1"/>
    <col min="2544" max="2544" width="7.25" style="181" customWidth="1"/>
    <col min="2545" max="2545" width="5" style="181" customWidth="1"/>
    <col min="2546" max="2546" width="2" style="181" customWidth="1"/>
    <col min="2547" max="2547" width="5.75" style="181" customWidth="1"/>
    <col min="2548" max="2549" width="9" style="181"/>
    <col min="2550" max="2550" width="4.75" style="181" customWidth="1"/>
    <col min="2551" max="2552" width="19.625" style="181" customWidth="1"/>
    <col min="2553" max="2553" width="7.625" style="181" customWidth="1"/>
    <col min="2554" max="2554" width="4" style="181" customWidth="1"/>
    <col min="2555" max="2555" width="9" style="181"/>
    <col min="2556" max="2556" width="12.375" style="181" customWidth="1"/>
    <col min="2557" max="2557" width="7.25" style="181" customWidth="1"/>
    <col min="2558" max="2558" width="5" style="181" customWidth="1"/>
    <col min="2559" max="2559" width="2" style="181" customWidth="1"/>
    <col min="2560" max="2560" width="5.75" style="181" customWidth="1"/>
    <col min="2561" max="2792" width="9" style="181"/>
    <col min="2793" max="2793" width="4.75" style="181" customWidth="1"/>
    <col min="2794" max="2795" width="19.625" style="181" customWidth="1"/>
    <col min="2796" max="2796" width="7.625" style="181" customWidth="1"/>
    <col min="2797" max="2797" width="4" style="181" customWidth="1"/>
    <col min="2798" max="2798" width="9" style="181"/>
    <col min="2799" max="2799" width="12.375" style="181" customWidth="1"/>
    <col min="2800" max="2800" width="7.25" style="181" customWidth="1"/>
    <col min="2801" max="2801" width="5" style="181" customWidth="1"/>
    <col min="2802" max="2802" width="2" style="181" customWidth="1"/>
    <col min="2803" max="2803" width="5.75" style="181" customWidth="1"/>
    <col min="2804" max="2805" width="9" style="181"/>
    <col min="2806" max="2806" width="4.75" style="181" customWidth="1"/>
    <col min="2807" max="2808" width="19.625" style="181" customWidth="1"/>
    <col min="2809" max="2809" width="7.625" style="181" customWidth="1"/>
    <col min="2810" max="2810" width="4" style="181" customWidth="1"/>
    <col min="2811" max="2811" width="9" style="181"/>
    <col min="2812" max="2812" width="12.375" style="181" customWidth="1"/>
    <col min="2813" max="2813" width="7.25" style="181" customWidth="1"/>
    <col min="2814" max="2814" width="5" style="181" customWidth="1"/>
    <col min="2815" max="2815" width="2" style="181" customWidth="1"/>
    <col min="2816" max="2816" width="5.75" style="181" customWidth="1"/>
    <col min="2817" max="3048" width="9" style="181"/>
    <col min="3049" max="3049" width="4.75" style="181" customWidth="1"/>
    <col min="3050" max="3051" width="19.625" style="181" customWidth="1"/>
    <col min="3052" max="3052" width="7.625" style="181" customWidth="1"/>
    <col min="3053" max="3053" width="4" style="181" customWidth="1"/>
    <col min="3054" max="3054" width="9" style="181"/>
    <col min="3055" max="3055" width="12.375" style="181" customWidth="1"/>
    <col min="3056" max="3056" width="7.25" style="181" customWidth="1"/>
    <col min="3057" max="3057" width="5" style="181" customWidth="1"/>
    <col min="3058" max="3058" width="2" style="181" customWidth="1"/>
    <col min="3059" max="3059" width="5.75" style="181" customWidth="1"/>
    <col min="3060" max="3061" width="9" style="181"/>
    <col min="3062" max="3062" width="4.75" style="181" customWidth="1"/>
    <col min="3063" max="3064" width="19.625" style="181" customWidth="1"/>
    <col min="3065" max="3065" width="7.625" style="181" customWidth="1"/>
    <col min="3066" max="3066" width="4" style="181" customWidth="1"/>
    <col min="3067" max="3067" width="9" style="181"/>
    <col min="3068" max="3068" width="12.375" style="181" customWidth="1"/>
    <col min="3069" max="3069" width="7.25" style="181" customWidth="1"/>
    <col min="3070" max="3070" width="5" style="181" customWidth="1"/>
    <col min="3071" max="3071" width="2" style="181" customWidth="1"/>
    <col min="3072" max="3072" width="5.75" style="181" customWidth="1"/>
    <col min="3073" max="3304" width="9" style="181"/>
    <col min="3305" max="3305" width="4.75" style="181" customWidth="1"/>
    <col min="3306" max="3307" width="19.625" style="181" customWidth="1"/>
    <col min="3308" max="3308" width="7.625" style="181" customWidth="1"/>
    <col min="3309" max="3309" width="4" style="181" customWidth="1"/>
    <col min="3310" max="3310" width="9" style="181"/>
    <col min="3311" max="3311" width="12.375" style="181" customWidth="1"/>
    <col min="3312" max="3312" width="7.25" style="181" customWidth="1"/>
    <col min="3313" max="3313" width="5" style="181" customWidth="1"/>
    <col min="3314" max="3314" width="2" style="181" customWidth="1"/>
    <col min="3315" max="3315" width="5.75" style="181" customWidth="1"/>
    <col min="3316" max="3317" width="9" style="181"/>
    <col min="3318" max="3318" width="4.75" style="181" customWidth="1"/>
    <col min="3319" max="3320" width="19.625" style="181" customWidth="1"/>
    <col min="3321" max="3321" width="7.625" style="181" customWidth="1"/>
    <col min="3322" max="3322" width="4" style="181" customWidth="1"/>
    <col min="3323" max="3323" width="9" style="181"/>
    <col min="3324" max="3324" width="12.375" style="181" customWidth="1"/>
    <col min="3325" max="3325" width="7.25" style="181" customWidth="1"/>
    <col min="3326" max="3326" width="5" style="181" customWidth="1"/>
    <col min="3327" max="3327" width="2" style="181" customWidth="1"/>
    <col min="3328" max="3328" width="5.75" style="181" customWidth="1"/>
    <col min="3329" max="3560" width="9" style="181"/>
    <col min="3561" max="3561" width="4.75" style="181" customWidth="1"/>
    <col min="3562" max="3563" width="19.625" style="181" customWidth="1"/>
    <col min="3564" max="3564" width="7.625" style="181" customWidth="1"/>
    <col min="3565" max="3565" width="4" style="181" customWidth="1"/>
    <col min="3566" max="3566" width="9" style="181"/>
    <col min="3567" max="3567" width="12.375" style="181" customWidth="1"/>
    <col min="3568" max="3568" width="7.25" style="181" customWidth="1"/>
    <col min="3569" max="3569" width="5" style="181" customWidth="1"/>
    <col min="3570" max="3570" width="2" style="181" customWidth="1"/>
    <col min="3571" max="3571" width="5.75" style="181" customWidth="1"/>
    <col min="3572" max="3573" width="9" style="181"/>
    <col min="3574" max="3574" width="4.75" style="181" customWidth="1"/>
    <col min="3575" max="3576" width="19.625" style="181" customWidth="1"/>
    <col min="3577" max="3577" width="7.625" style="181" customWidth="1"/>
    <col min="3578" max="3578" width="4" style="181" customWidth="1"/>
    <col min="3579" max="3579" width="9" style="181"/>
    <col min="3580" max="3580" width="12.375" style="181" customWidth="1"/>
    <col min="3581" max="3581" width="7.25" style="181" customWidth="1"/>
    <col min="3582" max="3582" width="5" style="181" customWidth="1"/>
    <col min="3583" max="3583" width="2" style="181" customWidth="1"/>
    <col min="3584" max="3584" width="5.75" style="181" customWidth="1"/>
    <col min="3585" max="3816" width="9" style="181"/>
    <col min="3817" max="3817" width="4.75" style="181" customWidth="1"/>
    <col min="3818" max="3819" width="19.625" style="181" customWidth="1"/>
    <col min="3820" max="3820" width="7.625" style="181" customWidth="1"/>
    <col min="3821" max="3821" width="4" style="181" customWidth="1"/>
    <col min="3822" max="3822" width="9" style="181"/>
    <col min="3823" max="3823" width="12.375" style="181" customWidth="1"/>
    <col min="3824" max="3824" width="7.25" style="181" customWidth="1"/>
    <col min="3825" max="3825" width="5" style="181" customWidth="1"/>
    <col min="3826" max="3826" width="2" style="181" customWidth="1"/>
    <col min="3827" max="3827" width="5.75" style="181" customWidth="1"/>
    <col min="3828" max="3829" width="9" style="181"/>
    <col min="3830" max="3830" width="4.75" style="181" customWidth="1"/>
    <col min="3831" max="3832" width="19.625" style="181" customWidth="1"/>
    <col min="3833" max="3833" width="7.625" style="181" customWidth="1"/>
    <col min="3834" max="3834" width="4" style="181" customWidth="1"/>
    <col min="3835" max="3835" width="9" style="181"/>
    <col min="3836" max="3836" width="12.375" style="181" customWidth="1"/>
    <col min="3837" max="3837" width="7.25" style="181" customWidth="1"/>
    <col min="3838" max="3838" width="5" style="181" customWidth="1"/>
    <col min="3839" max="3839" width="2" style="181" customWidth="1"/>
    <col min="3840" max="3840" width="5.75" style="181" customWidth="1"/>
    <col min="3841" max="4072" width="9" style="181"/>
    <col min="4073" max="4073" width="4.75" style="181" customWidth="1"/>
    <col min="4074" max="4075" width="19.625" style="181" customWidth="1"/>
    <col min="4076" max="4076" width="7.625" style="181" customWidth="1"/>
    <col min="4077" max="4077" width="4" style="181" customWidth="1"/>
    <col min="4078" max="4078" width="9" style="181"/>
    <col min="4079" max="4079" width="12.375" style="181" customWidth="1"/>
    <col min="4080" max="4080" width="7.25" style="181" customWidth="1"/>
    <col min="4081" max="4081" width="5" style="181" customWidth="1"/>
    <col min="4082" max="4082" width="2" style="181" customWidth="1"/>
    <col min="4083" max="4083" width="5.75" style="181" customWidth="1"/>
    <col min="4084" max="4085" width="9" style="181"/>
    <col min="4086" max="4086" width="4.75" style="181" customWidth="1"/>
    <col min="4087" max="4088" width="19.625" style="181" customWidth="1"/>
    <col min="4089" max="4089" width="7.625" style="181" customWidth="1"/>
    <col min="4090" max="4090" width="4" style="181" customWidth="1"/>
    <col min="4091" max="4091" width="9" style="181"/>
    <col min="4092" max="4092" width="12.375" style="181" customWidth="1"/>
    <col min="4093" max="4093" width="7.25" style="181" customWidth="1"/>
    <col min="4094" max="4094" width="5" style="181" customWidth="1"/>
    <col min="4095" max="4095" width="2" style="181" customWidth="1"/>
    <col min="4096" max="4096" width="5.75" style="181" customWidth="1"/>
    <col min="4097" max="4328" width="9" style="181"/>
    <col min="4329" max="4329" width="4.75" style="181" customWidth="1"/>
    <col min="4330" max="4331" width="19.625" style="181" customWidth="1"/>
    <col min="4332" max="4332" width="7.625" style="181" customWidth="1"/>
    <col min="4333" max="4333" width="4" style="181" customWidth="1"/>
    <col min="4334" max="4334" width="9" style="181"/>
    <col min="4335" max="4335" width="12.375" style="181" customWidth="1"/>
    <col min="4336" max="4336" width="7.25" style="181" customWidth="1"/>
    <col min="4337" max="4337" width="5" style="181" customWidth="1"/>
    <col min="4338" max="4338" width="2" style="181" customWidth="1"/>
    <col min="4339" max="4339" width="5.75" style="181" customWidth="1"/>
    <col min="4340" max="4341" width="9" style="181"/>
    <col min="4342" max="4342" width="4.75" style="181" customWidth="1"/>
    <col min="4343" max="4344" width="19.625" style="181" customWidth="1"/>
    <col min="4345" max="4345" width="7.625" style="181" customWidth="1"/>
    <col min="4346" max="4346" width="4" style="181" customWidth="1"/>
    <col min="4347" max="4347" width="9" style="181"/>
    <col min="4348" max="4348" width="12.375" style="181" customWidth="1"/>
    <col min="4349" max="4349" width="7.25" style="181" customWidth="1"/>
    <col min="4350" max="4350" width="5" style="181" customWidth="1"/>
    <col min="4351" max="4351" width="2" style="181" customWidth="1"/>
    <col min="4352" max="4352" width="5.75" style="181" customWidth="1"/>
    <col min="4353" max="4584" width="9" style="181"/>
    <col min="4585" max="4585" width="4.75" style="181" customWidth="1"/>
    <col min="4586" max="4587" width="19.625" style="181" customWidth="1"/>
    <col min="4588" max="4588" width="7.625" style="181" customWidth="1"/>
    <col min="4589" max="4589" width="4" style="181" customWidth="1"/>
    <col min="4590" max="4590" width="9" style="181"/>
    <col min="4591" max="4591" width="12.375" style="181" customWidth="1"/>
    <col min="4592" max="4592" width="7.25" style="181" customWidth="1"/>
    <col min="4593" max="4593" width="5" style="181" customWidth="1"/>
    <col min="4594" max="4594" width="2" style="181" customWidth="1"/>
    <col min="4595" max="4595" width="5.75" style="181" customWidth="1"/>
    <col min="4596" max="4597" width="9" style="181"/>
    <col min="4598" max="4598" width="4.75" style="181" customWidth="1"/>
    <col min="4599" max="4600" width="19.625" style="181" customWidth="1"/>
    <col min="4601" max="4601" width="7.625" style="181" customWidth="1"/>
    <col min="4602" max="4602" width="4" style="181" customWidth="1"/>
    <col min="4603" max="4603" width="9" style="181"/>
    <col min="4604" max="4604" width="12.375" style="181" customWidth="1"/>
    <col min="4605" max="4605" width="7.25" style="181" customWidth="1"/>
    <col min="4606" max="4606" width="5" style="181" customWidth="1"/>
    <col min="4607" max="4607" width="2" style="181" customWidth="1"/>
    <col min="4608" max="4608" width="5.75" style="181" customWidth="1"/>
    <col min="4609" max="4840" width="9" style="181"/>
    <col min="4841" max="4841" width="4.75" style="181" customWidth="1"/>
    <col min="4842" max="4843" width="19.625" style="181" customWidth="1"/>
    <col min="4844" max="4844" width="7.625" style="181" customWidth="1"/>
    <col min="4845" max="4845" width="4" style="181" customWidth="1"/>
    <col min="4846" max="4846" width="9" style="181"/>
    <col min="4847" max="4847" width="12.375" style="181" customWidth="1"/>
    <col min="4848" max="4848" width="7.25" style="181" customWidth="1"/>
    <col min="4849" max="4849" width="5" style="181" customWidth="1"/>
    <col min="4850" max="4850" width="2" style="181" customWidth="1"/>
    <col min="4851" max="4851" width="5.75" style="181" customWidth="1"/>
    <col min="4852" max="4853" width="9" style="181"/>
    <col min="4854" max="4854" width="4.75" style="181" customWidth="1"/>
    <col min="4855" max="4856" width="19.625" style="181" customWidth="1"/>
    <col min="4857" max="4857" width="7.625" style="181" customWidth="1"/>
    <col min="4858" max="4858" width="4" style="181" customWidth="1"/>
    <col min="4859" max="4859" width="9" style="181"/>
    <col min="4860" max="4860" width="12.375" style="181" customWidth="1"/>
    <col min="4861" max="4861" width="7.25" style="181" customWidth="1"/>
    <col min="4862" max="4862" width="5" style="181" customWidth="1"/>
    <col min="4863" max="4863" width="2" style="181" customWidth="1"/>
    <col min="4864" max="4864" width="5.75" style="181" customWidth="1"/>
    <col min="4865" max="5096" width="9" style="181"/>
    <col min="5097" max="5097" width="4.75" style="181" customWidth="1"/>
    <col min="5098" max="5099" width="19.625" style="181" customWidth="1"/>
    <col min="5100" max="5100" width="7.625" style="181" customWidth="1"/>
    <col min="5101" max="5101" width="4" style="181" customWidth="1"/>
    <col min="5102" max="5102" width="9" style="181"/>
    <col min="5103" max="5103" width="12.375" style="181" customWidth="1"/>
    <col min="5104" max="5104" width="7.25" style="181" customWidth="1"/>
    <col min="5105" max="5105" width="5" style="181" customWidth="1"/>
    <col min="5106" max="5106" width="2" style="181" customWidth="1"/>
    <col min="5107" max="5107" width="5.75" style="181" customWidth="1"/>
    <col min="5108" max="5109" width="9" style="181"/>
    <col min="5110" max="5110" width="4.75" style="181" customWidth="1"/>
    <col min="5111" max="5112" width="19.625" style="181" customWidth="1"/>
    <col min="5113" max="5113" width="7.625" style="181" customWidth="1"/>
    <col min="5114" max="5114" width="4" style="181" customWidth="1"/>
    <col min="5115" max="5115" width="9" style="181"/>
    <col min="5116" max="5116" width="12.375" style="181" customWidth="1"/>
    <col min="5117" max="5117" width="7.25" style="181" customWidth="1"/>
    <col min="5118" max="5118" width="5" style="181" customWidth="1"/>
    <col min="5119" max="5119" width="2" style="181" customWidth="1"/>
    <col min="5120" max="5120" width="5.75" style="181" customWidth="1"/>
    <col min="5121" max="5352" width="9" style="181"/>
    <col min="5353" max="5353" width="4.75" style="181" customWidth="1"/>
    <col min="5354" max="5355" width="19.625" style="181" customWidth="1"/>
    <col min="5356" max="5356" width="7.625" style="181" customWidth="1"/>
    <col min="5357" max="5357" width="4" style="181" customWidth="1"/>
    <col min="5358" max="5358" width="9" style="181"/>
    <col min="5359" max="5359" width="12.375" style="181" customWidth="1"/>
    <col min="5360" max="5360" width="7.25" style="181" customWidth="1"/>
    <col min="5361" max="5361" width="5" style="181" customWidth="1"/>
    <col min="5362" max="5362" width="2" style="181" customWidth="1"/>
    <col min="5363" max="5363" width="5.75" style="181" customWidth="1"/>
    <col min="5364" max="5365" width="9" style="181"/>
    <col min="5366" max="5366" width="4.75" style="181" customWidth="1"/>
    <col min="5367" max="5368" width="19.625" style="181" customWidth="1"/>
    <col min="5369" max="5369" width="7.625" style="181" customWidth="1"/>
    <col min="5370" max="5370" width="4" style="181" customWidth="1"/>
    <col min="5371" max="5371" width="9" style="181"/>
    <col min="5372" max="5372" width="12.375" style="181" customWidth="1"/>
    <col min="5373" max="5373" width="7.25" style="181" customWidth="1"/>
    <col min="5374" max="5374" width="5" style="181" customWidth="1"/>
    <col min="5375" max="5375" width="2" style="181" customWidth="1"/>
    <col min="5376" max="5376" width="5.75" style="181" customWidth="1"/>
    <col min="5377" max="5608" width="9" style="181"/>
    <col min="5609" max="5609" width="4.75" style="181" customWidth="1"/>
    <col min="5610" max="5611" width="19.625" style="181" customWidth="1"/>
    <col min="5612" max="5612" width="7.625" style="181" customWidth="1"/>
    <col min="5613" max="5613" width="4" style="181" customWidth="1"/>
    <col min="5614" max="5614" width="9" style="181"/>
    <col min="5615" max="5615" width="12.375" style="181" customWidth="1"/>
    <col min="5616" max="5616" width="7.25" style="181" customWidth="1"/>
    <col min="5617" max="5617" width="5" style="181" customWidth="1"/>
    <col min="5618" max="5618" width="2" style="181" customWidth="1"/>
    <col min="5619" max="5619" width="5.75" style="181" customWidth="1"/>
    <col min="5620" max="5621" width="9" style="181"/>
    <col min="5622" max="5622" width="4.75" style="181" customWidth="1"/>
    <col min="5623" max="5624" width="19.625" style="181" customWidth="1"/>
    <col min="5625" max="5625" width="7.625" style="181" customWidth="1"/>
    <col min="5626" max="5626" width="4" style="181" customWidth="1"/>
    <col min="5627" max="5627" width="9" style="181"/>
    <col min="5628" max="5628" width="12.375" style="181" customWidth="1"/>
    <col min="5629" max="5629" width="7.25" style="181" customWidth="1"/>
    <col min="5630" max="5630" width="5" style="181" customWidth="1"/>
    <col min="5631" max="5631" width="2" style="181" customWidth="1"/>
    <col min="5632" max="5632" width="5.75" style="181" customWidth="1"/>
    <col min="5633" max="5864" width="9" style="181"/>
    <col min="5865" max="5865" width="4.75" style="181" customWidth="1"/>
    <col min="5866" max="5867" width="19.625" style="181" customWidth="1"/>
    <col min="5868" max="5868" width="7.625" style="181" customWidth="1"/>
    <col min="5869" max="5869" width="4" style="181" customWidth="1"/>
    <col min="5870" max="5870" width="9" style="181"/>
    <col min="5871" max="5871" width="12.375" style="181" customWidth="1"/>
    <col min="5872" max="5872" width="7.25" style="181" customWidth="1"/>
    <col min="5873" max="5873" width="5" style="181" customWidth="1"/>
    <col min="5874" max="5874" width="2" style="181" customWidth="1"/>
    <col min="5875" max="5875" width="5.75" style="181" customWidth="1"/>
    <col min="5876" max="5877" width="9" style="181"/>
    <col min="5878" max="5878" width="4.75" style="181" customWidth="1"/>
    <col min="5879" max="5880" width="19.625" style="181" customWidth="1"/>
    <col min="5881" max="5881" width="7.625" style="181" customWidth="1"/>
    <col min="5882" max="5882" width="4" style="181" customWidth="1"/>
    <col min="5883" max="5883" width="9" style="181"/>
    <col min="5884" max="5884" width="12.375" style="181" customWidth="1"/>
    <col min="5885" max="5885" width="7.25" style="181" customWidth="1"/>
    <col min="5886" max="5886" width="5" style="181" customWidth="1"/>
    <col min="5887" max="5887" width="2" style="181" customWidth="1"/>
    <col min="5888" max="5888" width="5.75" style="181" customWidth="1"/>
    <col min="5889" max="6120" width="9" style="181"/>
    <col min="6121" max="6121" width="4.75" style="181" customWidth="1"/>
    <col min="6122" max="6123" width="19.625" style="181" customWidth="1"/>
    <col min="6124" max="6124" width="7.625" style="181" customWidth="1"/>
    <col min="6125" max="6125" width="4" style="181" customWidth="1"/>
    <col min="6126" max="6126" width="9" style="181"/>
    <col min="6127" max="6127" width="12.375" style="181" customWidth="1"/>
    <col min="6128" max="6128" width="7.25" style="181" customWidth="1"/>
    <col min="6129" max="6129" width="5" style="181" customWidth="1"/>
    <col min="6130" max="6130" width="2" style="181" customWidth="1"/>
    <col min="6131" max="6131" width="5.75" style="181" customWidth="1"/>
    <col min="6132" max="6133" width="9" style="181"/>
    <col min="6134" max="6134" width="4.75" style="181" customWidth="1"/>
    <col min="6135" max="6136" width="19.625" style="181" customWidth="1"/>
    <col min="6137" max="6137" width="7.625" style="181" customWidth="1"/>
    <col min="6138" max="6138" width="4" style="181" customWidth="1"/>
    <col min="6139" max="6139" width="9" style="181"/>
    <col min="6140" max="6140" width="12.375" style="181" customWidth="1"/>
    <col min="6141" max="6141" width="7.25" style="181" customWidth="1"/>
    <col min="6142" max="6142" width="5" style="181" customWidth="1"/>
    <col min="6143" max="6143" width="2" style="181" customWidth="1"/>
    <col min="6144" max="6144" width="5.75" style="181" customWidth="1"/>
    <col min="6145" max="6376" width="9" style="181"/>
    <col min="6377" max="6377" width="4.75" style="181" customWidth="1"/>
    <col min="6378" max="6379" width="19.625" style="181" customWidth="1"/>
    <col min="6380" max="6380" width="7.625" style="181" customWidth="1"/>
    <col min="6381" max="6381" width="4" style="181" customWidth="1"/>
    <col min="6382" max="6382" width="9" style="181"/>
    <col min="6383" max="6383" width="12.375" style="181" customWidth="1"/>
    <col min="6384" max="6384" width="7.25" style="181" customWidth="1"/>
    <col min="6385" max="6385" width="5" style="181" customWidth="1"/>
    <col min="6386" max="6386" width="2" style="181" customWidth="1"/>
    <col min="6387" max="6387" width="5.75" style="181" customWidth="1"/>
    <col min="6388" max="6389" width="9" style="181"/>
    <col min="6390" max="6390" width="4.75" style="181" customWidth="1"/>
    <col min="6391" max="6392" width="19.625" style="181" customWidth="1"/>
    <col min="6393" max="6393" width="7.625" style="181" customWidth="1"/>
    <col min="6394" max="6394" width="4" style="181" customWidth="1"/>
    <col min="6395" max="6395" width="9" style="181"/>
    <col min="6396" max="6396" width="12.375" style="181" customWidth="1"/>
    <col min="6397" max="6397" width="7.25" style="181" customWidth="1"/>
    <col min="6398" max="6398" width="5" style="181" customWidth="1"/>
    <col min="6399" max="6399" width="2" style="181" customWidth="1"/>
    <col min="6400" max="6400" width="5.75" style="181" customWidth="1"/>
    <col min="6401" max="6632" width="9" style="181"/>
    <col min="6633" max="6633" width="4.75" style="181" customWidth="1"/>
    <col min="6634" max="6635" width="19.625" style="181" customWidth="1"/>
    <col min="6636" max="6636" width="7.625" style="181" customWidth="1"/>
    <col min="6637" max="6637" width="4" style="181" customWidth="1"/>
    <col min="6638" max="6638" width="9" style="181"/>
    <col min="6639" max="6639" width="12.375" style="181" customWidth="1"/>
    <col min="6640" max="6640" width="7.25" style="181" customWidth="1"/>
    <col min="6641" max="6641" width="5" style="181" customWidth="1"/>
    <col min="6642" max="6642" width="2" style="181" customWidth="1"/>
    <col min="6643" max="6643" width="5.75" style="181" customWidth="1"/>
    <col min="6644" max="6645" width="9" style="181"/>
    <col min="6646" max="6646" width="4.75" style="181" customWidth="1"/>
    <col min="6647" max="6648" width="19.625" style="181" customWidth="1"/>
    <col min="6649" max="6649" width="7.625" style="181" customWidth="1"/>
    <col min="6650" max="6650" width="4" style="181" customWidth="1"/>
    <col min="6651" max="6651" width="9" style="181"/>
    <col min="6652" max="6652" width="12.375" style="181" customWidth="1"/>
    <col min="6653" max="6653" width="7.25" style="181" customWidth="1"/>
    <col min="6654" max="6654" width="5" style="181" customWidth="1"/>
    <col min="6655" max="6655" width="2" style="181" customWidth="1"/>
    <col min="6656" max="6656" width="5.75" style="181" customWidth="1"/>
    <col min="6657" max="6888" width="9" style="181"/>
    <col min="6889" max="6889" width="4.75" style="181" customWidth="1"/>
    <col min="6890" max="6891" width="19.625" style="181" customWidth="1"/>
    <col min="6892" max="6892" width="7.625" style="181" customWidth="1"/>
    <col min="6893" max="6893" width="4" style="181" customWidth="1"/>
    <col min="6894" max="6894" width="9" style="181"/>
    <col min="6895" max="6895" width="12.375" style="181" customWidth="1"/>
    <col min="6896" max="6896" width="7.25" style="181" customWidth="1"/>
    <col min="6897" max="6897" width="5" style="181" customWidth="1"/>
    <col min="6898" max="6898" width="2" style="181" customWidth="1"/>
    <col min="6899" max="6899" width="5.75" style="181" customWidth="1"/>
    <col min="6900" max="6901" width="9" style="181"/>
    <col min="6902" max="6902" width="4.75" style="181" customWidth="1"/>
    <col min="6903" max="6904" width="19.625" style="181" customWidth="1"/>
    <col min="6905" max="6905" width="7.625" style="181" customWidth="1"/>
    <col min="6906" max="6906" width="4" style="181" customWidth="1"/>
    <col min="6907" max="6907" width="9" style="181"/>
    <col min="6908" max="6908" width="12.375" style="181" customWidth="1"/>
    <col min="6909" max="6909" width="7.25" style="181" customWidth="1"/>
    <col min="6910" max="6910" width="5" style="181" customWidth="1"/>
    <col min="6911" max="6911" width="2" style="181" customWidth="1"/>
    <col min="6912" max="6912" width="5.75" style="181" customWidth="1"/>
    <col min="6913" max="7144" width="9" style="181"/>
    <col min="7145" max="7145" width="4.75" style="181" customWidth="1"/>
    <col min="7146" max="7147" width="19.625" style="181" customWidth="1"/>
    <col min="7148" max="7148" width="7.625" style="181" customWidth="1"/>
    <col min="7149" max="7149" width="4" style="181" customWidth="1"/>
    <col min="7150" max="7150" width="9" style="181"/>
    <col min="7151" max="7151" width="12.375" style="181" customWidth="1"/>
    <col min="7152" max="7152" width="7.25" style="181" customWidth="1"/>
    <col min="7153" max="7153" width="5" style="181" customWidth="1"/>
    <col min="7154" max="7154" width="2" style="181" customWidth="1"/>
    <col min="7155" max="7155" width="5.75" style="181" customWidth="1"/>
    <col min="7156" max="7157" width="9" style="181"/>
    <col min="7158" max="7158" width="4.75" style="181" customWidth="1"/>
    <col min="7159" max="7160" width="19.625" style="181" customWidth="1"/>
    <col min="7161" max="7161" width="7.625" style="181" customWidth="1"/>
    <col min="7162" max="7162" width="4" style="181" customWidth="1"/>
    <col min="7163" max="7163" width="9" style="181"/>
    <col min="7164" max="7164" width="12.375" style="181" customWidth="1"/>
    <col min="7165" max="7165" width="7.25" style="181" customWidth="1"/>
    <col min="7166" max="7166" width="5" style="181" customWidth="1"/>
    <col min="7167" max="7167" width="2" style="181" customWidth="1"/>
    <col min="7168" max="7168" width="5.75" style="181" customWidth="1"/>
    <col min="7169" max="7400" width="9" style="181"/>
    <col min="7401" max="7401" width="4.75" style="181" customWidth="1"/>
    <col min="7402" max="7403" width="19.625" style="181" customWidth="1"/>
    <col min="7404" max="7404" width="7.625" style="181" customWidth="1"/>
    <col min="7405" max="7405" width="4" style="181" customWidth="1"/>
    <col min="7406" max="7406" width="9" style="181"/>
    <col min="7407" max="7407" width="12.375" style="181" customWidth="1"/>
    <col min="7408" max="7408" width="7.25" style="181" customWidth="1"/>
    <col min="7409" max="7409" width="5" style="181" customWidth="1"/>
    <col min="7410" max="7410" width="2" style="181" customWidth="1"/>
    <col min="7411" max="7411" width="5.75" style="181" customWidth="1"/>
    <col min="7412" max="7413" width="9" style="181"/>
    <col min="7414" max="7414" width="4.75" style="181" customWidth="1"/>
    <col min="7415" max="7416" width="19.625" style="181" customWidth="1"/>
    <col min="7417" max="7417" width="7.625" style="181" customWidth="1"/>
    <col min="7418" max="7418" width="4" style="181" customWidth="1"/>
    <col min="7419" max="7419" width="9" style="181"/>
    <col min="7420" max="7420" width="12.375" style="181" customWidth="1"/>
    <col min="7421" max="7421" width="7.25" style="181" customWidth="1"/>
    <col min="7422" max="7422" width="5" style="181" customWidth="1"/>
    <col min="7423" max="7423" width="2" style="181" customWidth="1"/>
    <col min="7424" max="7424" width="5.75" style="181" customWidth="1"/>
    <col min="7425" max="7656" width="9" style="181"/>
    <col min="7657" max="7657" width="4.75" style="181" customWidth="1"/>
    <col min="7658" max="7659" width="19.625" style="181" customWidth="1"/>
    <col min="7660" max="7660" width="7.625" style="181" customWidth="1"/>
    <col min="7661" max="7661" width="4" style="181" customWidth="1"/>
    <col min="7662" max="7662" width="9" style="181"/>
    <col min="7663" max="7663" width="12.375" style="181" customWidth="1"/>
    <col min="7664" max="7664" width="7.25" style="181" customWidth="1"/>
    <col min="7665" max="7665" width="5" style="181" customWidth="1"/>
    <col min="7666" max="7666" width="2" style="181" customWidth="1"/>
    <col min="7667" max="7667" width="5.75" style="181" customWidth="1"/>
    <col min="7668" max="7669" width="9" style="181"/>
    <col min="7670" max="7670" width="4.75" style="181" customWidth="1"/>
    <col min="7671" max="7672" width="19.625" style="181" customWidth="1"/>
    <col min="7673" max="7673" width="7.625" style="181" customWidth="1"/>
    <col min="7674" max="7674" width="4" style="181" customWidth="1"/>
    <col min="7675" max="7675" width="9" style="181"/>
    <col min="7676" max="7676" width="12.375" style="181" customWidth="1"/>
    <col min="7677" max="7677" width="7.25" style="181" customWidth="1"/>
    <col min="7678" max="7678" width="5" style="181" customWidth="1"/>
    <col min="7679" max="7679" width="2" style="181" customWidth="1"/>
    <col min="7680" max="7680" width="5.75" style="181" customWidth="1"/>
    <col min="7681" max="7912" width="9" style="181"/>
    <col min="7913" max="7913" width="4.75" style="181" customWidth="1"/>
    <col min="7914" max="7915" width="19.625" style="181" customWidth="1"/>
    <col min="7916" max="7916" width="7.625" style="181" customWidth="1"/>
    <col min="7917" max="7917" width="4" style="181" customWidth="1"/>
    <col min="7918" max="7918" width="9" style="181"/>
    <col min="7919" max="7919" width="12.375" style="181" customWidth="1"/>
    <col min="7920" max="7920" width="7.25" style="181" customWidth="1"/>
    <col min="7921" max="7921" width="5" style="181" customWidth="1"/>
    <col min="7922" max="7922" width="2" style="181" customWidth="1"/>
    <col min="7923" max="7923" width="5.75" style="181" customWidth="1"/>
    <col min="7924" max="7925" width="9" style="181"/>
    <col min="7926" max="7926" width="4.75" style="181" customWidth="1"/>
    <col min="7927" max="7928" width="19.625" style="181" customWidth="1"/>
    <col min="7929" max="7929" width="7.625" style="181" customWidth="1"/>
    <col min="7930" max="7930" width="4" style="181" customWidth="1"/>
    <col min="7931" max="7931" width="9" style="181"/>
    <col min="7932" max="7932" width="12.375" style="181" customWidth="1"/>
    <col min="7933" max="7933" width="7.25" style="181" customWidth="1"/>
    <col min="7934" max="7934" width="5" style="181" customWidth="1"/>
    <col min="7935" max="7935" width="2" style="181" customWidth="1"/>
    <col min="7936" max="7936" width="5.75" style="181" customWidth="1"/>
    <col min="7937" max="8168" width="9" style="181"/>
    <col min="8169" max="8169" width="4.75" style="181" customWidth="1"/>
    <col min="8170" max="8171" width="19.625" style="181" customWidth="1"/>
    <col min="8172" max="8172" width="7.625" style="181" customWidth="1"/>
    <col min="8173" max="8173" width="4" style="181" customWidth="1"/>
    <col min="8174" max="8174" width="9" style="181"/>
    <col min="8175" max="8175" width="12.375" style="181" customWidth="1"/>
    <col min="8176" max="8176" width="7.25" style="181" customWidth="1"/>
    <col min="8177" max="8177" width="5" style="181" customWidth="1"/>
    <col min="8178" max="8178" width="2" style="181" customWidth="1"/>
    <col min="8179" max="8179" width="5.75" style="181" customWidth="1"/>
    <col min="8180" max="8181" width="9" style="181"/>
    <col min="8182" max="8182" width="4.75" style="181" customWidth="1"/>
    <col min="8183" max="8184" width="19.625" style="181" customWidth="1"/>
    <col min="8185" max="8185" width="7.625" style="181" customWidth="1"/>
    <col min="8186" max="8186" width="4" style="181" customWidth="1"/>
    <col min="8187" max="8187" width="9" style="181"/>
    <col min="8188" max="8188" width="12.375" style="181" customWidth="1"/>
    <col min="8189" max="8189" width="7.25" style="181" customWidth="1"/>
    <col min="8190" max="8190" width="5" style="181" customWidth="1"/>
    <col min="8191" max="8191" width="2" style="181" customWidth="1"/>
    <col min="8192" max="8192" width="5.75" style="181" customWidth="1"/>
    <col min="8193" max="8424" width="9" style="181"/>
    <col min="8425" max="8425" width="4.75" style="181" customWidth="1"/>
    <col min="8426" max="8427" width="19.625" style="181" customWidth="1"/>
    <col min="8428" max="8428" width="7.625" style="181" customWidth="1"/>
    <col min="8429" max="8429" width="4" style="181" customWidth="1"/>
    <col min="8430" max="8430" width="9" style="181"/>
    <col min="8431" max="8431" width="12.375" style="181" customWidth="1"/>
    <col min="8432" max="8432" width="7.25" style="181" customWidth="1"/>
    <col min="8433" max="8433" width="5" style="181" customWidth="1"/>
    <col min="8434" max="8434" width="2" style="181" customWidth="1"/>
    <col min="8435" max="8435" width="5.75" style="181" customWidth="1"/>
    <col min="8436" max="8437" width="9" style="181"/>
    <col min="8438" max="8438" width="4.75" style="181" customWidth="1"/>
    <col min="8439" max="8440" width="19.625" style="181" customWidth="1"/>
    <col min="8441" max="8441" width="7.625" style="181" customWidth="1"/>
    <col min="8442" max="8442" width="4" style="181" customWidth="1"/>
    <col min="8443" max="8443" width="9" style="181"/>
    <col min="8444" max="8444" width="12.375" style="181" customWidth="1"/>
    <col min="8445" max="8445" width="7.25" style="181" customWidth="1"/>
    <col min="8446" max="8446" width="5" style="181" customWidth="1"/>
    <col min="8447" max="8447" width="2" style="181" customWidth="1"/>
    <col min="8448" max="8448" width="5.75" style="181" customWidth="1"/>
    <col min="8449" max="8680" width="9" style="181"/>
    <col min="8681" max="8681" width="4.75" style="181" customWidth="1"/>
    <col min="8682" max="8683" width="19.625" style="181" customWidth="1"/>
    <col min="8684" max="8684" width="7.625" style="181" customWidth="1"/>
    <col min="8685" max="8685" width="4" style="181" customWidth="1"/>
    <col min="8686" max="8686" width="9" style="181"/>
    <col min="8687" max="8687" width="12.375" style="181" customWidth="1"/>
    <col min="8688" max="8688" width="7.25" style="181" customWidth="1"/>
    <col min="8689" max="8689" width="5" style="181" customWidth="1"/>
    <col min="8690" max="8690" width="2" style="181" customWidth="1"/>
    <col min="8691" max="8691" width="5.75" style="181" customWidth="1"/>
    <col min="8692" max="8693" width="9" style="181"/>
    <col min="8694" max="8694" width="4.75" style="181" customWidth="1"/>
    <col min="8695" max="8696" width="19.625" style="181" customWidth="1"/>
    <col min="8697" max="8697" width="7.625" style="181" customWidth="1"/>
    <col min="8698" max="8698" width="4" style="181" customWidth="1"/>
    <col min="8699" max="8699" width="9" style="181"/>
    <col min="8700" max="8700" width="12.375" style="181" customWidth="1"/>
    <col min="8701" max="8701" width="7.25" style="181" customWidth="1"/>
    <col min="8702" max="8702" width="5" style="181" customWidth="1"/>
    <col min="8703" max="8703" width="2" style="181" customWidth="1"/>
    <col min="8704" max="8704" width="5.75" style="181" customWidth="1"/>
    <col min="8705" max="8936" width="9" style="181"/>
    <col min="8937" max="8937" width="4.75" style="181" customWidth="1"/>
    <col min="8938" max="8939" width="19.625" style="181" customWidth="1"/>
    <col min="8940" max="8940" width="7.625" style="181" customWidth="1"/>
    <col min="8941" max="8941" width="4" style="181" customWidth="1"/>
    <col min="8942" max="8942" width="9" style="181"/>
    <col min="8943" max="8943" width="12.375" style="181" customWidth="1"/>
    <col min="8944" max="8944" width="7.25" style="181" customWidth="1"/>
    <col min="8945" max="8945" width="5" style="181" customWidth="1"/>
    <col min="8946" max="8946" width="2" style="181" customWidth="1"/>
    <col min="8947" max="8947" width="5.75" style="181" customWidth="1"/>
    <col min="8948" max="8949" width="9" style="181"/>
    <col min="8950" max="8950" width="4.75" style="181" customWidth="1"/>
    <col min="8951" max="8952" width="19.625" style="181" customWidth="1"/>
    <col min="8953" max="8953" width="7.625" style="181" customWidth="1"/>
    <col min="8954" max="8954" width="4" style="181" customWidth="1"/>
    <col min="8955" max="8955" width="9" style="181"/>
    <col min="8956" max="8956" width="12.375" style="181" customWidth="1"/>
    <col min="8957" max="8957" width="7.25" style="181" customWidth="1"/>
    <col min="8958" max="8958" width="5" style="181" customWidth="1"/>
    <col min="8959" max="8959" width="2" style="181" customWidth="1"/>
    <col min="8960" max="8960" width="5.75" style="181" customWidth="1"/>
    <col min="8961" max="9192" width="9" style="181"/>
    <col min="9193" max="9193" width="4.75" style="181" customWidth="1"/>
    <col min="9194" max="9195" width="19.625" style="181" customWidth="1"/>
    <col min="9196" max="9196" width="7.625" style="181" customWidth="1"/>
    <col min="9197" max="9197" width="4" style="181" customWidth="1"/>
    <col min="9198" max="9198" width="9" style="181"/>
    <col min="9199" max="9199" width="12.375" style="181" customWidth="1"/>
    <col min="9200" max="9200" width="7.25" style="181" customWidth="1"/>
    <col min="9201" max="9201" width="5" style="181" customWidth="1"/>
    <col min="9202" max="9202" width="2" style="181" customWidth="1"/>
    <col min="9203" max="9203" width="5.75" style="181" customWidth="1"/>
    <col min="9204" max="9205" width="9" style="181"/>
    <col min="9206" max="9206" width="4.75" style="181" customWidth="1"/>
    <col min="9207" max="9208" width="19.625" style="181" customWidth="1"/>
    <col min="9209" max="9209" width="7.625" style="181" customWidth="1"/>
    <col min="9210" max="9210" width="4" style="181" customWidth="1"/>
    <col min="9211" max="9211" width="9" style="181"/>
    <col min="9212" max="9212" width="12.375" style="181" customWidth="1"/>
    <col min="9213" max="9213" width="7.25" style="181" customWidth="1"/>
    <col min="9214" max="9214" width="5" style="181" customWidth="1"/>
    <col min="9215" max="9215" width="2" style="181" customWidth="1"/>
    <col min="9216" max="9216" width="5.75" style="181" customWidth="1"/>
    <col min="9217" max="9448" width="9" style="181"/>
    <col min="9449" max="9449" width="4.75" style="181" customWidth="1"/>
    <col min="9450" max="9451" width="19.625" style="181" customWidth="1"/>
    <col min="9452" max="9452" width="7.625" style="181" customWidth="1"/>
    <col min="9453" max="9453" width="4" style="181" customWidth="1"/>
    <col min="9454" max="9454" width="9" style="181"/>
    <col min="9455" max="9455" width="12.375" style="181" customWidth="1"/>
    <col min="9456" max="9456" width="7.25" style="181" customWidth="1"/>
    <col min="9457" max="9457" width="5" style="181" customWidth="1"/>
    <col min="9458" max="9458" width="2" style="181" customWidth="1"/>
    <col min="9459" max="9459" width="5.75" style="181" customWidth="1"/>
    <col min="9460" max="9461" width="9" style="181"/>
    <col min="9462" max="9462" width="4.75" style="181" customWidth="1"/>
    <col min="9463" max="9464" width="19.625" style="181" customWidth="1"/>
    <col min="9465" max="9465" width="7.625" style="181" customWidth="1"/>
    <col min="9466" max="9466" width="4" style="181" customWidth="1"/>
    <col min="9467" max="9467" width="9" style="181"/>
    <col min="9468" max="9468" width="12.375" style="181" customWidth="1"/>
    <col min="9469" max="9469" width="7.25" style="181" customWidth="1"/>
    <col min="9470" max="9470" width="5" style="181" customWidth="1"/>
    <col min="9471" max="9471" width="2" style="181" customWidth="1"/>
    <col min="9472" max="9472" width="5.75" style="181" customWidth="1"/>
    <col min="9473" max="9704" width="9" style="181"/>
    <col min="9705" max="9705" width="4.75" style="181" customWidth="1"/>
    <col min="9706" max="9707" width="19.625" style="181" customWidth="1"/>
    <col min="9708" max="9708" width="7.625" style="181" customWidth="1"/>
    <col min="9709" max="9709" width="4" style="181" customWidth="1"/>
    <col min="9710" max="9710" width="9" style="181"/>
    <col min="9711" max="9711" width="12.375" style="181" customWidth="1"/>
    <col min="9712" max="9712" width="7.25" style="181" customWidth="1"/>
    <col min="9713" max="9713" width="5" style="181" customWidth="1"/>
    <col min="9714" max="9714" width="2" style="181" customWidth="1"/>
    <col min="9715" max="9715" width="5.75" style="181" customWidth="1"/>
    <col min="9716" max="9717" width="9" style="181"/>
    <col min="9718" max="9718" width="4.75" style="181" customWidth="1"/>
    <col min="9719" max="9720" width="19.625" style="181" customWidth="1"/>
    <col min="9721" max="9721" width="7.625" style="181" customWidth="1"/>
    <col min="9722" max="9722" width="4" style="181" customWidth="1"/>
    <col min="9723" max="9723" width="9" style="181"/>
    <col min="9724" max="9724" width="12.375" style="181" customWidth="1"/>
    <col min="9725" max="9725" width="7.25" style="181" customWidth="1"/>
    <col min="9726" max="9726" width="5" style="181" customWidth="1"/>
    <col min="9727" max="9727" width="2" style="181" customWidth="1"/>
    <col min="9728" max="9728" width="5.75" style="181" customWidth="1"/>
    <col min="9729" max="9960" width="9" style="181"/>
    <col min="9961" max="9961" width="4.75" style="181" customWidth="1"/>
    <col min="9962" max="9963" width="19.625" style="181" customWidth="1"/>
    <col min="9964" max="9964" width="7.625" style="181" customWidth="1"/>
    <col min="9965" max="9965" width="4" style="181" customWidth="1"/>
    <col min="9966" max="9966" width="9" style="181"/>
    <col min="9967" max="9967" width="12.375" style="181" customWidth="1"/>
    <col min="9968" max="9968" width="7.25" style="181" customWidth="1"/>
    <col min="9969" max="9969" width="5" style="181" customWidth="1"/>
    <col min="9970" max="9970" width="2" style="181" customWidth="1"/>
    <col min="9971" max="9971" width="5.75" style="181" customWidth="1"/>
    <col min="9972" max="9973" width="9" style="181"/>
    <col min="9974" max="9974" width="4.75" style="181" customWidth="1"/>
    <col min="9975" max="9976" width="19.625" style="181" customWidth="1"/>
    <col min="9977" max="9977" width="7.625" style="181" customWidth="1"/>
    <col min="9978" max="9978" width="4" style="181" customWidth="1"/>
    <col min="9979" max="9979" width="9" style="181"/>
    <col min="9980" max="9980" width="12.375" style="181" customWidth="1"/>
    <col min="9981" max="9981" width="7.25" style="181" customWidth="1"/>
    <col min="9982" max="9982" width="5" style="181" customWidth="1"/>
    <col min="9983" max="9983" width="2" style="181" customWidth="1"/>
    <col min="9984" max="9984" width="5.75" style="181" customWidth="1"/>
    <col min="9985" max="10216" width="9" style="181"/>
    <col min="10217" max="10217" width="4.75" style="181" customWidth="1"/>
    <col min="10218" max="10219" width="19.625" style="181" customWidth="1"/>
    <col min="10220" max="10220" width="7.625" style="181" customWidth="1"/>
    <col min="10221" max="10221" width="4" style="181" customWidth="1"/>
    <col min="10222" max="10222" width="9" style="181"/>
    <col min="10223" max="10223" width="12.375" style="181" customWidth="1"/>
    <col min="10224" max="10224" width="7.25" style="181" customWidth="1"/>
    <col min="10225" max="10225" width="5" style="181" customWidth="1"/>
    <col min="10226" max="10226" width="2" style="181" customWidth="1"/>
    <col min="10227" max="10227" width="5.75" style="181" customWidth="1"/>
    <col min="10228" max="10229" width="9" style="181"/>
    <col min="10230" max="10230" width="4.75" style="181" customWidth="1"/>
    <col min="10231" max="10232" width="19.625" style="181" customWidth="1"/>
    <col min="10233" max="10233" width="7.625" style="181" customWidth="1"/>
    <col min="10234" max="10234" width="4" style="181" customWidth="1"/>
    <col min="10235" max="10235" width="9" style="181"/>
    <col min="10236" max="10236" width="12.375" style="181" customWidth="1"/>
    <col min="10237" max="10237" width="7.25" style="181" customWidth="1"/>
    <col min="10238" max="10238" width="5" style="181" customWidth="1"/>
    <col min="10239" max="10239" width="2" style="181" customWidth="1"/>
    <col min="10240" max="10240" width="5.75" style="181" customWidth="1"/>
    <col min="10241" max="10472" width="9" style="181"/>
    <col min="10473" max="10473" width="4.75" style="181" customWidth="1"/>
    <col min="10474" max="10475" width="19.625" style="181" customWidth="1"/>
    <col min="10476" max="10476" width="7.625" style="181" customWidth="1"/>
    <col min="10477" max="10477" width="4" style="181" customWidth="1"/>
    <col min="10478" max="10478" width="9" style="181"/>
    <col min="10479" max="10479" width="12.375" style="181" customWidth="1"/>
    <col min="10480" max="10480" width="7.25" style="181" customWidth="1"/>
    <col min="10481" max="10481" width="5" style="181" customWidth="1"/>
    <col min="10482" max="10482" width="2" style="181" customWidth="1"/>
    <col min="10483" max="10483" width="5.75" style="181" customWidth="1"/>
    <col min="10484" max="10485" width="9" style="181"/>
    <col min="10486" max="10486" width="4.75" style="181" customWidth="1"/>
    <col min="10487" max="10488" width="19.625" style="181" customWidth="1"/>
    <col min="10489" max="10489" width="7.625" style="181" customWidth="1"/>
    <col min="10490" max="10490" width="4" style="181" customWidth="1"/>
    <col min="10491" max="10491" width="9" style="181"/>
    <col min="10492" max="10492" width="12.375" style="181" customWidth="1"/>
    <col min="10493" max="10493" width="7.25" style="181" customWidth="1"/>
    <col min="10494" max="10494" width="5" style="181" customWidth="1"/>
    <col min="10495" max="10495" width="2" style="181" customWidth="1"/>
    <col min="10496" max="10496" width="5.75" style="181" customWidth="1"/>
    <col min="10497" max="10728" width="9" style="181"/>
    <col min="10729" max="10729" width="4.75" style="181" customWidth="1"/>
    <col min="10730" max="10731" width="19.625" style="181" customWidth="1"/>
    <col min="10732" max="10732" width="7.625" style="181" customWidth="1"/>
    <col min="10733" max="10733" width="4" style="181" customWidth="1"/>
    <col min="10734" max="10734" width="9" style="181"/>
    <col min="10735" max="10735" width="12.375" style="181" customWidth="1"/>
    <col min="10736" max="10736" width="7.25" style="181" customWidth="1"/>
    <col min="10737" max="10737" width="5" style="181" customWidth="1"/>
    <col min="10738" max="10738" width="2" style="181" customWidth="1"/>
    <col min="10739" max="10739" width="5.75" style="181" customWidth="1"/>
    <col min="10740" max="10741" width="9" style="181"/>
    <col min="10742" max="10742" width="4.75" style="181" customWidth="1"/>
    <col min="10743" max="10744" width="19.625" style="181" customWidth="1"/>
    <col min="10745" max="10745" width="7.625" style="181" customWidth="1"/>
    <col min="10746" max="10746" width="4" style="181" customWidth="1"/>
    <col min="10747" max="10747" width="9" style="181"/>
    <col min="10748" max="10748" width="12.375" style="181" customWidth="1"/>
    <col min="10749" max="10749" width="7.25" style="181" customWidth="1"/>
    <col min="10750" max="10750" width="5" style="181" customWidth="1"/>
    <col min="10751" max="10751" width="2" style="181" customWidth="1"/>
    <col min="10752" max="10752" width="5.75" style="181" customWidth="1"/>
    <col min="10753" max="10984" width="9" style="181"/>
    <col min="10985" max="10985" width="4.75" style="181" customWidth="1"/>
    <col min="10986" max="10987" width="19.625" style="181" customWidth="1"/>
    <col min="10988" max="10988" width="7.625" style="181" customWidth="1"/>
    <col min="10989" max="10989" width="4" style="181" customWidth="1"/>
    <col min="10990" max="10990" width="9" style="181"/>
    <col min="10991" max="10991" width="12.375" style="181" customWidth="1"/>
    <col min="10992" max="10992" width="7.25" style="181" customWidth="1"/>
    <col min="10993" max="10993" width="5" style="181" customWidth="1"/>
    <col min="10994" max="10994" width="2" style="181" customWidth="1"/>
    <col min="10995" max="10995" width="5.75" style="181" customWidth="1"/>
    <col min="10996" max="10997" width="9" style="181"/>
    <col min="10998" max="10998" width="4.75" style="181" customWidth="1"/>
    <col min="10999" max="11000" width="19.625" style="181" customWidth="1"/>
    <col min="11001" max="11001" width="7.625" style="181" customWidth="1"/>
    <col min="11002" max="11002" width="4" style="181" customWidth="1"/>
    <col min="11003" max="11003" width="9" style="181"/>
    <col min="11004" max="11004" width="12.375" style="181" customWidth="1"/>
    <col min="11005" max="11005" width="7.25" style="181" customWidth="1"/>
    <col min="11006" max="11006" width="5" style="181" customWidth="1"/>
    <col min="11007" max="11007" width="2" style="181" customWidth="1"/>
    <col min="11008" max="11008" width="5.75" style="181" customWidth="1"/>
    <col min="11009" max="11240" width="9" style="181"/>
    <col min="11241" max="11241" width="4.75" style="181" customWidth="1"/>
    <col min="11242" max="11243" width="19.625" style="181" customWidth="1"/>
    <col min="11244" max="11244" width="7.625" style="181" customWidth="1"/>
    <col min="11245" max="11245" width="4" style="181" customWidth="1"/>
    <col min="11246" max="11246" width="9" style="181"/>
    <col min="11247" max="11247" width="12.375" style="181" customWidth="1"/>
    <col min="11248" max="11248" width="7.25" style="181" customWidth="1"/>
    <col min="11249" max="11249" width="5" style="181" customWidth="1"/>
    <col min="11250" max="11250" width="2" style="181" customWidth="1"/>
    <col min="11251" max="11251" width="5.75" style="181" customWidth="1"/>
    <col min="11252" max="11253" width="9" style="181"/>
    <col min="11254" max="11254" width="4.75" style="181" customWidth="1"/>
    <col min="11255" max="11256" width="19.625" style="181" customWidth="1"/>
    <col min="11257" max="11257" width="7.625" style="181" customWidth="1"/>
    <col min="11258" max="11258" width="4" style="181" customWidth="1"/>
    <col min="11259" max="11259" width="9" style="181"/>
    <col min="11260" max="11260" width="12.375" style="181" customWidth="1"/>
    <col min="11261" max="11261" width="7.25" style="181" customWidth="1"/>
    <col min="11262" max="11262" width="5" style="181" customWidth="1"/>
    <col min="11263" max="11263" width="2" style="181" customWidth="1"/>
    <col min="11264" max="11264" width="5.75" style="181" customWidth="1"/>
    <col min="11265" max="11496" width="9" style="181"/>
    <col min="11497" max="11497" width="4.75" style="181" customWidth="1"/>
    <col min="11498" max="11499" width="19.625" style="181" customWidth="1"/>
    <col min="11500" max="11500" width="7.625" style="181" customWidth="1"/>
    <col min="11501" max="11501" width="4" style="181" customWidth="1"/>
    <col min="11502" max="11502" width="9" style="181"/>
    <col min="11503" max="11503" width="12.375" style="181" customWidth="1"/>
    <col min="11504" max="11504" width="7.25" style="181" customWidth="1"/>
    <col min="11505" max="11505" width="5" style="181" customWidth="1"/>
    <col min="11506" max="11506" width="2" style="181" customWidth="1"/>
    <col min="11507" max="11507" width="5.75" style="181" customWidth="1"/>
    <col min="11508" max="11509" width="9" style="181"/>
    <col min="11510" max="11510" width="4.75" style="181" customWidth="1"/>
    <col min="11511" max="11512" width="19.625" style="181" customWidth="1"/>
    <col min="11513" max="11513" width="7.625" style="181" customWidth="1"/>
    <col min="11514" max="11514" width="4" style="181" customWidth="1"/>
    <col min="11515" max="11515" width="9" style="181"/>
    <col min="11516" max="11516" width="12.375" style="181" customWidth="1"/>
    <col min="11517" max="11517" width="7.25" style="181" customWidth="1"/>
    <col min="11518" max="11518" width="5" style="181" customWidth="1"/>
    <col min="11519" max="11519" width="2" style="181" customWidth="1"/>
    <col min="11520" max="11520" width="5.75" style="181" customWidth="1"/>
    <col min="11521" max="11752" width="9" style="181"/>
    <col min="11753" max="11753" width="4.75" style="181" customWidth="1"/>
    <col min="11754" max="11755" width="19.625" style="181" customWidth="1"/>
    <col min="11756" max="11756" width="7.625" style="181" customWidth="1"/>
    <col min="11757" max="11757" width="4" style="181" customWidth="1"/>
    <col min="11758" max="11758" width="9" style="181"/>
    <col min="11759" max="11759" width="12.375" style="181" customWidth="1"/>
    <col min="11760" max="11760" width="7.25" style="181" customWidth="1"/>
    <col min="11761" max="11761" width="5" style="181" customWidth="1"/>
    <col min="11762" max="11762" width="2" style="181" customWidth="1"/>
    <col min="11763" max="11763" width="5.75" style="181" customWidth="1"/>
    <col min="11764" max="11765" width="9" style="181"/>
    <col min="11766" max="11766" width="4.75" style="181" customWidth="1"/>
    <col min="11767" max="11768" width="19.625" style="181" customWidth="1"/>
    <col min="11769" max="11769" width="7.625" style="181" customWidth="1"/>
    <col min="11770" max="11770" width="4" style="181" customWidth="1"/>
    <col min="11771" max="11771" width="9" style="181"/>
    <col min="11772" max="11772" width="12.375" style="181" customWidth="1"/>
    <col min="11773" max="11773" width="7.25" style="181" customWidth="1"/>
    <col min="11774" max="11774" width="5" style="181" customWidth="1"/>
    <col min="11775" max="11775" width="2" style="181" customWidth="1"/>
    <col min="11776" max="11776" width="5.75" style="181" customWidth="1"/>
    <col min="11777" max="12008" width="9" style="181"/>
    <col min="12009" max="12009" width="4.75" style="181" customWidth="1"/>
    <col min="12010" max="12011" width="19.625" style="181" customWidth="1"/>
    <col min="12012" max="12012" width="7.625" style="181" customWidth="1"/>
    <col min="12013" max="12013" width="4" style="181" customWidth="1"/>
    <col min="12014" max="12014" width="9" style="181"/>
    <col min="12015" max="12015" width="12.375" style="181" customWidth="1"/>
    <col min="12016" max="12016" width="7.25" style="181" customWidth="1"/>
    <col min="12017" max="12017" width="5" style="181" customWidth="1"/>
    <col min="12018" max="12018" width="2" style="181" customWidth="1"/>
    <col min="12019" max="12019" width="5.75" style="181" customWidth="1"/>
    <col min="12020" max="12021" width="9" style="181"/>
    <col min="12022" max="12022" width="4.75" style="181" customWidth="1"/>
    <col min="12023" max="12024" width="19.625" style="181" customWidth="1"/>
    <col min="12025" max="12025" width="7.625" style="181" customWidth="1"/>
    <col min="12026" max="12026" width="4" style="181" customWidth="1"/>
    <col min="12027" max="12027" width="9" style="181"/>
    <col min="12028" max="12028" width="12.375" style="181" customWidth="1"/>
    <col min="12029" max="12029" width="7.25" style="181" customWidth="1"/>
    <col min="12030" max="12030" width="5" style="181" customWidth="1"/>
    <col min="12031" max="12031" width="2" style="181" customWidth="1"/>
    <col min="12032" max="12032" width="5.75" style="181" customWidth="1"/>
    <col min="12033" max="12264" width="9" style="181"/>
    <col min="12265" max="12265" width="4.75" style="181" customWidth="1"/>
    <col min="12266" max="12267" width="19.625" style="181" customWidth="1"/>
    <col min="12268" max="12268" width="7.625" style="181" customWidth="1"/>
    <col min="12269" max="12269" width="4" style="181" customWidth="1"/>
    <col min="12270" max="12270" width="9" style="181"/>
    <col min="12271" max="12271" width="12.375" style="181" customWidth="1"/>
    <col min="12272" max="12272" width="7.25" style="181" customWidth="1"/>
    <col min="12273" max="12273" width="5" style="181" customWidth="1"/>
    <col min="12274" max="12274" width="2" style="181" customWidth="1"/>
    <col min="12275" max="12275" width="5.75" style="181" customWidth="1"/>
    <col min="12276" max="12277" width="9" style="181"/>
    <col min="12278" max="12278" width="4.75" style="181" customWidth="1"/>
    <col min="12279" max="12280" width="19.625" style="181" customWidth="1"/>
    <col min="12281" max="12281" width="7.625" style="181" customWidth="1"/>
    <col min="12282" max="12282" width="4" style="181" customWidth="1"/>
    <col min="12283" max="12283" width="9" style="181"/>
    <col min="12284" max="12284" width="12.375" style="181" customWidth="1"/>
    <col min="12285" max="12285" width="7.25" style="181" customWidth="1"/>
    <col min="12286" max="12286" width="5" style="181" customWidth="1"/>
    <col min="12287" max="12287" width="2" style="181" customWidth="1"/>
    <col min="12288" max="12288" width="5.75" style="181" customWidth="1"/>
    <col min="12289" max="12520" width="9" style="181"/>
    <col min="12521" max="12521" width="4.75" style="181" customWidth="1"/>
    <col min="12522" max="12523" width="19.625" style="181" customWidth="1"/>
    <col min="12524" max="12524" width="7.625" style="181" customWidth="1"/>
    <col min="12525" max="12525" width="4" style="181" customWidth="1"/>
    <col min="12526" max="12526" width="9" style="181"/>
    <col min="12527" max="12527" width="12.375" style="181" customWidth="1"/>
    <col min="12528" max="12528" width="7.25" style="181" customWidth="1"/>
    <col min="12529" max="12529" width="5" style="181" customWidth="1"/>
    <col min="12530" max="12530" width="2" style="181" customWidth="1"/>
    <col min="12531" max="12531" width="5.75" style="181" customWidth="1"/>
    <col min="12532" max="12533" width="9" style="181"/>
    <col min="12534" max="12534" width="4.75" style="181" customWidth="1"/>
    <col min="12535" max="12536" width="19.625" style="181" customWidth="1"/>
    <col min="12537" max="12537" width="7.625" style="181" customWidth="1"/>
    <col min="12538" max="12538" width="4" style="181" customWidth="1"/>
    <col min="12539" max="12539" width="9" style="181"/>
    <col min="12540" max="12540" width="12.375" style="181" customWidth="1"/>
    <col min="12541" max="12541" width="7.25" style="181" customWidth="1"/>
    <col min="12542" max="12542" width="5" style="181" customWidth="1"/>
    <col min="12543" max="12543" width="2" style="181" customWidth="1"/>
    <col min="12544" max="12544" width="5.75" style="181" customWidth="1"/>
    <col min="12545" max="12776" width="9" style="181"/>
    <col min="12777" max="12777" width="4.75" style="181" customWidth="1"/>
    <col min="12778" max="12779" width="19.625" style="181" customWidth="1"/>
    <col min="12780" max="12780" width="7.625" style="181" customWidth="1"/>
    <col min="12781" max="12781" width="4" style="181" customWidth="1"/>
    <col min="12782" max="12782" width="9" style="181"/>
    <col min="12783" max="12783" width="12.375" style="181" customWidth="1"/>
    <col min="12784" max="12784" width="7.25" style="181" customWidth="1"/>
    <col min="12785" max="12785" width="5" style="181" customWidth="1"/>
    <col min="12786" max="12786" width="2" style="181" customWidth="1"/>
    <col min="12787" max="12787" width="5.75" style="181" customWidth="1"/>
    <col min="12788" max="12789" width="9" style="181"/>
    <col min="12790" max="12790" width="4.75" style="181" customWidth="1"/>
    <col min="12791" max="12792" width="19.625" style="181" customWidth="1"/>
    <col min="12793" max="12793" width="7.625" style="181" customWidth="1"/>
    <col min="12794" max="12794" width="4" style="181" customWidth="1"/>
    <col min="12795" max="12795" width="9" style="181"/>
    <col min="12796" max="12796" width="12.375" style="181" customWidth="1"/>
    <col min="12797" max="12797" width="7.25" style="181" customWidth="1"/>
    <col min="12798" max="12798" width="5" style="181" customWidth="1"/>
    <col min="12799" max="12799" width="2" style="181" customWidth="1"/>
    <col min="12800" max="12800" width="5.75" style="181" customWidth="1"/>
    <col min="12801" max="13032" width="9" style="181"/>
    <col min="13033" max="13033" width="4.75" style="181" customWidth="1"/>
    <col min="13034" max="13035" width="19.625" style="181" customWidth="1"/>
    <col min="13036" max="13036" width="7.625" style="181" customWidth="1"/>
    <col min="13037" max="13037" width="4" style="181" customWidth="1"/>
    <col min="13038" max="13038" width="9" style="181"/>
    <col min="13039" max="13039" width="12.375" style="181" customWidth="1"/>
    <col min="13040" max="13040" width="7.25" style="181" customWidth="1"/>
    <col min="13041" max="13041" width="5" style="181" customWidth="1"/>
    <col min="13042" max="13042" width="2" style="181" customWidth="1"/>
    <col min="13043" max="13043" width="5.75" style="181" customWidth="1"/>
    <col min="13044" max="13045" width="9" style="181"/>
    <col min="13046" max="13046" width="4.75" style="181" customWidth="1"/>
    <col min="13047" max="13048" width="19.625" style="181" customWidth="1"/>
    <col min="13049" max="13049" width="7.625" style="181" customWidth="1"/>
    <col min="13050" max="13050" width="4" style="181" customWidth="1"/>
    <col min="13051" max="13051" width="9" style="181"/>
    <col min="13052" max="13052" width="12.375" style="181" customWidth="1"/>
    <col min="13053" max="13053" width="7.25" style="181" customWidth="1"/>
    <col min="13054" max="13054" width="5" style="181" customWidth="1"/>
    <col min="13055" max="13055" width="2" style="181" customWidth="1"/>
    <col min="13056" max="13056" width="5.75" style="181" customWidth="1"/>
    <col min="13057" max="13288" width="9" style="181"/>
    <col min="13289" max="13289" width="4.75" style="181" customWidth="1"/>
    <col min="13290" max="13291" width="19.625" style="181" customWidth="1"/>
    <col min="13292" max="13292" width="7.625" style="181" customWidth="1"/>
    <col min="13293" max="13293" width="4" style="181" customWidth="1"/>
    <col min="13294" max="13294" width="9" style="181"/>
    <col min="13295" max="13295" width="12.375" style="181" customWidth="1"/>
    <col min="13296" max="13296" width="7.25" style="181" customWidth="1"/>
    <col min="13297" max="13297" width="5" style="181" customWidth="1"/>
    <col min="13298" max="13298" width="2" style="181" customWidth="1"/>
    <col min="13299" max="13299" width="5.75" style="181" customWidth="1"/>
    <col min="13300" max="13301" width="9" style="181"/>
    <col min="13302" max="13302" width="4.75" style="181" customWidth="1"/>
    <col min="13303" max="13304" width="19.625" style="181" customWidth="1"/>
    <col min="13305" max="13305" width="7.625" style="181" customWidth="1"/>
    <col min="13306" max="13306" width="4" style="181" customWidth="1"/>
    <col min="13307" max="13307" width="9" style="181"/>
    <col min="13308" max="13308" width="12.375" style="181" customWidth="1"/>
    <col min="13309" max="13309" width="7.25" style="181" customWidth="1"/>
    <col min="13310" max="13310" width="5" style="181" customWidth="1"/>
    <col min="13311" max="13311" width="2" style="181" customWidth="1"/>
    <col min="13312" max="13312" width="5.75" style="181" customWidth="1"/>
    <col min="13313" max="13544" width="9" style="181"/>
    <col min="13545" max="13545" width="4.75" style="181" customWidth="1"/>
    <col min="13546" max="13547" width="19.625" style="181" customWidth="1"/>
    <col min="13548" max="13548" width="7.625" style="181" customWidth="1"/>
    <col min="13549" max="13549" width="4" style="181" customWidth="1"/>
    <col min="13550" max="13550" width="9" style="181"/>
    <col min="13551" max="13551" width="12.375" style="181" customWidth="1"/>
    <col min="13552" max="13552" width="7.25" style="181" customWidth="1"/>
    <col min="13553" max="13553" width="5" style="181" customWidth="1"/>
    <col min="13554" max="13554" width="2" style="181" customWidth="1"/>
    <col min="13555" max="13555" width="5.75" style="181" customWidth="1"/>
    <col min="13556" max="13557" width="9" style="181"/>
    <col min="13558" max="13558" width="4.75" style="181" customWidth="1"/>
    <col min="13559" max="13560" width="19.625" style="181" customWidth="1"/>
    <col min="13561" max="13561" width="7.625" style="181" customWidth="1"/>
    <col min="13562" max="13562" width="4" style="181" customWidth="1"/>
    <col min="13563" max="13563" width="9" style="181"/>
    <col min="13564" max="13564" width="12.375" style="181" customWidth="1"/>
    <col min="13565" max="13565" width="7.25" style="181" customWidth="1"/>
    <col min="13566" max="13566" width="5" style="181" customWidth="1"/>
    <col min="13567" max="13567" width="2" style="181" customWidth="1"/>
    <col min="13568" max="13568" width="5.75" style="181" customWidth="1"/>
    <col min="13569" max="13800" width="9" style="181"/>
    <col min="13801" max="13801" width="4.75" style="181" customWidth="1"/>
    <col min="13802" max="13803" width="19.625" style="181" customWidth="1"/>
    <col min="13804" max="13804" width="7.625" style="181" customWidth="1"/>
    <col min="13805" max="13805" width="4" style="181" customWidth="1"/>
    <col min="13806" max="13806" width="9" style="181"/>
    <col min="13807" max="13807" width="12.375" style="181" customWidth="1"/>
    <col min="13808" max="13808" width="7.25" style="181" customWidth="1"/>
    <col min="13809" max="13809" width="5" style="181" customWidth="1"/>
    <col min="13810" max="13810" width="2" style="181" customWidth="1"/>
    <col min="13811" max="13811" width="5.75" style="181" customWidth="1"/>
    <col min="13812" max="13813" width="9" style="181"/>
    <col min="13814" max="13814" width="4.75" style="181" customWidth="1"/>
    <col min="13815" max="13816" width="19.625" style="181" customWidth="1"/>
    <col min="13817" max="13817" width="7.625" style="181" customWidth="1"/>
    <col min="13818" max="13818" width="4" style="181" customWidth="1"/>
    <col min="13819" max="13819" width="9" style="181"/>
    <col min="13820" max="13820" width="12.375" style="181" customWidth="1"/>
    <col min="13821" max="13821" width="7.25" style="181" customWidth="1"/>
    <col min="13822" max="13822" width="5" style="181" customWidth="1"/>
    <col min="13823" max="13823" width="2" style="181" customWidth="1"/>
    <col min="13824" max="13824" width="5.75" style="181" customWidth="1"/>
    <col min="13825" max="14056" width="9" style="181"/>
    <col min="14057" max="14057" width="4.75" style="181" customWidth="1"/>
    <col min="14058" max="14059" width="19.625" style="181" customWidth="1"/>
    <col min="14060" max="14060" width="7.625" style="181" customWidth="1"/>
    <col min="14061" max="14061" width="4" style="181" customWidth="1"/>
    <col min="14062" max="14062" width="9" style="181"/>
    <col min="14063" max="14063" width="12.375" style="181" customWidth="1"/>
    <col min="14064" max="14064" width="7.25" style="181" customWidth="1"/>
    <col min="14065" max="14065" width="5" style="181" customWidth="1"/>
    <col min="14066" max="14066" width="2" style="181" customWidth="1"/>
    <col min="14067" max="14067" width="5.75" style="181" customWidth="1"/>
    <col min="14068" max="14069" width="9" style="181"/>
    <col min="14070" max="14070" width="4.75" style="181" customWidth="1"/>
    <col min="14071" max="14072" width="19.625" style="181" customWidth="1"/>
    <col min="14073" max="14073" width="7.625" style="181" customWidth="1"/>
    <col min="14074" max="14074" width="4" style="181" customWidth="1"/>
    <col min="14075" max="14075" width="9" style="181"/>
    <col min="14076" max="14076" width="12.375" style="181" customWidth="1"/>
    <col min="14077" max="14077" width="7.25" style="181" customWidth="1"/>
    <col min="14078" max="14078" width="5" style="181" customWidth="1"/>
    <col min="14079" max="14079" width="2" style="181" customWidth="1"/>
    <col min="14080" max="14080" width="5.75" style="181" customWidth="1"/>
    <col min="14081" max="14312" width="9" style="181"/>
    <col min="14313" max="14313" width="4.75" style="181" customWidth="1"/>
    <col min="14314" max="14315" width="19.625" style="181" customWidth="1"/>
    <col min="14316" max="14316" width="7.625" style="181" customWidth="1"/>
    <col min="14317" max="14317" width="4" style="181" customWidth="1"/>
    <col min="14318" max="14318" width="9" style="181"/>
    <col min="14319" max="14319" width="12.375" style="181" customWidth="1"/>
    <col min="14320" max="14320" width="7.25" style="181" customWidth="1"/>
    <col min="14321" max="14321" width="5" style="181" customWidth="1"/>
    <col min="14322" max="14322" width="2" style="181" customWidth="1"/>
    <col min="14323" max="14323" width="5.75" style="181" customWidth="1"/>
    <col min="14324" max="14325" width="9" style="181"/>
    <col min="14326" max="14326" width="4.75" style="181" customWidth="1"/>
    <col min="14327" max="14328" width="19.625" style="181" customWidth="1"/>
    <col min="14329" max="14329" width="7.625" style="181" customWidth="1"/>
    <col min="14330" max="14330" width="4" style="181" customWidth="1"/>
    <col min="14331" max="14331" width="9" style="181"/>
    <col min="14332" max="14332" width="12.375" style="181" customWidth="1"/>
    <col min="14333" max="14333" width="7.25" style="181" customWidth="1"/>
    <col min="14334" max="14334" width="5" style="181" customWidth="1"/>
    <col min="14335" max="14335" width="2" style="181" customWidth="1"/>
    <col min="14336" max="14336" width="5.75" style="181" customWidth="1"/>
    <col min="14337" max="14568" width="9" style="181"/>
    <col min="14569" max="14569" width="4.75" style="181" customWidth="1"/>
    <col min="14570" max="14571" width="19.625" style="181" customWidth="1"/>
    <col min="14572" max="14572" width="7.625" style="181" customWidth="1"/>
    <col min="14573" max="14573" width="4" style="181" customWidth="1"/>
    <col min="14574" max="14574" width="9" style="181"/>
    <col min="14575" max="14575" width="12.375" style="181" customWidth="1"/>
    <col min="14576" max="14576" width="7.25" style="181" customWidth="1"/>
    <col min="14577" max="14577" width="5" style="181" customWidth="1"/>
    <col min="14578" max="14578" width="2" style="181" customWidth="1"/>
    <col min="14579" max="14579" width="5.75" style="181" customWidth="1"/>
    <col min="14580" max="14581" width="9" style="181"/>
    <col min="14582" max="14582" width="4.75" style="181" customWidth="1"/>
    <col min="14583" max="14584" width="19.625" style="181" customWidth="1"/>
    <col min="14585" max="14585" width="7.625" style="181" customWidth="1"/>
    <col min="14586" max="14586" width="4" style="181" customWidth="1"/>
    <col min="14587" max="14587" width="9" style="181"/>
    <col min="14588" max="14588" width="12.375" style="181" customWidth="1"/>
    <col min="14589" max="14589" width="7.25" style="181" customWidth="1"/>
    <col min="14590" max="14590" width="5" style="181" customWidth="1"/>
    <col min="14591" max="14591" width="2" style="181" customWidth="1"/>
    <col min="14592" max="14592" width="5.75" style="181" customWidth="1"/>
    <col min="14593" max="14824" width="9" style="181"/>
    <col min="14825" max="14825" width="4.75" style="181" customWidth="1"/>
    <col min="14826" max="14827" width="19.625" style="181" customWidth="1"/>
    <col min="14828" max="14828" width="7.625" style="181" customWidth="1"/>
    <col min="14829" max="14829" width="4" style="181" customWidth="1"/>
    <col min="14830" max="14830" width="9" style="181"/>
    <col min="14831" max="14831" width="12.375" style="181" customWidth="1"/>
    <col min="14832" max="14832" width="7.25" style="181" customWidth="1"/>
    <col min="14833" max="14833" width="5" style="181" customWidth="1"/>
    <col min="14834" max="14834" width="2" style="181" customWidth="1"/>
    <col min="14835" max="14835" width="5.75" style="181" customWidth="1"/>
    <col min="14836" max="14837" width="9" style="181"/>
    <col min="14838" max="14838" width="4.75" style="181" customWidth="1"/>
    <col min="14839" max="14840" width="19.625" style="181" customWidth="1"/>
    <col min="14841" max="14841" width="7.625" style="181" customWidth="1"/>
    <col min="14842" max="14842" width="4" style="181" customWidth="1"/>
    <col min="14843" max="14843" width="9" style="181"/>
    <col min="14844" max="14844" width="12.375" style="181" customWidth="1"/>
    <col min="14845" max="14845" width="7.25" style="181" customWidth="1"/>
    <col min="14846" max="14846" width="5" style="181" customWidth="1"/>
    <col min="14847" max="14847" width="2" style="181" customWidth="1"/>
    <col min="14848" max="14848" width="5.75" style="181" customWidth="1"/>
    <col min="14849" max="15080" width="9" style="181"/>
    <col min="15081" max="15081" width="4.75" style="181" customWidth="1"/>
    <col min="15082" max="15083" width="19.625" style="181" customWidth="1"/>
    <col min="15084" max="15084" width="7.625" style="181" customWidth="1"/>
    <col min="15085" max="15085" width="4" style="181" customWidth="1"/>
    <col min="15086" max="15086" width="9" style="181"/>
    <col min="15087" max="15087" width="12.375" style="181" customWidth="1"/>
    <col min="15088" max="15088" width="7.25" style="181" customWidth="1"/>
    <col min="15089" max="15089" width="5" style="181" customWidth="1"/>
    <col min="15090" max="15090" width="2" style="181" customWidth="1"/>
    <col min="15091" max="15091" width="5.75" style="181" customWidth="1"/>
    <col min="15092" max="15093" width="9" style="181"/>
    <col min="15094" max="15094" width="4.75" style="181" customWidth="1"/>
    <col min="15095" max="15096" width="19.625" style="181" customWidth="1"/>
    <col min="15097" max="15097" width="7.625" style="181" customWidth="1"/>
    <col min="15098" max="15098" width="4" style="181" customWidth="1"/>
    <col min="15099" max="15099" width="9" style="181"/>
    <col min="15100" max="15100" width="12.375" style="181" customWidth="1"/>
    <col min="15101" max="15101" width="7.25" style="181" customWidth="1"/>
    <col min="15102" max="15102" width="5" style="181" customWidth="1"/>
    <col min="15103" max="15103" width="2" style="181" customWidth="1"/>
    <col min="15104" max="15104" width="5.75" style="181" customWidth="1"/>
    <col min="15105" max="15336" width="9" style="181"/>
    <col min="15337" max="15337" width="4.75" style="181" customWidth="1"/>
    <col min="15338" max="15339" width="19.625" style="181" customWidth="1"/>
    <col min="15340" max="15340" width="7.625" style="181" customWidth="1"/>
    <col min="15341" max="15341" width="4" style="181" customWidth="1"/>
    <col min="15342" max="15342" width="9" style="181"/>
    <col min="15343" max="15343" width="12.375" style="181" customWidth="1"/>
    <col min="15344" max="15344" width="7.25" style="181" customWidth="1"/>
    <col min="15345" max="15345" width="5" style="181" customWidth="1"/>
    <col min="15346" max="15346" width="2" style="181" customWidth="1"/>
    <col min="15347" max="15347" width="5.75" style="181" customWidth="1"/>
    <col min="15348" max="15349" width="9" style="181"/>
    <col min="15350" max="15350" width="4.75" style="181" customWidth="1"/>
    <col min="15351" max="15352" width="19.625" style="181" customWidth="1"/>
    <col min="15353" max="15353" width="7.625" style="181" customWidth="1"/>
    <col min="15354" max="15354" width="4" style="181" customWidth="1"/>
    <col min="15355" max="15355" width="9" style="181"/>
    <col min="15356" max="15356" width="12.375" style="181" customWidth="1"/>
    <col min="15357" max="15357" width="7.25" style="181" customWidth="1"/>
    <col min="15358" max="15358" width="5" style="181" customWidth="1"/>
    <col min="15359" max="15359" width="2" style="181" customWidth="1"/>
    <col min="15360" max="15360" width="5.75" style="181" customWidth="1"/>
    <col min="15361" max="15592" width="9" style="181"/>
    <col min="15593" max="15593" width="4.75" style="181" customWidth="1"/>
    <col min="15594" max="15595" width="19.625" style="181" customWidth="1"/>
    <col min="15596" max="15596" width="7.625" style="181" customWidth="1"/>
    <col min="15597" max="15597" width="4" style="181" customWidth="1"/>
    <col min="15598" max="15598" width="9" style="181"/>
    <col min="15599" max="15599" width="12.375" style="181" customWidth="1"/>
    <col min="15600" max="15600" width="7.25" style="181" customWidth="1"/>
    <col min="15601" max="15601" width="5" style="181" customWidth="1"/>
    <col min="15602" max="15602" width="2" style="181" customWidth="1"/>
    <col min="15603" max="15603" width="5.75" style="181" customWidth="1"/>
    <col min="15604" max="15605" width="9" style="181"/>
    <col min="15606" max="15606" width="4.75" style="181" customWidth="1"/>
    <col min="15607" max="15608" width="19.625" style="181" customWidth="1"/>
    <col min="15609" max="15609" width="7.625" style="181" customWidth="1"/>
    <col min="15610" max="15610" width="4" style="181" customWidth="1"/>
    <col min="15611" max="15611" width="9" style="181"/>
    <col min="15612" max="15612" width="12.375" style="181" customWidth="1"/>
    <col min="15613" max="15613" width="7.25" style="181" customWidth="1"/>
    <col min="15614" max="15614" width="5" style="181" customWidth="1"/>
    <col min="15615" max="15615" width="2" style="181" customWidth="1"/>
    <col min="15616" max="15616" width="5.75" style="181" customWidth="1"/>
    <col min="15617" max="15848" width="9" style="181"/>
    <col min="15849" max="15849" width="4.75" style="181" customWidth="1"/>
    <col min="15850" max="15851" width="19.625" style="181" customWidth="1"/>
    <col min="15852" max="15852" width="7.625" style="181" customWidth="1"/>
    <col min="15853" max="15853" width="4" style="181" customWidth="1"/>
    <col min="15854" max="15854" width="9" style="181"/>
    <col min="15855" max="15855" width="12.375" style="181" customWidth="1"/>
    <col min="15856" max="15856" width="7.25" style="181" customWidth="1"/>
    <col min="15857" max="15857" width="5" style="181" customWidth="1"/>
    <col min="15858" max="15858" width="2" style="181" customWidth="1"/>
    <col min="15859" max="15859" width="5.75" style="181" customWidth="1"/>
    <col min="15860" max="15861" width="9" style="181"/>
    <col min="15862" max="15862" width="4.75" style="181" customWidth="1"/>
    <col min="15863" max="15864" width="19.625" style="181" customWidth="1"/>
    <col min="15865" max="15865" width="7.625" style="181" customWidth="1"/>
    <col min="15866" max="15866" width="4" style="181" customWidth="1"/>
    <col min="15867" max="15867" width="9" style="181"/>
    <col min="15868" max="15868" width="12.375" style="181" customWidth="1"/>
    <col min="15869" max="15869" width="7.25" style="181" customWidth="1"/>
    <col min="15870" max="15870" width="5" style="181" customWidth="1"/>
    <col min="15871" max="15871" width="2" style="181" customWidth="1"/>
    <col min="15872" max="15872" width="5.75" style="181" customWidth="1"/>
    <col min="15873" max="16104" width="9" style="181"/>
    <col min="16105" max="16105" width="4.75" style="181" customWidth="1"/>
    <col min="16106" max="16107" width="19.625" style="181" customWidth="1"/>
    <col min="16108" max="16108" width="7.625" style="181" customWidth="1"/>
    <col min="16109" max="16109" width="4" style="181" customWidth="1"/>
    <col min="16110" max="16110" width="9" style="181"/>
    <col min="16111" max="16111" width="12.375" style="181" customWidth="1"/>
    <col min="16112" max="16112" width="7.25" style="181" customWidth="1"/>
    <col min="16113" max="16113" width="5" style="181" customWidth="1"/>
    <col min="16114" max="16114" width="2" style="181" customWidth="1"/>
    <col min="16115" max="16115" width="5.75" style="181" customWidth="1"/>
    <col min="16116" max="16117" width="9" style="181"/>
    <col min="16118" max="16118" width="4.75" style="181" customWidth="1"/>
    <col min="16119" max="16120" width="19.625" style="181" customWidth="1"/>
    <col min="16121" max="16121" width="7.625" style="181" customWidth="1"/>
    <col min="16122" max="16122" width="4" style="181" customWidth="1"/>
    <col min="16123" max="16123" width="9" style="181"/>
    <col min="16124" max="16124" width="12.375" style="181" customWidth="1"/>
    <col min="16125" max="16125" width="7.25" style="181" customWidth="1"/>
    <col min="16126" max="16126" width="5" style="181" customWidth="1"/>
    <col min="16127" max="16127" width="2" style="181" customWidth="1"/>
    <col min="16128" max="16128" width="5.75" style="181" customWidth="1"/>
    <col min="16129" max="16384" width="9" style="181"/>
  </cols>
  <sheetData>
    <row r="1" spans="1:13" ht="9.9499999999999993" customHeight="1"/>
    <row r="2" spans="1:13" s="183" customFormat="1" ht="32.1" customHeight="1">
      <c r="A2" s="159" t="s">
        <v>0</v>
      </c>
      <c r="B2" s="160" t="s">
        <v>1</v>
      </c>
      <c r="C2" s="160" t="s">
        <v>2</v>
      </c>
      <c r="D2" s="160" t="s">
        <v>3</v>
      </c>
      <c r="E2" s="160" t="s">
        <v>4</v>
      </c>
      <c r="F2" s="159" t="s">
        <v>5</v>
      </c>
      <c r="G2" s="159" t="s">
        <v>6</v>
      </c>
      <c r="H2" s="600" t="s">
        <v>319</v>
      </c>
      <c r="I2" s="601"/>
      <c r="J2" s="601"/>
      <c r="K2" s="602"/>
      <c r="L2" s="302"/>
    </row>
    <row r="3" spans="1:13" ht="16.5" customHeight="1">
      <c r="A3" s="184"/>
      <c r="B3" s="11"/>
      <c r="C3" s="12"/>
      <c r="D3" s="13"/>
      <c r="E3" s="14"/>
      <c r="F3" s="15"/>
      <c r="G3" s="16"/>
      <c r="H3" s="163"/>
      <c r="I3" s="97"/>
      <c r="J3" s="97"/>
      <c r="K3" s="98"/>
    </row>
    <row r="4" spans="1:13" ht="16.5" customHeight="1">
      <c r="A4" s="124">
        <v>9</v>
      </c>
      <c r="B4" s="62" t="s">
        <v>68</v>
      </c>
      <c r="C4" s="29"/>
      <c r="D4" s="30"/>
      <c r="E4" s="31"/>
      <c r="F4" s="32"/>
      <c r="G4" s="33"/>
      <c r="H4" s="165"/>
      <c r="I4" s="101"/>
      <c r="J4" s="101"/>
      <c r="K4" s="61"/>
    </row>
    <row r="5" spans="1:13" ht="16.5" customHeight="1">
      <c r="A5" s="125"/>
      <c r="B5" s="126"/>
      <c r="C5" s="126"/>
      <c r="D5" s="133"/>
      <c r="E5" s="128"/>
      <c r="F5" s="129"/>
      <c r="G5" s="130"/>
      <c r="H5" s="142"/>
      <c r="I5" s="419"/>
      <c r="J5" s="200"/>
      <c r="K5" s="254"/>
      <c r="L5" s="481"/>
    </row>
    <row r="6" spans="1:13" ht="16.5" customHeight="1">
      <c r="A6" s="124"/>
      <c r="B6" s="28" t="s">
        <v>226</v>
      </c>
      <c r="C6" s="99"/>
      <c r="D6" s="30">
        <v>46.9</v>
      </c>
      <c r="E6" s="40" t="s">
        <v>52</v>
      </c>
      <c r="F6" s="131"/>
      <c r="G6" s="150"/>
      <c r="H6" s="144"/>
      <c r="I6" s="420"/>
      <c r="J6" s="217"/>
      <c r="K6" s="252"/>
      <c r="L6" s="482"/>
    </row>
    <row r="7" spans="1:13" ht="16.5" customHeight="1">
      <c r="A7" s="125"/>
      <c r="B7" s="126"/>
      <c r="C7" s="126"/>
      <c r="D7" s="127"/>
      <c r="E7" s="128"/>
      <c r="F7" s="129"/>
      <c r="G7" s="130"/>
      <c r="H7" s="398"/>
      <c r="I7" s="410"/>
      <c r="J7" s="186"/>
      <c r="K7" s="399"/>
      <c r="L7" s="498"/>
    </row>
    <row r="8" spans="1:13" ht="16.5" customHeight="1">
      <c r="A8" s="124"/>
      <c r="B8" s="99" t="s">
        <v>62</v>
      </c>
      <c r="C8" s="99"/>
      <c r="D8" s="30">
        <v>171</v>
      </c>
      <c r="E8" s="40" t="s">
        <v>52</v>
      </c>
      <c r="F8" s="131"/>
      <c r="G8" s="33"/>
      <c r="H8" s="391"/>
      <c r="I8" s="411"/>
      <c r="J8" s="189"/>
      <c r="K8" s="190"/>
      <c r="L8" s="482"/>
    </row>
    <row r="9" spans="1:13" ht="16.5" customHeight="1">
      <c r="A9" s="132"/>
      <c r="B9" s="126"/>
      <c r="C9" s="126"/>
      <c r="D9" s="13"/>
      <c r="E9" s="14"/>
      <c r="F9" s="213"/>
      <c r="G9" s="146"/>
      <c r="H9" s="203"/>
      <c r="I9" s="410"/>
      <c r="J9" s="97"/>
      <c r="K9" s="215"/>
      <c r="L9" s="480"/>
    </row>
    <row r="10" spans="1:13" ht="16.5" customHeight="1">
      <c r="A10" s="124"/>
      <c r="B10" s="62" t="s">
        <v>214</v>
      </c>
      <c r="C10" s="62" t="s">
        <v>213</v>
      </c>
      <c r="D10" s="30">
        <v>171</v>
      </c>
      <c r="E10" s="40" t="s">
        <v>52</v>
      </c>
      <c r="F10" s="131"/>
      <c r="G10" s="150"/>
      <c r="H10" s="166"/>
      <c r="I10" s="411"/>
      <c r="J10" s="101"/>
      <c r="K10" s="210"/>
      <c r="L10" s="482"/>
    </row>
    <row r="11" spans="1:13" ht="16.5" customHeight="1">
      <c r="A11" s="125"/>
      <c r="B11" s="49"/>
      <c r="C11" s="154"/>
      <c r="D11" s="127"/>
      <c r="E11" s="128"/>
      <c r="F11" s="402"/>
      <c r="G11" s="402"/>
      <c r="H11" s="214"/>
      <c r="I11" s="408"/>
      <c r="J11" s="97"/>
      <c r="K11" s="215"/>
      <c r="L11" s="480"/>
      <c r="M11" s="206"/>
    </row>
    <row r="12" spans="1:13" ht="16.5" customHeight="1">
      <c r="A12" s="124"/>
      <c r="B12" s="28" t="s">
        <v>211</v>
      </c>
      <c r="C12" s="239" t="s">
        <v>212</v>
      </c>
      <c r="D12" s="30">
        <v>218</v>
      </c>
      <c r="E12" s="40" t="s">
        <v>52</v>
      </c>
      <c r="F12" s="251"/>
      <c r="G12" s="109"/>
      <c r="H12" s="91"/>
      <c r="I12" s="421"/>
      <c r="J12" s="101"/>
      <c r="K12" s="210"/>
      <c r="L12" s="482"/>
      <c r="M12" s="207"/>
    </row>
    <row r="13" spans="1:13" ht="16.5" customHeight="1">
      <c r="A13" s="132"/>
      <c r="B13" s="126"/>
      <c r="C13" s="126"/>
      <c r="D13" s="133"/>
      <c r="E13" s="128"/>
      <c r="F13" s="129"/>
      <c r="G13" s="130"/>
      <c r="H13" s="214"/>
      <c r="I13" s="410"/>
      <c r="J13" s="97"/>
      <c r="K13" s="215"/>
      <c r="L13" s="480"/>
    </row>
    <row r="14" spans="1:13" ht="16.5" customHeight="1">
      <c r="A14" s="124"/>
      <c r="B14" s="28" t="s">
        <v>233</v>
      </c>
      <c r="C14" s="99" t="s">
        <v>225</v>
      </c>
      <c r="D14" s="30">
        <v>10.3</v>
      </c>
      <c r="E14" s="40" t="s">
        <v>224</v>
      </c>
      <c r="F14" s="131"/>
      <c r="G14" s="150"/>
      <c r="H14" s="216"/>
      <c r="I14" s="411"/>
      <c r="J14" s="101"/>
      <c r="K14" s="210"/>
      <c r="L14" s="482"/>
    </row>
    <row r="15" spans="1:13" ht="16.5" customHeight="1">
      <c r="A15" s="134"/>
      <c r="B15" s="126"/>
      <c r="C15" s="126"/>
      <c r="D15" s="133"/>
      <c r="E15" s="128"/>
      <c r="F15" s="129"/>
      <c r="G15" s="130"/>
      <c r="H15" s="142"/>
      <c r="I15" s="419"/>
      <c r="J15" s="200"/>
      <c r="K15" s="254"/>
      <c r="L15" s="481"/>
    </row>
    <row r="16" spans="1:13" ht="16.5" customHeight="1">
      <c r="A16" s="135"/>
      <c r="B16" s="28" t="s">
        <v>70</v>
      </c>
      <c r="C16" s="29" t="s">
        <v>227</v>
      </c>
      <c r="D16" s="30">
        <v>276</v>
      </c>
      <c r="E16" s="40" t="s">
        <v>53</v>
      </c>
      <c r="F16" s="131"/>
      <c r="G16" s="150"/>
      <c r="H16" s="144"/>
      <c r="I16" s="420"/>
      <c r="J16" s="217"/>
      <c r="K16" s="252"/>
      <c r="L16" s="482"/>
    </row>
    <row r="17" spans="1:12" ht="16.5" customHeight="1">
      <c r="A17" s="134"/>
      <c r="B17" s="49"/>
      <c r="C17" s="154"/>
      <c r="D17" s="127"/>
      <c r="E17" s="128"/>
      <c r="F17" s="15"/>
      <c r="G17" s="402"/>
      <c r="H17" s="214"/>
      <c r="I17" s="408"/>
      <c r="J17" s="97"/>
      <c r="K17" s="215"/>
      <c r="L17" s="480"/>
    </row>
    <row r="18" spans="1:12" ht="16.5" customHeight="1">
      <c r="A18" s="135"/>
      <c r="B18" s="28"/>
      <c r="C18" s="239"/>
      <c r="D18" s="30"/>
      <c r="E18" s="40"/>
      <c r="F18" s="32"/>
      <c r="G18" s="109"/>
      <c r="H18" s="91"/>
      <c r="I18" s="421"/>
      <c r="J18" s="101"/>
      <c r="K18" s="210"/>
      <c r="L18" s="477"/>
    </row>
    <row r="19" spans="1:12" ht="16.5" customHeight="1">
      <c r="A19" s="136"/>
      <c r="B19" s="153"/>
      <c r="C19" s="154"/>
      <c r="D19" s="133"/>
      <c r="E19" s="128"/>
      <c r="F19" s="129"/>
      <c r="G19" s="130"/>
      <c r="H19" s="141"/>
      <c r="I19" s="408"/>
      <c r="J19" s="97"/>
      <c r="K19" s="215"/>
      <c r="L19" s="480"/>
    </row>
    <row r="20" spans="1:12" ht="16.5" customHeight="1">
      <c r="A20" s="135"/>
      <c r="B20" s="62" t="s">
        <v>228</v>
      </c>
      <c r="C20" s="29" t="s">
        <v>215</v>
      </c>
      <c r="D20" s="30">
        <v>473</v>
      </c>
      <c r="E20" s="40" t="s">
        <v>52</v>
      </c>
      <c r="F20" s="251"/>
      <c r="G20" s="150"/>
      <c r="H20" s="91"/>
      <c r="I20" s="411"/>
      <c r="J20" s="101"/>
      <c r="K20" s="210"/>
      <c r="L20" s="482"/>
    </row>
    <row r="21" spans="1:12" ht="16.5" customHeight="1">
      <c r="A21" s="137"/>
      <c r="B21" s="126"/>
      <c r="C21" s="126"/>
      <c r="D21" s="133"/>
      <c r="E21" s="128"/>
      <c r="F21" s="129"/>
      <c r="G21" s="130"/>
      <c r="H21" s="141"/>
      <c r="I21" s="408"/>
      <c r="J21" s="97"/>
      <c r="K21" s="215"/>
      <c r="L21" s="480"/>
    </row>
    <row r="22" spans="1:12" ht="16.5" customHeight="1">
      <c r="A22" s="135"/>
      <c r="B22" s="28" t="s">
        <v>229</v>
      </c>
      <c r="C22" s="29" t="s">
        <v>215</v>
      </c>
      <c r="D22" s="30">
        <v>198</v>
      </c>
      <c r="E22" s="40" t="s">
        <v>52</v>
      </c>
      <c r="F22" s="251"/>
      <c r="G22" s="150"/>
      <c r="H22" s="91"/>
      <c r="I22" s="409"/>
      <c r="J22" s="101"/>
      <c r="K22" s="210"/>
      <c r="L22" s="482"/>
    </row>
    <row r="23" spans="1:12" ht="16.5" customHeight="1">
      <c r="A23" s="139"/>
      <c r="B23" s="126"/>
      <c r="C23" s="126"/>
      <c r="D23" s="133"/>
      <c r="E23" s="128"/>
      <c r="F23" s="129"/>
      <c r="G23" s="130"/>
      <c r="H23" s="141"/>
      <c r="I23" s="408"/>
      <c r="J23" s="97"/>
      <c r="K23" s="215"/>
      <c r="L23" s="480"/>
    </row>
    <row r="24" spans="1:12" ht="16.5" customHeight="1">
      <c r="A24" s="140"/>
      <c r="B24" s="99" t="s">
        <v>230</v>
      </c>
      <c r="C24" s="29" t="s">
        <v>215</v>
      </c>
      <c r="D24" s="30">
        <v>22.8</v>
      </c>
      <c r="E24" s="40" t="s">
        <v>52</v>
      </c>
      <c r="F24" s="251"/>
      <c r="G24" s="150"/>
      <c r="H24" s="91"/>
      <c r="I24" s="409"/>
      <c r="J24" s="101"/>
      <c r="K24" s="210"/>
      <c r="L24" s="482"/>
    </row>
    <row r="25" spans="1:12" ht="16.5" customHeight="1">
      <c r="A25" s="137"/>
      <c r="B25" s="126"/>
      <c r="C25" s="126"/>
      <c r="D25" s="13"/>
      <c r="E25" s="14"/>
      <c r="F25" s="129"/>
      <c r="G25" s="130"/>
      <c r="H25" s="141"/>
      <c r="I25" s="408"/>
      <c r="J25" s="97"/>
      <c r="K25" s="215"/>
      <c r="L25" s="480"/>
    </row>
    <row r="26" spans="1:12" ht="16.5" customHeight="1">
      <c r="A26" s="135"/>
      <c r="B26" s="99" t="s">
        <v>232</v>
      </c>
      <c r="C26" s="29" t="s">
        <v>215</v>
      </c>
      <c r="D26" s="30">
        <v>275</v>
      </c>
      <c r="E26" s="40" t="s">
        <v>52</v>
      </c>
      <c r="F26" s="251"/>
      <c r="G26" s="150"/>
      <c r="H26" s="91"/>
      <c r="I26" s="409"/>
      <c r="J26" s="101"/>
      <c r="K26" s="210"/>
      <c r="L26" s="482"/>
    </row>
    <row r="27" spans="1:12" ht="16.5" customHeight="1">
      <c r="A27" s="139"/>
      <c r="B27" s="126"/>
      <c r="C27" s="126"/>
      <c r="D27" s="13"/>
      <c r="E27" s="14"/>
      <c r="F27" s="129"/>
      <c r="G27" s="130"/>
      <c r="H27" s="141"/>
      <c r="I27" s="408"/>
      <c r="J27" s="97"/>
      <c r="K27" s="215"/>
      <c r="L27" s="480"/>
    </row>
    <row r="28" spans="1:12" ht="16.5" customHeight="1">
      <c r="A28" s="140"/>
      <c r="B28" s="99" t="s">
        <v>231</v>
      </c>
      <c r="C28" s="29" t="s">
        <v>215</v>
      </c>
      <c r="D28" s="30">
        <v>24.7</v>
      </c>
      <c r="E28" s="40" t="s">
        <v>52</v>
      </c>
      <c r="F28" s="251"/>
      <c r="G28" s="150"/>
      <c r="H28" s="91"/>
      <c r="I28" s="409"/>
      <c r="J28" s="101"/>
      <c r="K28" s="210"/>
      <c r="L28" s="482"/>
    </row>
    <row r="29" spans="1:12" ht="16.5" customHeight="1">
      <c r="A29" s="139"/>
      <c r="B29" s="126"/>
      <c r="C29" s="126"/>
      <c r="D29" s="13"/>
      <c r="E29" s="14"/>
      <c r="F29" s="129"/>
      <c r="G29" s="130"/>
      <c r="H29" s="163"/>
      <c r="I29" s="408"/>
      <c r="J29" s="97"/>
      <c r="K29" s="98"/>
    </row>
    <row r="30" spans="1:12" ht="16.5" customHeight="1">
      <c r="A30" s="140"/>
      <c r="B30" s="28" t="s">
        <v>71</v>
      </c>
      <c r="C30" s="29"/>
      <c r="D30" s="30">
        <v>46</v>
      </c>
      <c r="E30" s="40" t="s">
        <v>52</v>
      </c>
      <c r="F30" s="131"/>
      <c r="G30" s="150"/>
      <c r="H30" s="79"/>
      <c r="I30" s="412"/>
      <c r="J30" s="101"/>
      <c r="K30" s="201"/>
      <c r="L30" s="482"/>
    </row>
    <row r="31" spans="1:12" ht="16.5" customHeight="1">
      <c r="A31" s="139"/>
      <c r="B31" s="126"/>
      <c r="C31" s="126"/>
      <c r="D31" s="133"/>
      <c r="E31" s="128"/>
      <c r="F31" s="129"/>
      <c r="G31" s="130"/>
      <c r="H31" s="214"/>
      <c r="I31" s="410"/>
      <c r="J31" s="97"/>
      <c r="K31" s="215"/>
      <c r="L31" s="480"/>
    </row>
    <row r="32" spans="1:12" ht="16.5" customHeight="1">
      <c r="A32" s="140"/>
      <c r="B32" s="28" t="s">
        <v>69</v>
      </c>
      <c r="C32" s="29"/>
      <c r="D32" s="30">
        <v>45.3</v>
      </c>
      <c r="E32" s="40" t="s">
        <v>53</v>
      </c>
      <c r="F32" s="131"/>
      <c r="G32" s="33"/>
      <c r="H32" s="216"/>
      <c r="I32" s="411"/>
      <c r="J32" s="217"/>
      <c r="K32" s="218"/>
      <c r="L32" s="482"/>
    </row>
    <row r="33" spans="1:12" ht="16.5" customHeight="1">
      <c r="A33" s="134"/>
      <c r="B33" s="126"/>
      <c r="C33" s="126"/>
      <c r="D33" s="133"/>
      <c r="E33" s="128"/>
      <c r="F33" s="129"/>
      <c r="G33" s="130"/>
      <c r="H33" s="163"/>
      <c r="I33" s="408"/>
      <c r="J33" s="97"/>
      <c r="K33" s="98"/>
    </row>
    <row r="34" spans="1:12" ht="16.5" customHeight="1">
      <c r="A34" s="135"/>
      <c r="B34" s="28"/>
      <c r="C34" s="99"/>
      <c r="D34" s="30"/>
      <c r="E34" s="40"/>
      <c r="F34" s="131"/>
      <c r="G34" s="33"/>
      <c r="H34" s="79"/>
      <c r="I34" s="412"/>
      <c r="J34" s="101"/>
      <c r="K34" s="201"/>
      <c r="L34" s="497"/>
    </row>
    <row r="35" spans="1:12" ht="16.5" customHeight="1">
      <c r="A35" s="134"/>
      <c r="B35" s="126"/>
      <c r="C35" s="126"/>
      <c r="D35" s="133"/>
      <c r="E35" s="128"/>
      <c r="F35" s="129"/>
      <c r="G35" s="16"/>
      <c r="H35" s="142"/>
      <c r="I35" s="422"/>
      <c r="J35" s="200"/>
      <c r="K35" s="254"/>
      <c r="L35" s="481"/>
    </row>
    <row r="36" spans="1:12" ht="16.5" customHeight="1">
      <c r="A36" s="135"/>
      <c r="B36" s="49" t="s">
        <v>236</v>
      </c>
      <c r="C36" s="99"/>
      <c r="D36" s="30">
        <v>207</v>
      </c>
      <c r="E36" s="40" t="s">
        <v>52</v>
      </c>
      <c r="F36" s="131"/>
      <c r="G36" s="150"/>
      <c r="H36" s="144"/>
      <c r="I36" s="421"/>
      <c r="J36" s="217"/>
      <c r="K36" s="252"/>
      <c r="L36" s="482"/>
    </row>
    <row r="37" spans="1:12" ht="16.5" customHeight="1">
      <c r="A37" s="134"/>
      <c r="B37" s="126"/>
      <c r="C37" s="126"/>
      <c r="D37" s="13"/>
      <c r="E37" s="14"/>
      <c r="F37" s="129"/>
      <c r="G37" s="16"/>
      <c r="H37" s="142"/>
      <c r="I37" s="422"/>
      <c r="J37" s="200"/>
      <c r="K37" s="254"/>
      <c r="L37" s="481"/>
    </row>
    <row r="38" spans="1:12" ht="16.5" customHeight="1">
      <c r="A38" s="135"/>
      <c r="B38" s="239" t="s">
        <v>234</v>
      </c>
      <c r="C38" s="287" t="s">
        <v>235</v>
      </c>
      <c r="D38" s="30">
        <v>296</v>
      </c>
      <c r="E38" s="40" t="s">
        <v>53</v>
      </c>
      <c r="F38" s="131"/>
      <c r="G38" s="150"/>
      <c r="H38" s="144"/>
      <c r="I38" s="421"/>
      <c r="J38" s="217"/>
      <c r="K38" s="252"/>
      <c r="L38" s="482"/>
    </row>
    <row r="39" spans="1:12" ht="16.5" customHeight="1">
      <c r="A39" s="134"/>
      <c r="B39" s="126"/>
      <c r="C39" s="126"/>
      <c r="D39" s="13"/>
      <c r="E39" s="14"/>
      <c r="F39" s="129"/>
      <c r="G39" s="16"/>
      <c r="H39" s="163"/>
      <c r="I39" s="97"/>
      <c r="J39" s="97"/>
      <c r="K39" s="98"/>
    </row>
    <row r="40" spans="1:12" ht="16.5" customHeight="1">
      <c r="A40" s="135"/>
      <c r="B40" s="168" t="s">
        <v>216</v>
      </c>
      <c r="C40" s="99"/>
      <c r="D40" s="30">
        <v>80.5</v>
      </c>
      <c r="E40" s="40" t="s">
        <v>52</v>
      </c>
      <c r="F40" s="131"/>
      <c r="G40" s="150"/>
      <c r="H40" s="79"/>
      <c r="I40" s="101"/>
      <c r="J40" s="101"/>
      <c r="K40" s="61"/>
      <c r="L40" s="482"/>
    </row>
    <row r="41" spans="1:12" ht="16.5" customHeight="1">
      <c r="A41" s="134"/>
      <c r="B41" s="126"/>
      <c r="C41" s="126"/>
      <c r="D41" s="133"/>
      <c r="E41" s="128"/>
      <c r="F41" s="129"/>
      <c r="G41" s="16"/>
      <c r="H41" s="214"/>
      <c r="I41" s="97"/>
      <c r="J41" s="97"/>
      <c r="K41" s="215"/>
      <c r="L41" s="480"/>
    </row>
    <row r="42" spans="1:12" ht="16.5" customHeight="1">
      <c r="A42" s="135"/>
      <c r="B42" s="49"/>
      <c r="C42" s="99"/>
      <c r="D42" s="30"/>
      <c r="E42" s="40"/>
      <c r="F42" s="131"/>
      <c r="G42" s="33"/>
      <c r="H42" s="216"/>
      <c r="I42" s="101"/>
      <c r="J42" s="101"/>
      <c r="K42" s="210"/>
      <c r="L42" s="477"/>
    </row>
    <row r="43" spans="1:12" ht="16.5" customHeight="1">
      <c r="A43" s="136"/>
      <c r="B43" s="126"/>
      <c r="C43" s="126"/>
      <c r="D43" s="13"/>
      <c r="E43" s="14"/>
      <c r="F43" s="129"/>
      <c r="G43" s="16"/>
      <c r="H43" s="163"/>
      <c r="I43" s="97"/>
      <c r="J43" s="97"/>
      <c r="K43" s="98"/>
    </row>
    <row r="44" spans="1:12" ht="16.5" customHeight="1">
      <c r="A44" s="136"/>
      <c r="B44" s="168"/>
      <c r="C44" s="99"/>
      <c r="D44" s="30"/>
      <c r="E44" s="40"/>
      <c r="F44" s="131"/>
      <c r="G44" s="33"/>
      <c r="H44" s="51"/>
      <c r="I44" s="101"/>
      <c r="J44" s="101"/>
      <c r="K44" s="61"/>
    </row>
    <row r="45" spans="1:12" ht="16.5" customHeight="1">
      <c r="A45" s="134"/>
      <c r="B45" s="126"/>
      <c r="C45" s="126"/>
      <c r="D45" s="13"/>
      <c r="E45" s="14"/>
      <c r="F45" s="129"/>
      <c r="G45" s="16"/>
      <c r="H45" s="203"/>
      <c r="I45" s="97"/>
      <c r="J45" s="97"/>
      <c r="K45" s="98"/>
    </row>
    <row r="46" spans="1:12" ht="16.5" customHeight="1">
      <c r="A46" s="135"/>
      <c r="B46" s="168"/>
      <c r="C46" s="99"/>
      <c r="D46" s="30"/>
      <c r="E46" s="40"/>
      <c r="F46" s="131"/>
      <c r="G46" s="33"/>
      <c r="H46" s="166"/>
      <c r="I46" s="204"/>
      <c r="J46" s="101"/>
      <c r="K46" s="167"/>
      <c r="L46" s="484"/>
    </row>
    <row r="47" spans="1:12" ht="16.5" customHeight="1">
      <c r="A47" s="134"/>
      <c r="B47" s="126"/>
      <c r="C47" s="126"/>
      <c r="D47" s="13"/>
      <c r="E47" s="14"/>
      <c r="F47" s="129"/>
      <c r="G47" s="16"/>
      <c r="H47" s="203"/>
      <c r="I47" s="97"/>
      <c r="J47" s="97"/>
      <c r="K47" s="98"/>
    </row>
    <row r="48" spans="1:12" ht="16.5" customHeight="1">
      <c r="A48" s="135"/>
      <c r="B48" s="168" t="s">
        <v>85</v>
      </c>
      <c r="C48" s="99"/>
      <c r="D48" s="30"/>
      <c r="E48" s="40"/>
      <c r="F48" s="131"/>
      <c r="G48" s="33"/>
      <c r="H48" s="166"/>
      <c r="I48" s="204"/>
      <c r="J48" s="101"/>
      <c r="K48" s="167"/>
      <c r="L48" s="484"/>
    </row>
    <row r="49" spans="1:13" ht="16.5" customHeight="1">
      <c r="A49" s="134"/>
      <c r="B49" s="126"/>
      <c r="C49" s="12"/>
      <c r="D49" s="13"/>
      <c r="E49" s="14"/>
      <c r="F49" s="15"/>
      <c r="G49" s="90"/>
      <c r="H49" s="47"/>
      <c r="I49" s="97"/>
      <c r="J49" s="97"/>
      <c r="K49" s="98"/>
    </row>
    <row r="50" spans="1:13" ht="16.5" customHeight="1">
      <c r="A50" s="135"/>
      <c r="B50" s="168"/>
      <c r="C50" s="29"/>
      <c r="D50" s="30"/>
      <c r="E50" s="40"/>
      <c r="F50" s="32"/>
      <c r="G50" s="33"/>
      <c r="H50" s="91"/>
      <c r="I50" s="101"/>
      <c r="J50" s="101"/>
      <c r="K50" s="167"/>
      <c r="L50" s="484"/>
    </row>
    <row r="51" spans="1:13" ht="16.5" customHeight="1">
      <c r="A51" s="136"/>
      <c r="B51" s="49"/>
      <c r="C51" s="12"/>
      <c r="D51" s="13"/>
      <c r="E51" s="14"/>
      <c r="F51" s="15"/>
      <c r="G51" s="16"/>
      <c r="H51" s="47"/>
      <c r="I51" s="97"/>
      <c r="J51" s="97"/>
      <c r="K51" s="98"/>
    </row>
    <row r="52" spans="1:13" ht="16.5" customHeight="1">
      <c r="A52" s="135"/>
      <c r="B52" s="28"/>
      <c r="C52" s="29"/>
      <c r="D52" s="30"/>
      <c r="E52" s="40"/>
      <c r="F52" s="32"/>
      <c r="G52" s="33"/>
      <c r="H52" s="91"/>
      <c r="I52" s="101"/>
      <c r="J52" s="101"/>
      <c r="K52" s="167"/>
      <c r="L52" s="484"/>
    </row>
    <row r="53" spans="1:13" ht="16.5" customHeight="1">
      <c r="A53" s="137"/>
      <c r="B53" s="49"/>
      <c r="C53" s="57"/>
      <c r="D53" s="58"/>
      <c r="E53" s="14"/>
      <c r="F53" s="15"/>
      <c r="G53" s="16"/>
      <c r="H53" s="47"/>
      <c r="I53" s="97"/>
      <c r="J53" s="97"/>
      <c r="K53" s="98"/>
    </row>
    <row r="54" spans="1:13" ht="16.5" customHeight="1">
      <c r="A54" s="135"/>
      <c r="B54" s="62"/>
      <c r="C54" s="62"/>
      <c r="D54" s="30"/>
      <c r="E54" s="40"/>
      <c r="F54" s="205"/>
      <c r="G54" s="94"/>
      <c r="H54" s="91"/>
      <c r="I54" s="101"/>
      <c r="J54" s="101"/>
      <c r="K54" s="61"/>
    </row>
    <row r="55" spans="1:13" ht="16.5" customHeight="1">
      <c r="A55" s="139"/>
      <c r="B55" s="49"/>
      <c r="C55" s="12"/>
      <c r="D55" s="13"/>
      <c r="E55" s="14"/>
      <c r="F55" s="15"/>
      <c r="G55" s="16"/>
      <c r="H55" s="47"/>
      <c r="I55" s="97"/>
      <c r="J55" s="97"/>
      <c r="K55" s="98"/>
    </row>
    <row r="56" spans="1:13" ht="16.5" customHeight="1">
      <c r="A56" s="140"/>
      <c r="B56" s="28"/>
      <c r="C56" s="29"/>
      <c r="D56" s="30"/>
      <c r="E56" s="40"/>
      <c r="F56" s="205"/>
      <c r="G56" s="94"/>
      <c r="H56" s="91"/>
      <c r="I56" s="101"/>
      <c r="J56" s="101"/>
      <c r="K56" s="167"/>
      <c r="L56" s="484"/>
    </row>
    <row r="57" spans="1:13" ht="16.5" customHeight="1">
      <c r="A57" s="139"/>
      <c r="B57" s="11"/>
      <c r="C57" s="12"/>
      <c r="D57" s="13"/>
      <c r="E57" s="14"/>
      <c r="F57" s="15"/>
      <c r="G57" s="16"/>
      <c r="H57" s="68"/>
      <c r="I57" s="69"/>
      <c r="J57" s="69"/>
      <c r="K57" s="194"/>
      <c r="L57" s="508"/>
      <c r="M57" s="206"/>
    </row>
    <row r="58" spans="1:13" ht="16.5" customHeight="1">
      <c r="A58" s="140"/>
      <c r="B58" s="28"/>
      <c r="C58" s="29"/>
      <c r="D58" s="30"/>
      <c r="E58" s="40"/>
      <c r="F58" s="32"/>
      <c r="G58" s="33"/>
      <c r="H58" s="51"/>
      <c r="I58" s="196"/>
      <c r="J58" s="196"/>
      <c r="K58" s="293"/>
      <c r="L58" s="509"/>
      <c r="M58" s="207"/>
    </row>
    <row r="59" spans="1:13" ht="16.5" customHeight="1">
      <c r="A59" s="139"/>
      <c r="B59" s="49"/>
      <c r="C59" s="12"/>
      <c r="D59" s="13"/>
      <c r="E59" s="83"/>
      <c r="F59" s="15"/>
      <c r="G59" s="16"/>
      <c r="H59" s="68"/>
      <c r="I59" s="69"/>
      <c r="J59" s="69"/>
      <c r="K59" s="194"/>
      <c r="L59" s="508"/>
    </row>
    <row r="60" spans="1:13" ht="16.5" customHeight="1">
      <c r="A60" s="140"/>
      <c r="B60" s="28"/>
      <c r="C60" s="29"/>
      <c r="D60" s="30"/>
      <c r="E60" s="31"/>
      <c r="F60" s="32"/>
      <c r="G60" s="33"/>
      <c r="H60" s="51"/>
      <c r="I60" s="196"/>
      <c r="J60" s="196"/>
      <c r="K60" s="293"/>
      <c r="L60" s="509"/>
    </row>
    <row r="61" spans="1:13" ht="16.5" customHeight="1">
      <c r="A61" s="134"/>
      <c r="B61" s="49"/>
      <c r="C61" s="12"/>
      <c r="D61" s="13"/>
      <c r="E61" s="83"/>
      <c r="F61" s="15"/>
      <c r="G61" s="16"/>
      <c r="H61" s="47"/>
      <c r="I61" s="97"/>
      <c r="J61" s="97"/>
      <c r="K61" s="98"/>
    </row>
    <row r="62" spans="1:13" ht="16.5" customHeight="1">
      <c r="A62" s="135"/>
      <c r="B62" s="28"/>
      <c r="C62" s="29"/>
      <c r="D62" s="30"/>
      <c r="E62" s="31"/>
      <c r="F62" s="32"/>
      <c r="G62" s="33"/>
      <c r="H62" s="84"/>
      <c r="I62" s="101"/>
      <c r="J62" s="101"/>
      <c r="K62" s="167"/>
      <c r="L62" s="484"/>
    </row>
    <row r="63" spans="1:13" ht="16.5" customHeight="1">
      <c r="A63" s="134"/>
      <c r="B63" s="49"/>
      <c r="C63" s="12"/>
      <c r="D63" s="13"/>
      <c r="E63" s="83"/>
      <c r="F63" s="15"/>
      <c r="G63" s="16"/>
      <c r="H63" s="47"/>
      <c r="I63" s="97"/>
      <c r="J63" s="97"/>
      <c r="K63" s="98"/>
    </row>
    <row r="64" spans="1:13" ht="16.5" customHeight="1">
      <c r="A64" s="135"/>
      <c r="B64" s="28"/>
      <c r="C64" s="29"/>
      <c r="D64" s="30"/>
      <c r="E64" s="31"/>
      <c r="F64" s="32"/>
      <c r="G64" s="33"/>
      <c r="H64" s="84"/>
      <c r="I64" s="101"/>
      <c r="J64" s="101"/>
      <c r="K64" s="167"/>
      <c r="L64" s="484"/>
    </row>
    <row r="65" spans="1:12" ht="16.5" customHeight="1">
      <c r="A65" s="136"/>
      <c r="B65" s="11"/>
      <c r="C65" s="12"/>
      <c r="D65" s="13"/>
      <c r="E65" s="14"/>
      <c r="F65" s="15"/>
      <c r="G65" s="16"/>
      <c r="H65" s="47"/>
      <c r="I65" s="97"/>
      <c r="J65" s="97"/>
      <c r="K65" s="98"/>
    </row>
    <row r="66" spans="1:12" ht="16.5" customHeight="1">
      <c r="A66" s="135"/>
      <c r="B66" s="28"/>
      <c r="C66" s="29"/>
      <c r="D66" s="30"/>
      <c r="E66" s="31"/>
      <c r="F66" s="32"/>
      <c r="G66" s="33"/>
      <c r="H66" s="51"/>
      <c r="I66" s="101"/>
      <c r="J66" s="101"/>
      <c r="K66" s="61"/>
    </row>
    <row r="67" spans="1:12" ht="16.5" customHeight="1">
      <c r="A67" s="137"/>
      <c r="B67" s="138"/>
      <c r="C67" s="126"/>
      <c r="D67" s="13"/>
      <c r="E67" s="14"/>
      <c r="F67" s="129"/>
      <c r="G67" s="130"/>
      <c r="H67" s="163"/>
      <c r="I67" s="200"/>
      <c r="J67" s="97"/>
      <c r="K67" s="98"/>
    </row>
    <row r="68" spans="1:12" ht="16.5" customHeight="1">
      <c r="A68" s="135"/>
      <c r="B68" s="99"/>
      <c r="C68" s="29"/>
      <c r="D68" s="30"/>
      <c r="E68" s="31"/>
      <c r="F68" s="131"/>
      <c r="G68" s="33"/>
      <c r="H68" s="79"/>
      <c r="I68" s="80"/>
      <c r="J68" s="101"/>
      <c r="K68" s="201"/>
      <c r="L68" s="497"/>
    </row>
    <row r="69" spans="1:12" ht="16.5" customHeight="1">
      <c r="A69" s="139"/>
      <c r="B69" s="126"/>
      <c r="C69" s="126"/>
      <c r="D69" s="127"/>
      <c r="E69" s="128"/>
      <c r="F69" s="129"/>
      <c r="G69" s="130"/>
      <c r="H69" s="163"/>
      <c r="I69" s="200"/>
      <c r="J69" s="97"/>
      <c r="K69" s="98"/>
    </row>
    <row r="70" spans="1:12" ht="16.5" customHeight="1">
      <c r="A70" s="140"/>
      <c r="B70" s="99"/>
      <c r="C70" s="29"/>
      <c r="D70" s="30"/>
      <c r="E70" s="31"/>
      <c r="F70" s="131"/>
      <c r="G70" s="33"/>
      <c r="H70" s="79"/>
      <c r="I70" s="80"/>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73"/>
      <c r="E72" s="31"/>
      <c r="F72" s="131"/>
      <c r="G72" s="33"/>
      <c r="H72" s="79"/>
      <c r="I72" s="80"/>
      <c r="J72" s="101"/>
      <c r="K72" s="201"/>
      <c r="L72" s="497"/>
    </row>
    <row r="73" spans="1:12" ht="16.5" customHeight="1">
      <c r="A73" s="139"/>
      <c r="B73" s="126"/>
      <c r="C73" s="126"/>
      <c r="D73" s="127"/>
      <c r="E73" s="128"/>
      <c r="F73" s="129"/>
      <c r="G73" s="130"/>
      <c r="H73" s="163"/>
      <c r="I73" s="200"/>
      <c r="J73" s="97"/>
      <c r="K73" s="98"/>
    </row>
    <row r="74" spans="1:12" ht="16.5" customHeight="1">
      <c r="A74" s="140"/>
      <c r="B74" s="99"/>
      <c r="C74" s="99"/>
      <c r="D74" s="73"/>
      <c r="E74" s="31"/>
      <c r="F74" s="131"/>
      <c r="G74" s="33"/>
      <c r="H74" s="79"/>
      <c r="I74" s="80"/>
      <c r="J74" s="101"/>
      <c r="K74" s="201"/>
      <c r="L74" s="497"/>
    </row>
    <row r="75" spans="1:12" ht="16.5" customHeight="1">
      <c r="A75" s="139"/>
      <c r="B75" s="126"/>
      <c r="C75" s="126"/>
      <c r="D75" s="127"/>
      <c r="E75" s="128"/>
      <c r="F75" s="129"/>
      <c r="G75" s="130"/>
      <c r="H75" s="163"/>
      <c r="I75" s="200"/>
      <c r="J75" s="97"/>
      <c r="K75" s="98"/>
    </row>
    <row r="76" spans="1:12" ht="16.5" customHeight="1">
      <c r="A76" s="140"/>
      <c r="B76" s="99"/>
      <c r="C76" s="99"/>
      <c r="D76" s="73"/>
      <c r="E76" s="31"/>
      <c r="F76" s="131"/>
      <c r="G76" s="33"/>
      <c r="H76" s="79"/>
      <c r="I76" s="80"/>
      <c r="J76" s="101"/>
      <c r="K76" s="201"/>
      <c r="L76" s="497"/>
    </row>
    <row r="77" spans="1:12" ht="16.5" customHeight="1">
      <c r="A77" s="139"/>
      <c r="B77" s="126"/>
      <c r="C77" s="126"/>
      <c r="D77" s="127"/>
      <c r="E77" s="128"/>
      <c r="F77" s="129"/>
      <c r="G77" s="130"/>
      <c r="H77" s="163"/>
      <c r="I77" s="200"/>
      <c r="J77" s="97"/>
      <c r="K77" s="98"/>
    </row>
    <row r="78" spans="1:12" ht="16.5" customHeight="1">
      <c r="A78" s="140"/>
      <c r="B78" s="99"/>
      <c r="C78" s="99"/>
      <c r="D78" s="73"/>
      <c r="E78" s="31"/>
      <c r="F78" s="131"/>
      <c r="G78" s="33"/>
      <c r="H78" s="79"/>
      <c r="I78" s="80"/>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73"/>
      <c r="E80" s="31"/>
      <c r="F80" s="131"/>
      <c r="G80" s="33"/>
      <c r="H80" s="79"/>
      <c r="I80" s="80"/>
      <c r="J80" s="101"/>
      <c r="K80" s="201"/>
      <c r="L80" s="497"/>
    </row>
    <row r="81" spans="1:12" ht="16.5" customHeight="1">
      <c r="A81" s="134"/>
      <c r="B81" s="126"/>
      <c r="C81" s="126"/>
      <c r="D81" s="13"/>
      <c r="E81" s="14"/>
      <c r="F81" s="129"/>
      <c r="G81" s="16"/>
      <c r="H81" s="163"/>
      <c r="I81" s="97"/>
      <c r="J81" s="97"/>
      <c r="K81" s="98"/>
    </row>
    <row r="82" spans="1:12" ht="16.5" customHeight="1">
      <c r="A82" s="135"/>
      <c r="B82" s="28"/>
      <c r="C82" s="99"/>
      <c r="D82" s="30"/>
      <c r="E82" s="40"/>
      <c r="F82" s="131"/>
      <c r="G82" s="33"/>
      <c r="H82" s="51"/>
      <c r="I82" s="101"/>
      <c r="J82" s="101"/>
      <c r="K82" s="61"/>
    </row>
    <row r="83" spans="1:12" ht="16.5" customHeight="1">
      <c r="A83" s="134"/>
      <c r="B83" s="126"/>
      <c r="C83" s="126"/>
      <c r="D83" s="13"/>
      <c r="E83" s="14"/>
      <c r="F83" s="129"/>
      <c r="G83" s="16"/>
      <c r="H83" s="163"/>
      <c r="I83" s="97"/>
      <c r="J83" s="97"/>
      <c r="K83" s="98"/>
    </row>
    <row r="84" spans="1:12" ht="16.5" customHeight="1">
      <c r="A84" s="135"/>
      <c r="B84" s="28"/>
      <c r="C84" s="99"/>
      <c r="D84" s="30"/>
      <c r="E84" s="40"/>
      <c r="F84" s="131"/>
      <c r="G84" s="33"/>
      <c r="H84" s="51"/>
      <c r="I84" s="101"/>
      <c r="J84" s="101"/>
      <c r="K84" s="61"/>
    </row>
    <row r="85" spans="1:12" ht="16.5" customHeight="1">
      <c r="A85" s="134"/>
      <c r="B85" s="126"/>
      <c r="C85" s="126"/>
      <c r="D85" s="13"/>
      <c r="E85" s="14"/>
      <c r="F85" s="129"/>
      <c r="G85" s="16"/>
      <c r="H85" s="163"/>
      <c r="I85" s="97"/>
      <c r="J85" s="97"/>
      <c r="K85" s="98"/>
    </row>
    <row r="86" spans="1:12" ht="16.5" customHeight="1">
      <c r="A86" s="135"/>
      <c r="B86" s="168"/>
      <c r="C86" s="99"/>
      <c r="D86" s="30"/>
      <c r="E86" s="40"/>
      <c r="F86" s="131"/>
      <c r="G86" s="33"/>
      <c r="H86" s="51"/>
      <c r="I86" s="101"/>
      <c r="J86" s="101"/>
      <c r="K86" s="61"/>
    </row>
    <row r="87" spans="1:12" ht="16.5" customHeight="1">
      <c r="A87" s="134"/>
      <c r="B87" s="126"/>
      <c r="C87" s="126"/>
      <c r="D87" s="13"/>
      <c r="E87" s="14"/>
      <c r="F87" s="129"/>
      <c r="G87" s="16"/>
      <c r="H87" s="163"/>
      <c r="I87" s="97"/>
      <c r="J87" s="97"/>
      <c r="K87" s="98"/>
    </row>
    <row r="88" spans="1:12" ht="16.5" customHeight="1">
      <c r="A88" s="135"/>
      <c r="B88" s="168"/>
      <c r="C88" s="99"/>
      <c r="D88" s="30"/>
      <c r="E88" s="40"/>
      <c r="F88" s="131"/>
      <c r="G88" s="33"/>
      <c r="H88" s="51"/>
      <c r="I88" s="101"/>
      <c r="J88" s="101"/>
      <c r="K88" s="61"/>
    </row>
    <row r="89" spans="1:12" ht="16.5" customHeight="1">
      <c r="A89" s="136"/>
      <c r="B89" s="126"/>
      <c r="C89" s="126"/>
      <c r="D89" s="13"/>
      <c r="E89" s="14"/>
      <c r="F89" s="129"/>
      <c r="G89" s="16"/>
      <c r="H89" s="163"/>
      <c r="I89" s="97"/>
      <c r="J89" s="97"/>
      <c r="K89" s="98"/>
    </row>
    <row r="90" spans="1:12" ht="16.5" customHeight="1">
      <c r="A90" s="136"/>
      <c r="B90" s="168"/>
      <c r="C90" s="99"/>
      <c r="D90" s="30"/>
      <c r="E90" s="40"/>
      <c r="F90" s="131"/>
      <c r="G90" s="33"/>
      <c r="H90" s="51"/>
      <c r="I90" s="101"/>
      <c r="J90" s="101"/>
      <c r="K90" s="61"/>
    </row>
    <row r="91" spans="1:12" ht="16.5" customHeight="1">
      <c r="A91" s="134"/>
      <c r="B91" s="126"/>
      <c r="C91" s="126"/>
      <c r="D91" s="13"/>
      <c r="E91" s="14"/>
      <c r="F91" s="129"/>
      <c r="G91" s="16"/>
      <c r="H91" s="203"/>
      <c r="I91" s="97"/>
      <c r="J91" s="97"/>
      <c r="K91" s="98"/>
    </row>
    <row r="92" spans="1:12" ht="16.5" customHeight="1">
      <c r="A92" s="135"/>
      <c r="B92" s="168"/>
      <c r="C92" s="99"/>
      <c r="D92" s="30"/>
      <c r="E92" s="40"/>
      <c r="F92" s="131"/>
      <c r="G92" s="33"/>
      <c r="H92" s="166"/>
      <c r="I92" s="204"/>
      <c r="J92" s="101"/>
      <c r="K92" s="167"/>
      <c r="L92" s="484"/>
    </row>
    <row r="93" spans="1:12" ht="16.5" customHeight="1">
      <c r="A93" s="134"/>
      <c r="B93" s="126"/>
      <c r="C93" s="126"/>
      <c r="D93" s="13"/>
      <c r="E93" s="14"/>
      <c r="F93" s="129"/>
      <c r="G93" s="16"/>
      <c r="H93" s="203"/>
      <c r="I93" s="97"/>
      <c r="J93" s="97"/>
      <c r="K93" s="98"/>
    </row>
    <row r="94" spans="1:12" ht="16.5" customHeight="1">
      <c r="A94" s="135"/>
      <c r="B94" s="168"/>
      <c r="C94" s="99"/>
      <c r="D94" s="30"/>
      <c r="E94" s="40"/>
      <c r="F94" s="131"/>
      <c r="G94" s="33"/>
      <c r="H94" s="166"/>
      <c r="I94" s="204"/>
      <c r="J94" s="101"/>
      <c r="K94" s="167"/>
      <c r="L94" s="484"/>
    </row>
    <row r="95" spans="1:12" ht="16.5" customHeight="1">
      <c r="A95" s="134"/>
      <c r="B95" s="126"/>
      <c r="C95" s="12"/>
      <c r="D95" s="13"/>
      <c r="E95" s="14"/>
      <c r="F95" s="15"/>
      <c r="G95" s="90"/>
      <c r="H95" s="47"/>
      <c r="I95" s="97"/>
      <c r="J95" s="97"/>
      <c r="K95" s="98"/>
    </row>
    <row r="96" spans="1:12" ht="16.5" customHeight="1">
      <c r="A96" s="135"/>
      <c r="B96" s="168"/>
      <c r="C96" s="29"/>
      <c r="D96" s="30"/>
      <c r="E96" s="40"/>
      <c r="F96" s="32"/>
      <c r="G96" s="33"/>
      <c r="H96" s="91"/>
      <c r="I96" s="101"/>
      <c r="J96" s="101"/>
      <c r="K96" s="167"/>
      <c r="L96" s="484"/>
    </row>
    <row r="97" spans="1:13" ht="16.5" customHeight="1">
      <c r="A97" s="136"/>
      <c r="B97" s="49"/>
      <c r="C97" s="12"/>
      <c r="D97" s="13"/>
      <c r="E97" s="14"/>
      <c r="F97" s="15"/>
      <c r="G97" s="16"/>
      <c r="H97" s="47"/>
      <c r="I97" s="97"/>
      <c r="J97" s="97"/>
      <c r="K97" s="98"/>
    </row>
    <row r="98" spans="1:13" ht="16.5" customHeight="1">
      <c r="A98" s="135"/>
      <c r="B98" s="28"/>
      <c r="C98" s="29"/>
      <c r="D98" s="30"/>
      <c r="E98" s="40"/>
      <c r="F98" s="32"/>
      <c r="G98" s="33"/>
      <c r="H98" s="91"/>
      <c r="I98" s="101"/>
      <c r="J98" s="101"/>
      <c r="K98" s="167"/>
      <c r="L98" s="484"/>
    </row>
    <row r="99" spans="1:13" ht="16.5" customHeight="1">
      <c r="A99" s="137"/>
      <c r="B99" s="49"/>
      <c r="C99" s="57"/>
      <c r="D99" s="58"/>
      <c r="E99" s="14"/>
      <c r="F99" s="15"/>
      <c r="G99" s="16"/>
      <c r="H99" s="47"/>
      <c r="I99" s="97"/>
      <c r="J99" s="97"/>
      <c r="K99" s="98"/>
    </row>
    <row r="100" spans="1:13" ht="16.5" customHeight="1">
      <c r="A100" s="135"/>
      <c r="B100" s="62"/>
      <c r="C100" s="62"/>
      <c r="D100" s="30"/>
      <c r="E100" s="40"/>
      <c r="F100" s="205"/>
      <c r="G100" s="94"/>
      <c r="H100" s="91"/>
      <c r="I100" s="101"/>
      <c r="J100" s="101"/>
      <c r="K100" s="61"/>
    </row>
    <row r="101" spans="1:13" ht="16.5" customHeight="1">
      <c r="A101" s="139"/>
      <c r="B101" s="49"/>
      <c r="C101" s="12"/>
      <c r="D101" s="13"/>
      <c r="E101" s="14"/>
      <c r="F101" s="15"/>
      <c r="G101" s="16"/>
      <c r="H101" s="47"/>
      <c r="I101" s="97"/>
      <c r="J101" s="97"/>
      <c r="K101" s="98"/>
    </row>
    <row r="102" spans="1:13" ht="16.5" customHeight="1">
      <c r="A102" s="140"/>
      <c r="B102" s="28"/>
      <c r="C102" s="29"/>
      <c r="D102" s="30"/>
      <c r="E102" s="40"/>
      <c r="F102" s="205"/>
      <c r="G102" s="94"/>
      <c r="H102" s="91"/>
      <c r="I102" s="101"/>
      <c r="J102" s="101"/>
      <c r="K102" s="167"/>
      <c r="L102" s="484"/>
    </row>
    <row r="103" spans="1:13" ht="16.5" customHeight="1">
      <c r="A103" s="139"/>
      <c r="B103" s="11"/>
      <c r="C103" s="12"/>
      <c r="D103" s="13"/>
      <c r="E103" s="14"/>
      <c r="F103" s="15"/>
      <c r="G103" s="16"/>
      <c r="H103" s="68"/>
      <c r="I103" s="69"/>
      <c r="J103" s="69"/>
      <c r="K103" s="194"/>
      <c r="L103" s="508"/>
      <c r="M103" s="206"/>
    </row>
    <row r="104" spans="1:13" ht="16.5" customHeight="1">
      <c r="A104" s="140"/>
      <c r="B104" s="28"/>
      <c r="C104" s="29"/>
      <c r="D104" s="30"/>
      <c r="E104" s="40"/>
      <c r="F104" s="32"/>
      <c r="G104" s="33"/>
      <c r="H104" s="51"/>
      <c r="I104" s="196"/>
      <c r="J104" s="196"/>
      <c r="K104" s="293"/>
      <c r="L104" s="509"/>
      <c r="M104" s="207"/>
    </row>
    <row r="105" spans="1:13" ht="16.5" customHeight="1">
      <c r="A105" s="139"/>
      <c r="B105" s="49"/>
      <c r="C105" s="12"/>
      <c r="D105" s="13"/>
      <c r="E105" s="83"/>
      <c r="F105" s="15"/>
      <c r="G105" s="16"/>
      <c r="H105" s="68"/>
      <c r="I105" s="69"/>
      <c r="J105" s="69"/>
      <c r="K105" s="194"/>
      <c r="L105" s="508"/>
    </row>
    <row r="106" spans="1:13" ht="16.5" customHeight="1">
      <c r="A106" s="140"/>
      <c r="B106" s="28"/>
      <c r="C106" s="29"/>
      <c r="D106" s="30"/>
      <c r="E106" s="31"/>
      <c r="F106" s="32"/>
      <c r="G106" s="33"/>
      <c r="H106" s="51"/>
      <c r="I106" s="196"/>
      <c r="J106" s="196"/>
      <c r="K106" s="293"/>
      <c r="L106" s="509"/>
    </row>
    <row r="107" spans="1:13" ht="16.5" customHeight="1">
      <c r="A107" s="134"/>
      <c r="B107" s="49"/>
      <c r="C107" s="12"/>
      <c r="D107" s="13"/>
      <c r="E107" s="83"/>
      <c r="F107" s="15"/>
      <c r="G107" s="16"/>
      <c r="H107" s="47"/>
      <c r="I107" s="97"/>
      <c r="J107" s="97"/>
      <c r="K107" s="98"/>
    </row>
    <row r="108" spans="1:13" ht="16.5" customHeight="1">
      <c r="A108" s="135"/>
      <c r="B108" s="28"/>
      <c r="C108" s="29"/>
      <c r="D108" s="30"/>
      <c r="E108" s="31"/>
      <c r="F108" s="32"/>
      <c r="G108" s="33"/>
      <c r="H108" s="84"/>
      <c r="I108" s="101"/>
      <c r="J108" s="101"/>
      <c r="K108" s="167"/>
      <c r="L108" s="484"/>
    </row>
    <row r="109" spans="1:13" ht="16.5" customHeight="1">
      <c r="A109" s="134"/>
      <c r="B109" s="49"/>
      <c r="C109" s="12"/>
      <c r="D109" s="13"/>
      <c r="E109" s="83"/>
      <c r="F109" s="15"/>
      <c r="G109" s="16"/>
      <c r="H109" s="47"/>
      <c r="I109" s="97"/>
      <c r="J109" s="97"/>
      <c r="K109" s="98"/>
    </row>
    <row r="110" spans="1:13" ht="16.5" customHeight="1">
      <c r="A110" s="124"/>
      <c r="B110" s="28"/>
      <c r="C110" s="29"/>
      <c r="D110" s="30"/>
      <c r="E110" s="31"/>
      <c r="F110" s="32"/>
      <c r="G110" s="33"/>
      <c r="H110" s="84"/>
      <c r="I110" s="101"/>
      <c r="J110" s="101"/>
      <c r="K110" s="167"/>
      <c r="L110" s="484"/>
    </row>
    <row r="111" spans="1:13" ht="16.5" customHeight="1">
      <c r="A111" s="184"/>
      <c r="B111" s="11"/>
      <c r="C111" s="12"/>
      <c r="D111" s="13"/>
      <c r="E111" s="14"/>
      <c r="F111" s="15"/>
      <c r="G111" s="16"/>
      <c r="H111" s="47"/>
      <c r="I111" s="97"/>
      <c r="J111" s="97"/>
      <c r="K111" s="98"/>
    </row>
    <row r="112" spans="1:13" ht="16.5" customHeight="1">
      <c r="A112" s="124"/>
      <c r="B112" s="28"/>
      <c r="C112" s="29"/>
      <c r="D112" s="30"/>
      <c r="E112" s="31"/>
      <c r="F112" s="32"/>
      <c r="G112" s="33"/>
      <c r="H112" s="51"/>
      <c r="I112" s="101"/>
      <c r="J112" s="101"/>
      <c r="K112" s="61"/>
    </row>
    <row r="113" spans="1:12" ht="16.5" customHeight="1">
      <c r="A113" s="125"/>
      <c r="B113" s="138"/>
      <c r="C113" s="126"/>
      <c r="D113" s="13"/>
      <c r="E113" s="14"/>
      <c r="F113" s="129"/>
      <c r="G113" s="130"/>
      <c r="H113" s="163"/>
      <c r="I113" s="200"/>
      <c r="J113" s="97"/>
      <c r="K113" s="98"/>
    </row>
    <row r="114" spans="1:12" ht="16.5" customHeight="1">
      <c r="A114" s="124"/>
      <c r="B114" s="99"/>
      <c r="C114" s="29"/>
      <c r="D114" s="30"/>
      <c r="E114" s="31"/>
      <c r="F114" s="131"/>
      <c r="G114" s="33"/>
      <c r="H114" s="79"/>
      <c r="I114" s="80"/>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30"/>
      <c r="E116" s="31"/>
      <c r="F116" s="131"/>
      <c r="G116" s="33"/>
      <c r="H116" s="79"/>
      <c r="I116" s="80"/>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73"/>
      <c r="E118" s="31"/>
      <c r="F118" s="131"/>
      <c r="G118" s="33"/>
      <c r="H118" s="79"/>
      <c r="I118" s="80"/>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73"/>
      <c r="E120" s="31"/>
      <c r="F120" s="131"/>
      <c r="G120" s="33"/>
      <c r="H120" s="79"/>
      <c r="I120" s="80"/>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73"/>
      <c r="E122" s="31"/>
      <c r="F122" s="131"/>
      <c r="G122" s="33"/>
      <c r="H122" s="79"/>
      <c r="I122" s="80"/>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73"/>
      <c r="E124" s="31"/>
      <c r="F124" s="131"/>
      <c r="G124" s="33"/>
      <c r="H124" s="79"/>
      <c r="I124" s="80"/>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73"/>
      <c r="E126" s="31"/>
      <c r="F126" s="131"/>
      <c r="G126" s="33"/>
      <c r="H126" s="79"/>
      <c r="I126" s="80"/>
      <c r="J126" s="101"/>
      <c r="K126" s="201"/>
      <c r="L126" s="497"/>
    </row>
    <row r="127" spans="1:12" ht="16.5" customHeight="1">
      <c r="A127" s="132"/>
      <c r="B127" s="126"/>
      <c r="C127" s="126"/>
      <c r="D127" s="13"/>
      <c r="E127" s="14"/>
      <c r="F127" s="129"/>
      <c r="G127" s="16"/>
      <c r="H127" s="163"/>
      <c r="I127" s="97"/>
      <c r="J127" s="97"/>
      <c r="K127" s="98"/>
    </row>
    <row r="128" spans="1:12" ht="16.5" customHeight="1">
      <c r="A128" s="124"/>
      <c r="B128" s="28"/>
      <c r="C128" s="99"/>
      <c r="D128" s="30"/>
      <c r="E128" s="40"/>
      <c r="F128" s="131"/>
      <c r="G128" s="33"/>
      <c r="H128" s="51"/>
      <c r="I128" s="101"/>
      <c r="J128" s="101"/>
      <c r="K128" s="61"/>
    </row>
    <row r="129" spans="1:12" ht="16.5" customHeight="1">
      <c r="A129" s="132"/>
      <c r="B129" s="126"/>
      <c r="C129" s="126"/>
      <c r="D129" s="13"/>
      <c r="E129" s="14"/>
      <c r="F129" s="129"/>
      <c r="G129" s="16"/>
      <c r="H129" s="163"/>
      <c r="I129" s="97"/>
      <c r="J129" s="97"/>
      <c r="K129" s="98"/>
    </row>
    <row r="130" spans="1:12" ht="16.5" customHeight="1">
      <c r="A130" s="124"/>
      <c r="B130" s="28"/>
      <c r="C130" s="99"/>
      <c r="D130" s="30"/>
      <c r="E130" s="40"/>
      <c r="F130" s="131"/>
      <c r="G130" s="33"/>
      <c r="H130" s="51"/>
      <c r="I130" s="101"/>
      <c r="J130" s="101"/>
      <c r="K130" s="61"/>
    </row>
    <row r="131" spans="1:12" ht="16.5" customHeight="1">
      <c r="A131" s="132"/>
      <c r="B131" s="126"/>
      <c r="C131" s="126"/>
      <c r="D131" s="13"/>
      <c r="E131" s="14"/>
      <c r="F131" s="129"/>
      <c r="G131" s="16"/>
      <c r="H131" s="163"/>
      <c r="I131" s="97"/>
      <c r="J131" s="97"/>
      <c r="K131" s="98"/>
    </row>
    <row r="132" spans="1:12" ht="16.5" customHeight="1">
      <c r="A132" s="124"/>
      <c r="B132" s="168"/>
      <c r="C132" s="99"/>
      <c r="D132" s="30"/>
      <c r="E132" s="40"/>
      <c r="F132" s="131"/>
      <c r="G132" s="33"/>
      <c r="H132" s="51"/>
      <c r="I132" s="101"/>
      <c r="J132" s="101"/>
      <c r="K132" s="61"/>
    </row>
    <row r="133" spans="1:12" ht="16.5" customHeight="1">
      <c r="A133" s="132"/>
      <c r="B133" s="126"/>
      <c r="C133" s="126"/>
      <c r="D133" s="13"/>
      <c r="E133" s="14"/>
      <c r="F133" s="129"/>
      <c r="G133" s="16"/>
      <c r="H133" s="163"/>
      <c r="I133" s="97"/>
      <c r="J133" s="97"/>
      <c r="K133" s="98"/>
    </row>
    <row r="134" spans="1:12" ht="16.5" customHeight="1">
      <c r="A134" s="124"/>
      <c r="B134" s="168"/>
      <c r="C134" s="99"/>
      <c r="D134" s="30"/>
      <c r="E134" s="40"/>
      <c r="F134" s="131"/>
      <c r="G134" s="33"/>
      <c r="H134" s="51"/>
      <c r="I134" s="101"/>
      <c r="J134" s="101"/>
      <c r="K134" s="61"/>
    </row>
    <row r="135" spans="1:12" ht="16.5" customHeight="1">
      <c r="A135" s="184"/>
      <c r="B135" s="126"/>
      <c r="C135" s="126"/>
      <c r="D135" s="13"/>
      <c r="E135" s="14"/>
      <c r="F135" s="129"/>
      <c r="G135" s="16"/>
      <c r="H135" s="163"/>
      <c r="I135" s="97"/>
      <c r="J135" s="97"/>
      <c r="K135" s="98"/>
    </row>
    <row r="136" spans="1:12" ht="16.5" customHeight="1">
      <c r="A136" s="184"/>
      <c r="B136" s="168"/>
      <c r="C136" s="99"/>
      <c r="D136" s="30"/>
      <c r="E136" s="40"/>
      <c r="F136" s="131"/>
      <c r="G136" s="33"/>
      <c r="H136" s="51"/>
      <c r="I136" s="101"/>
      <c r="J136" s="101"/>
      <c r="K136" s="61"/>
    </row>
    <row r="137" spans="1:12" ht="16.5" customHeight="1">
      <c r="A137" s="132"/>
      <c r="B137" s="126"/>
      <c r="C137" s="126"/>
      <c r="D137" s="13"/>
      <c r="E137" s="14"/>
      <c r="F137" s="129"/>
      <c r="G137" s="16"/>
      <c r="H137" s="203"/>
      <c r="I137" s="97"/>
      <c r="J137" s="97"/>
      <c r="K137" s="98"/>
    </row>
    <row r="138" spans="1:12" ht="16.5" customHeight="1">
      <c r="A138" s="124"/>
      <c r="B138" s="168"/>
      <c r="C138" s="99"/>
      <c r="D138" s="30"/>
      <c r="E138" s="40"/>
      <c r="F138" s="131"/>
      <c r="G138" s="33"/>
      <c r="H138" s="166"/>
      <c r="I138" s="204"/>
      <c r="J138" s="101"/>
      <c r="K138" s="167"/>
      <c r="L138" s="484"/>
    </row>
    <row r="139" spans="1:12" ht="16.5" customHeight="1">
      <c r="A139" s="132"/>
      <c r="B139" s="126"/>
      <c r="C139" s="126"/>
      <c r="D139" s="13"/>
      <c r="E139" s="14"/>
      <c r="F139" s="129"/>
      <c r="G139" s="16"/>
      <c r="H139" s="203"/>
      <c r="I139" s="97"/>
      <c r="J139" s="97"/>
      <c r="K139" s="98"/>
    </row>
    <row r="140" spans="1:12" ht="16.5" customHeight="1">
      <c r="A140" s="124"/>
      <c r="B140" s="168"/>
      <c r="C140" s="99"/>
      <c r="D140" s="30"/>
      <c r="E140" s="40"/>
      <c r="F140" s="131"/>
      <c r="G140" s="33"/>
      <c r="H140" s="166"/>
      <c r="I140" s="204"/>
      <c r="J140" s="101"/>
      <c r="K140" s="167"/>
      <c r="L140" s="484"/>
    </row>
    <row r="141" spans="1:12" ht="16.5" customHeight="1">
      <c r="A141" s="137"/>
      <c r="B141" s="49"/>
      <c r="C141" s="57"/>
      <c r="D141" s="58"/>
      <c r="E141" s="14"/>
      <c r="F141" s="15"/>
      <c r="G141" s="16"/>
      <c r="H141" s="47"/>
      <c r="I141" s="97"/>
      <c r="J141" s="97"/>
      <c r="K141" s="98"/>
    </row>
    <row r="142" spans="1:12" ht="16.5" customHeight="1">
      <c r="A142" s="135"/>
      <c r="B142" s="62"/>
      <c r="C142" s="62"/>
      <c r="D142" s="30"/>
      <c r="E142" s="40"/>
      <c r="F142" s="205"/>
      <c r="G142" s="94"/>
      <c r="H142" s="91"/>
      <c r="I142" s="101"/>
      <c r="J142" s="101"/>
      <c r="K142" s="61"/>
    </row>
    <row r="143" spans="1:12" ht="16.5" customHeight="1">
      <c r="A143" s="139"/>
      <c r="B143" s="49"/>
      <c r="C143" s="12"/>
      <c r="D143" s="13"/>
      <c r="E143" s="14"/>
      <c r="F143" s="15"/>
      <c r="G143" s="16"/>
      <c r="H143" s="47"/>
      <c r="I143" s="97"/>
      <c r="J143" s="97"/>
      <c r="K143" s="98"/>
    </row>
    <row r="144" spans="1:12" ht="16.5" customHeight="1">
      <c r="A144" s="140"/>
      <c r="B144" s="28"/>
      <c r="C144" s="29"/>
      <c r="D144" s="30"/>
      <c r="E144" s="40"/>
      <c r="F144" s="205"/>
      <c r="G144" s="94"/>
      <c r="H144" s="91"/>
      <c r="I144" s="101"/>
      <c r="J144" s="101"/>
      <c r="K144" s="167"/>
      <c r="L144" s="484"/>
    </row>
    <row r="145" spans="1:13" ht="16.5" customHeight="1">
      <c r="A145" s="139"/>
      <c r="B145" s="11"/>
      <c r="C145" s="12"/>
      <c r="D145" s="13"/>
      <c r="E145" s="14"/>
      <c r="F145" s="15"/>
      <c r="G145" s="16"/>
      <c r="H145" s="68"/>
      <c r="I145" s="69"/>
      <c r="J145" s="69"/>
      <c r="K145" s="194"/>
      <c r="L145" s="508"/>
      <c r="M145" s="206"/>
    </row>
    <row r="146" spans="1:13" ht="16.5" customHeight="1">
      <c r="A146" s="140"/>
      <c r="B146" s="28"/>
      <c r="C146" s="29"/>
      <c r="D146" s="30"/>
      <c r="E146" s="40"/>
      <c r="F146" s="32"/>
      <c r="G146" s="33"/>
      <c r="H146" s="51"/>
      <c r="I146" s="196"/>
      <c r="J146" s="196"/>
      <c r="K146" s="293"/>
      <c r="L146" s="509"/>
      <c r="M146" s="207"/>
    </row>
    <row r="147" spans="1:13" ht="16.5" customHeight="1">
      <c r="A147" s="139"/>
      <c r="B147" s="49"/>
      <c r="C147" s="12"/>
      <c r="D147" s="13"/>
      <c r="E147" s="83"/>
      <c r="F147" s="15"/>
      <c r="G147" s="16"/>
      <c r="H147" s="68"/>
      <c r="I147" s="69"/>
      <c r="J147" s="69"/>
      <c r="K147" s="194"/>
      <c r="L147" s="508"/>
    </row>
    <row r="148" spans="1:13" ht="16.5" customHeight="1">
      <c r="A148" s="140"/>
      <c r="B148" s="28"/>
      <c r="C148" s="29"/>
      <c r="D148" s="30"/>
      <c r="E148" s="31"/>
      <c r="F148" s="32"/>
      <c r="G148" s="33"/>
      <c r="H148" s="51"/>
      <c r="I148" s="196"/>
      <c r="J148" s="196"/>
      <c r="K148" s="293"/>
      <c r="L148" s="509"/>
    </row>
    <row r="149" spans="1:13" ht="16.5" customHeight="1">
      <c r="A149" s="134"/>
      <c r="B149" s="49"/>
      <c r="C149" s="12"/>
      <c r="D149" s="13"/>
      <c r="E149" s="83"/>
      <c r="F149" s="15"/>
      <c r="G149" s="16"/>
      <c r="H149" s="47"/>
      <c r="I149" s="97"/>
      <c r="J149" s="97"/>
      <c r="K149" s="98"/>
    </row>
    <row r="150" spans="1:13" ht="16.5" customHeight="1">
      <c r="A150" s="135"/>
      <c r="B150" s="28"/>
      <c r="C150" s="29"/>
      <c r="D150" s="30"/>
      <c r="E150" s="31"/>
      <c r="F150" s="32"/>
      <c r="G150" s="33"/>
      <c r="H150" s="84"/>
      <c r="I150" s="101"/>
      <c r="J150" s="101"/>
      <c r="K150" s="167"/>
      <c r="L150" s="484"/>
    </row>
    <row r="151" spans="1:13" ht="16.5" customHeight="1">
      <c r="A151" s="134"/>
      <c r="B151" s="49"/>
      <c r="C151" s="12"/>
      <c r="D151" s="13"/>
      <c r="E151" s="83"/>
      <c r="F151" s="15"/>
      <c r="G151" s="16"/>
      <c r="H151" s="47"/>
      <c r="I151" s="97"/>
      <c r="J151" s="97"/>
      <c r="K151" s="98"/>
    </row>
    <row r="152" spans="1:13" ht="16.5" customHeight="1">
      <c r="A152" s="135"/>
      <c r="B152" s="28"/>
      <c r="C152" s="29"/>
      <c r="D152" s="30"/>
      <c r="E152" s="31"/>
      <c r="F152" s="32"/>
      <c r="G152" s="33"/>
      <c r="H152" s="84"/>
      <c r="I152" s="101"/>
      <c r="J152" s="101"/>
      <c r="K152" s="167"/>
      <c r="L152" s="484"/>
    </row>
    <row r="153" spans="1:13" ht="16.5" customHeight="1">
      <c r="A153" s="136"/>
      <c r="B153" s="11"/>
      <c r="C153" s="12"/>
      <c r="D153" s="13"/>
      <c r="E153" s="14"/>
      <c r="F153" s="15"/>
      <c r="G153" s="16"/>
      <c r="H153" s="47"/>
      <c r="I153" s="97"/>
      <c r="J153" s="97"/>
      <c r="K153" s="98"/>
    </row>
    <row r="154" spans="1:13" ht="16.5" customHeight="1">
      <c r="A154" s="135"/>
      <c r="B154" s="28"/>
      <c r="C154" s="29"/>
      <c r="D154" s="30"/>
      <c r="E154" s="31"/>
      <c r="F154" s="32"/>
      <c r="G154" s="33"/>
      <c r="H154" s="51"/>
      <c r="I154" s="101"/>
      <c r="J154" s="101"/>
      <c r="K154" s="61"/>
    </row>
    <row r="155" spans="1:13" ht="16.5" customHeight="1">
      <c r="A155" s="137"/>
      <c r="B155" s="138"/>
      <c r="C155" s="126"/>
      <c r="D155" s="13"/>
      <c r="E155" s="14"/>
      <c r="F155" s="129"/>
      <c r="G155" s="130"/>
      <c r="H155" s="163"/>
      <c r="I155" s="200"/>
      <c r="J155" s="97"/>
      <c r="K155" s="98"/>
    </row>
    <row r="156" spans="1:13" ht="16.5" customHeight="1">
      <c r="A156" s="135"/>
      <c r="B156" s="99"/>
      <c r="C156" s="29"/>
      <c r="D156" s="30"/>
      <c r="E156" s="31"/>
      <c r="F156" s="131"/>
      <c r="G156" s="33"/>
      <c r="H156" s="79"/>
      <c r="I156" s="80"/>
      <c r="J156" s="101"/>
      <c r="K156" s="201"/>
      <c r="L156" s="497"/>
    </row>
    <row r="157" spans="1:13" ht="16.5" customHeight="1">
      <c r="A157" s="139"/>
      <c r="B157" s="126"/>
      <c r="C157" s="126"/>
      <c r="D157" s="127"/>
      <c r="E157" s="128"/>
      <c r="F157" s="129"/>
      <c r="G157" s="130"/>
      <c r="H157" s="163"/>
      <c r="I157" s="200"/>
      <c r="J157" s="97"/>
      <c r="K157" s="98"/>
    </row>
    <row r="158" spans="1:13" ht="16.5" customHeight="1">
      <c r="A158" s="140"/>
      <c r="B158" s="99"/>
      <c r="C158" s="29"/>
      <c r="D158" s="30"/>
      <c r="E158" s="31"/>
      <c r="F158" s="131"/>
      <c r="G158" s="33"/>
      <c r="H158" s="79"/>
      <c r="I158" s="80"/>
      <c r="J158" s="101"/>
      <c r="K158" s="201"/>
      <c r="L158" s="497"/>
    </row>
    <row r="159" spans="1:13" ht="16.5" customHeight="1">
      <c r="A159" s="137"/>
      <c r="B159" s="126"/>
      <c r="C159" s="126"/>
      <c r="D159" s="127"/>
      <c r="E159" s="128"/>
      <c r="F159" s="129"/>
      <c r="G159" s="130"/>
      <c r="H159" s="163"/>
      <c r="I159" s="200"/>
      <c r="J159" s="97"/>
      <c r="K159" s="98"/>
    </row>
    <row r="160" spans="1:13" ht="16.5" customHeight="1">
      <c r="A160" s="135"/>
      <c r="B160" s="99"/>
      <c r="C160" s="99"/>
      <c r="D160" s="73"/>
      <c r="E160" s="31"/>
      <c r="F160" s="131"/>
      <c r="G160" s="33"/>
      <c r="H160" s="79"/>
      <c r="I160" s="80"/>
      <c r="J160" s="101"/>
      <c r="K160" s="201"/>
      <c r="L160" s="497"/>
    </row>
    <row r="161" spans="1:12" ht="16.5" customHeight="1">
      <c r="A161" s="139"/>
      <c r="B161" s="126"/>
      <c r="C161" s="126"/>
      <c r="D161" s="127"/>
      <c r="E161" s="128"/>
      <c r="F161" s="129"/>
      <c r="G161" s="130"/>
      <c r="H161" s="163"/>
      <c r="I161" s="200"/>
      <c r="J161" s="97"/>
      <c r="K161" s="98"/>
    </row>
    <row r="162" spans="1:12" ht="16.5" customHeight="1">
      <c r="A162" s="140"/>
      <c r="B162" s="99"/>
      <c r="C162" s="99"/>
      <c r="D162" s="73"/>
      <c r="E162" s="31"/>
      <c r="F162" s="131"/>
      <c r="G162" s="33"/>
      <c r="H162" s="79"/>
      <c r="I162" s="80"/>
      <c r="J162" s="101"/>
      <c r="K162" s="201"/>
      <c r="L162" s="497"/>
    </row>
    <row r="163" spans="1:12" ht="16.5" customHeight="1">
      <c r="A163" s="139"/>
      <c r="B163" s="126"/>
      <c r="C163" s="126"/>
      <c r="D163" s="127"/>
      <c r="E163" s="128"/>
      <c r="F163" s="129"/>
      <c r="G163" s="130"/>
      <c r="H163" s="163"/>
      <c r="I163" s="200"/>
      <c r="J163" s="97"/>
      <c r="K163" s="98"/>
    </row>
    <row r="164" spans="1:12" ht="16.5" customHeight="1">
      <c r="A164" s="140"/>
      <c r="B164" s="99"/>
      <c r="C164" s="99"/>
      <c r="D164" s="73"/>
      <c r="E164" s="31"/>
      <c r="F164" s="131"/>
      <c r="G164" s="33"/>
      <c r="H164" s="79"/>
      <c r="I164" s="80"/>
      <c r="J164" s="101"/>
      <c r="K164" s="201"/>
      <c r="L164" s="497"/>
    </row>
    <row r="165" spans="1:12" ht="16.5" customHeight="1">
      <c r="A165" s="139"/>
      <c r="B165" s="126"/>
      <c r="C165" s="126"/>
      <c r="D165" s="127"/>
      <c r="E165" s="128"/>
      <c r="F165" s="129"/>
      <c r="G165" s="130"/>
      <c r="H165" s="163"/>
      <c r="I165" s="200"/>
      <c r="J165" s="97"/>
      <c r="K165" s="98"/>
    </row>
    <row r="166" spans="1:12" ht="16.5" customHeight="1">
      <c r="A166" s="140"/>
      <c r="B166" s="99"/>
      <c r="C166" s="99"/>
      <c r="D166" s="73"/>
      <c r="E166" s="31"/>
      <c r="F166" s="131"/>
      <c r="G166" s="33"/>
      <c r="H166" s="79"/>
      <c r="I166" s="80"/>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73"/>
      <c r="E168" s="31"/>
      <c r="F168" s="131"/>
      <c r="G168" s="33"/>
      <c r="H168" s="79"/>
      <c r="I168" s="80"/>
      <c r="J168" s="101"/>
      <c r="K168" s="201"/>
      <c r="L168" s="497"/>
    </row>
    <row r="169" spans="1:12" ht="16.5" customHeight="1">
      <c r="A169" s="134"/>
      <c r="B169" s="126"/>
      <c r="C169" s="126"/>
      <c r="D169" s="13"/>
      <c r="E169" s="14"/>
      <c r="F169" s="129"/>
      <c r="G169" s="16"/>
      <c r="H169" s="163"/>
      <c r="I169" s="97"/>
      <c r="J169" s="97"/>
      <c r="K169" s="98"/>
    </row>
    <row r="170" spans="1:12" ht="16.5" customHeight="1">
      <c r="A170" s="135"/>
      <c r="B170" s="28"/>
      <c r="C170" s="99"/>
      <c r="D170" s="30"/>
      <c r="E170" s="40"/>
      <c r="F170" s="131"/>
      <c r="G170" s="33"/>
      <c r="H170" s="51"/>
      <c r="I170" s="101"/>
      <c r="J170" s="101"/>
      <c r="K170" s="61"/>
    </row>
    <row r="171" spans="1:12" ht="16.5" customHeight="1">
      <c r="A171" s="134"/>
      <c r="B171" s="126"/>
      <c r="C171" s="126"/>
      <c r="D171" s="13"/>
      <c r="E171" s="14"/>
      <c r="F171" s="129"/>
      <c r="G171" s="16"/>
      <c r="H171" s="163"/>
      <c r="I171" s="97"/>
      <c r="J171" s="97"/>
      <c r="K171" s="98"/>
    </row>
    <row r="172" spans="1:12" ht="16.5" customHeight="1">
      <c r="A172" s="135"/>
      <c r="B172" s="28"/>
      <c r="C172" s="99"/>
      <c r="D172" s="30"/>
      <c r="E172" s="40"/>
      <c r="F172" s="131"/>
      <c r="G172" s="33"/>
      <c r="H172" s="51"/>
      <c r="I172" s="101"/>
      <c r="J172" s="101"/>
      <c r="K172" s="61"/>
    </row>
    <row r="173" spans="1:12" ht="16.5" customHeight="1">
      <c r="A173" s="134"/>
      <c r="B173" s="126"/>
      <c r="C173" s="126"/>
      <c r="D173" s="13"/>
      <c r="E173" s="14"/>
      <c r="F173" s="129"/>
      <c r="G173" s="16"/>
      <c r="H173" s="163"/>
      <c r="I173" s="97"/>
      <c r="J173" s="97"/>
      <c r="K173" s="98"/>
    </row>
    <row r="174" spans="1:12" ht="16.5" customHeight="1">
      <c r="A174" s="135"/>
      <c r="B174" s="168"/>
      <c r="C174" s="99"/>
      <c r="D174" s="30"/>
      <c r="E174" s="40"/>
      <c r="F174" s="131"/>
      <c r="G174" s="33"/>
      <c r="H174" s="51"/>
      <c r="I174" s="101"/>
      <c r="J174" s="101"/>
      <c r="K174" s="61"/>
    </row>
    <row r="175" spans="1:12" ht="16.5" customHeight="1">
      <c r="A175" s="134"/>
      <c r="B175" s="126"/>
      <c r="C175" s="126"/>
      <c r="D175" s="13"/>
      <c r="E175" s="14"/>
      <c r="F175" s="129"/>
      <c r="G175" s="16"/>
      <c r="H175" s="163"/>
      <c r="I175" s="97"/>
      <c r="J175" s="97"/>
      <c r="K175" s="98"/>
    </row>
    <row r="176" spans="1:12" ht="16.5" customHeight="1">
      <c r="A176" s="135"/>
      <c r="B176" s="168"/>
      <c r="C176" s="99"/>
      <c r="D176" s="30"/>
      <c r="E176" s="40"/>
      <c r="F176" s="131"/>
      <c r="G176" s="33"/>
      <c r="H176" s="51"/>
      <c r="I176" s="101"/>
      <c r="J176" s="101"/>
      <c r="K176" s="61"/>
    </row>
    <row r="177" spans="1:12" ht="16.5" customHeight="1">
      <c r="A177" s="136"/>
      <c r="B177" s="126"/>
      <c r="C177" s="126"/>
      <c r="D177" s="13"/>
      <c r="E177" s="14"/>
      <c r="F177" s="129"/>
      <c r="G177" s="16"/>
      <c r="H177" s="163"/>
      <c r="I177" s="97"/>
      <c r="J177" s="97"/>
      <c r="K177" s="98"/>
    </row>
    <row r="178" spans="1:12" ht="16.5" customHeight="1">
      <c r="A178" s="136"/>
      <c r="B178" s="168"/>
      <c r="C178" s="99"/>
      <c r="D178" s="30"/>
      <c r="E178" s="40"/>
      <c r="F178" s="131"/>
      <c r="G178" s="33"/>
      <c r="H178" s="51"/>
      <c r="I178" s="101"/>
      <c r="J178" s="101"/>
      <c r="K178" s="61"/>
    </row>
    <row r="179" spans="1:12" ht="16.5" customHeight="1">
      <c r="A179" s="134"/>
      <c r="B179" s="126"/>
      <c r="C179" s="126"/>
      <c r="D179" s="13"/>
      <c r="E179" s="14"/>
      <c r="F179" s="129"/>
      <c r="G179" s="16"/>
      <c r="H179" s="203"/>
      <c r="I179" s="97"/>
      <c r="J179" s="97"/>
      <c r="K179" s="98"/>
    </row>
    <row r="180" spans="1:12" ht="16.5" customHeight="1">
      <c r="A180" s="135"/>
      <c r="B180" s="168"/>
      <c r="C180" s="99"/>
      <c r="D180" s="30"/>
      <c r="E180" s="40"/>
      <c r="F180" s="131"/>
      <c r="G180" s="33"/>
      <c r="H180" s="166"/>
      <c r="I180" s="204"/>
      <c r="J180" s="101"/>
      <c r="K180" s="167"/>
      <c r="L180" s="484"/>
    </row>
    <row r="181" spans="1:12" ht="16.5" customHeight="1">
      <c r="A181" s="134"/>
      <c r="B181" s="126"/>
      <c r="C181" s="126"/>
      <c r="D181" s="13"/>
      <c r="E181" s="14"/>
      <c r="F181" s="129"/>
      <c r="G181" s="16"/>
      <c r="H181" s="203"/>
      <c r="I181" s="97"/>
      <c r="J181" s="97"/>
      <c r="K181" s="98"/>
    </row>
    <row r="182" spans="1:12" ht="16.5" customHeight="1">
      <c r="A182" s="135"/>
      <c r="B182" s="168"/>
      <c r="C182" s="99"/>
      <c r="D182" s="30"/>
      <c r="E182" s="40"/>
      <c r="F182" s="131"/>
      <c r="G182" s="33"/>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70" zoomScaleNormal="100" zoomScaleSheetLayoutView="70" workbookViewId="0">
      <pane ySplit="2" topLeftCell="A3" activePane="bottomLeft" state="frozen"/>
      <selection activeCell="H2" sqref="H2:K2"/>
      <selection pane="bottomLeft" activeCell="U15" sqref="U15"/>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44" width="9" style="181"/>
    <col min="245" max="245" width="4.75" style="181" customWidth="1"/>
    <col min="246" max="247" width="19.625" style="181" customWidth="1"/>
    <col min="248" max="248" width="7.625" style="181" customWidth="1"/>
    <col min="249" max="249" width="4" style="181" customWidth="1"/>
    <col min="250" max="250" width="9" style="181"/>
    <col min="251" max="251" width="12.375" style="181" customWidth="1"/>
    <col min="252" max="252" width="7.25" style="181" customWidth="1"/>
    <col min="253" max="253" width="5" style="181" customWidth="1"/>
    <col min="254" max="254" width="2" style="181" customWidth="1"/>
    <col min="255" max="255" width="5.75" style="181" customWidth="1"/>
    <col min="256" max="257" width="9" style="181"/>
    <col min="258" max="258" width="4.75" style="181" customWidth="1"/>
    <col min="259" max="260" width="19.625" style="181" customWidth="1"/>
    <col min="261" max="261" width="7.625" style="181" customWidth="1"/>
    <col min="262" max="262" width="4" style="181" customWidth="1"/>
    <col min="263" max="263" width="9" style="181"/>
    <col min="264" max="264" width="12.375" style="181" customWidth="1"/>
    <col min="265" max="265" width="7.25" style="181" customWidth="1"/>
    <col min="266" max="266" width="5" style="181" customWidth="1"/>
    <col min="267" max="267" width="2" style="181" customWidth="1"/>
    <col min="268" max="268" width="5.75" style="181" customWidth="1"/>
    <col min="269" max="500" width="9" style="181"/>
    <col min="501" max="501" width="4.75" style="181" customWidth="1"/>
    <col min="502" max="503" width="19.625" style="181" customWidth="1"/>
    <col min="504" max="504" width="7.625" style="181" customWidth="1"/>
    <col min="505" max="505" width="4" style="181" customWidth="1"/>
    <col min="506" max="506" width="9" style="181"/>
    <col min="507" max="507" width="12.375" style="181" customWidth="1"/>
    <col min="508" max="508" width="7.25" style="181" customWidth="1"/>
    <col min="509" max="509" width="5" style="181" customWidth="1"/>
    <col min="510" max="510" width="2" style="181" customWidth="1"/>
    <col min="511" max="511" width="5.75" style="181" customWidth="1"/>
    <col min="512" max="513" width="9" style="181"/>
    <col min="514" max="514" width="4.75" style="181" customWidth="1"/>
    <col min="515" max="516" width="19.625" style="181" customWidth="1"/>
    <col min="517" max="517" width="7.625" style="181" customWidth="1"/>
    <col min="518" max="518" width="4" style="181" customWidth="1"/>
    <col min="519" max="519" width="9" style="181"/>
    <col min="520" max="520" width="12.375" style="181" customWidth="1"/>
    <col min="521" max="521" width="7.25" style="181" customWidth="1"/>
    <col min="522" max="522" width="5" style="181" customWidth="1"/>
    <col min="523" max="523" width="2" style="181" customWidth="1"/>
    <col min="524" max="524" width="5.75" style="181" customWidth="1"/>
    <col min="525" max="756" width="9" style="181"/>
    <col min="757" max="757" width="4.75" style="181" customWidth="1"/>
    <col min="758" max="759" width="19.625" style="181" customWidth="1"/>
    <col min="760" max="760" width="7.625" style="181" customWidth="1"/>
    <col min="761" max="761" width="4" style="181" customWidth="1"/>
    <col min="762" max="762" width="9" style="181"/>
    <col min="763" max="763" width="12.375" style="181" customWidth="1"/>
    <col min="764" max="764" width="7.25" style="181" customWidth="1"/>
    <col min="765" max="765" width="5" style="181" customWidth="1"/>
    <col min="766" max="766" width="2" style="181" customWidth="1"/>
    <col min="767" max="767" width="5.75" style="181" customWidth="1"/>
    <col min="768" max="769" width="9" style="181"/>
    <col min="770" max="770" width="4.75" style="181" customWidth="1"/>
    <col min="771" max="772" width="19.625" style="181" customWidth="1"/>
    <col min="773" max="773" width="7.625" style="181" customWidth="1"/>
    <col min="774" max="774" width="4" style="181" customWidth="1"/>
    <col min="775" max="775" width="9" style="181"/>
    <col min="776" max="776" width="12.375" style="181" customWidth="1"/>
    <col min="777" max="777" width="7.25" style="181" customWidth="1"/>
    <col min="778" max="778" width="5" style="181" customWidth="1"/>
    <col min="779" max="779" width="2" style="181" customWidth="1"/>
    <col min="780" max="780" width="5.75" style="181" customWidth="1"/>
    <col min="781" max="1012" width="9" style="181"/>
    <col min="1013" max="1013" width="4.75" style="181" customWidth="1"/>
    <col min="1014" max="1015" width="19.625" style="181" customWidth="1"/>
    <col min="1016" max="1016" width="7.625" style="181" customWidth="1"/>
    <col min="1017" max="1017" width="4" style="181" customWidth="1"/>
    <col min="1018" max="1018" width="9" style="181"/>
    <col min="1019" max="1019" width="12.375" style="181" customWidth="1"/>
    <col min="1020" max="1020" width="7.25" style="181" customWidth="1"/>
    <col min="1021" max="1021" width="5" style="181" customWidth="1"/>
    <col min="1022" max="1022" width="2" style="181" customWidth="1"/>
    <col min="1023" max="1023" width="5.75" style="181" customWidth="1"/>
    <col min="1024" max="1025" width="9" style="181"/>
    <col min="1026" max="1026" width="4.75" style="181" customWidth="1"/>
    <col min="1027" max="1028" width="19.625" style="181" customWidth="1"/>
    <col min="1029" max="1029" width="7.625" style="181" customWidth="1"/>
    <col min="1030" max="1030" width="4" style="181" customWidth="1"/>
    <col min="1031" max="1031" width="9" style="181"/>
    <col min="1032" max="1032" width="12.375" style="181" customWidth="1"/>
    <col min="1033" max="1033" width="7.25" style="181" customWidth="1"/>
    <col min="1034" max="1034" width="5" style="181" customWidth="1"/>
    <col min="1035" max="1035" width="2" style="181" customWidth="1"/>
    <col min="1036" max="1036" width="5.75" style="181" customWidth="1"/>
    <col min="1037" max="1268" width="9" style="181"/>
    <col min="1269" max="1269" width="4.75" style="181" customWidth="1"/>
    <col min="1270" max="1271" width="19.625" style="181" customWidth="1"/>
    <col min="1272" max="1272" width="7.625" style="181" customWidth="1"/>
    <col min="1273" max="1273" width="4" style="181" customWidth="1"/>
    <col min="1274" max="1274" width="9" style="181"/>
    <col min="1275" max="1275" width="12.375" style="181" customWidth="1"/>
    <col min="1276" max="1276" width="7.25" style="181" customWidth="1"/>
    <col min="1277" max="1277" width="5" style="181" customWidth="1"/>
    <col min="1278" max="1278" width="2" style="181" customWidth="1"/>
    <col min="1279" max="1279" width="5.75" style="181" customWidth="1"/>
    <col min="1280" max="1281" width="9" style="181"/>
    <col min="1282" max="1282" width="4.75" style="181" customWidth="1"/>
    <col min="1283" max="1284" width="19.625" style="181" customWidth="1"/>
    <col min="1285" max="1285" width="7.625" style="181" customWidth="1"/>
    <col min="1286" max="1286" width="4" style="181" customWidth="1"/>
    <col min="1287" max="1287" width="9" style="181"/>
    <col min="1288" max="1288" width="12.375" style="181" customWidth="1"/>
    <col min="1289" max="1289" width="7.25" style="181" customWidth="1"/>
    <col min="1290" max="1290" width="5" style="181" customWidth="1"/>
    <col min="1291" max="1291" width="2" style="181" customWidth="1"/>
    <col min="1292" max="1292" width="5.75" style="181" customWidth="1"/>
    <col min="1293" max="1524" width="9" style="181"/>
    <col min="1525" max="1525" width="4.75" style="181" customWidth="1"/>
    <col min="1526" max="1527" width="19.625" style="181" customWidth="1"/>
    <col min="1528" max="1528" width="7.625" style="181" customWidth="1"/>
    <col min="1529" max="1529" width="4" style="181" customWidth="1"/>
    <col min="1530" max="1530" width="9" style="181"/>
    <col min="1531" max="1531" width="12.375" style="181" customWidth="1"/>
    <col min="1532" max="1532" width="7.25" style="181" customWidth="1"/>
    <col min="1533" max="1533" width="5" style="181" customWidth="1"/>
    <col min="1534" max="1534" width="2" style="181" customWidth="1"/>
    <col min="1535" max="1535" width="5.75" style="181" customWidth="1"/>
    <col min="1536" max="1537" width="9" style="181"/>
    <col min="1538" max="1538" width="4.75" style="181" customWidth="1"/>
    <col min="1539" max="1540" width="19.625" style="181" customWidth="1"/>
    <col min="1541" max="1541" width="7.625" style="181" customWidth="1"/>
    <col min="1542" max="1542" width="4" style="181" customWidth="1"/>
    <col min="1543" max="1543" width="9" style="181"/>
    <col min="1544" max="1544" width="12.375" style="181" customWidth="1"/>
    <col min="1545" max="1545" width="7.25" style="181" customWidth="1"/>
    <col min="1546" max="1546" width="5" style="181" customWidth="1"/>
    <col min="1547" max="1547" width="2" style="181" customWidth="1"/>
    <col min="1548" max="1548" width="5.75" style="181" customWidth="1"/>
    <col min="1549" max="1780" width="9" style="181"/>
    <col min="1781" max="1781" width="4.75" style="181" customWidth="1"/>
    <col min="1782" max="1783" width="19.625" style="181" customWidth="1"/>
    <col min="1784" max="1784" width="7.625" style="181" customWidth="1"/>
    <col min="1785" max="1785" width="4" style="181" customWidth="1"/>
    <col min="1786" max="1786" width="9" style="181"/>
    <col min="1787" max="1787" width="12.375" style="181" customWidth="1"/>
    <col min="1788" max="1788" width="7.25" style="181" customWidth="1"/>
    <col min="1789" max="1789" width="5" style="181" customWidth="1"/>
    <col min="1790" max="1790" width="2" style="181" customWidth="1"/>
    <col min="1791" max="1791" width="5.75" style="181" customWidth="1"/>
    <col min="1792" max="1793" width="9" style="181"/>
    <col min="1794" max="1794" width="4.75" style="181" customWidth="1"/>
    <col min="1795" max="1796" width="19.625" style="181" customWidth="1"/>
    <col min="1797" max="1797" width="7.625" style="181" customWidth="1"/>
    <col min="1798" max="1798" width="4" style="181" customWidth="1"/>
    <col min="1799" max="1799" width="9" style="181"/>
    <col min="1800" max="1800" width="12.375" style="181" customWidth="1"/>
    <col min="1801" max="1801" width="7.25" style="181" customWidth="1"/>
    <col min="1802" max="1802" width="5" style="181" customWidth="1"/>
    <col min="1803" max="1803" width="2" style="181" customWidth="1"/>
    <col min="1804" max="1804" width="5.75" style="181" customWidth="1"/>
    <col min="1805" max="2036" width="9" style="181"/>
    <col min="2037" max="2037" width="4.75" style="181" customWidth="1"/>
    <col min="2038" max="2039" width="19.625" style="181" customWidth="1"/>
    <col min="2040" max="2040" width="7.625" style="181" customWidth="1"/>
    <col min="2041" max="2041" width="4" style="181" customWidth="1"/>
    <col min="2042" max="2042" width="9" style="181"/>
    <col min="2043" max="2043" width="12.375" style="181" customWidth="1"/>
    <col min="2044" max="2044" width="7.25" style="181" customWidth="1"/>
    <col min="2045" max="2045" width="5" style="181" customWidth="1"/>
    <col min="2046" max="2046" width="2" style="181" customWidth="1"/>
    <col min="2047" max="2047" width="5.75" style="181" customWidth="1"/>
    <col min="2048" max="2049" width="9" style="181"/>
    <col min="2050" max="2050" width="4.75" style="181" customWidth="1"/>
    <col min="2051" max="2052" width="19.625" style="181" customWidth="1"/>
    <col min="2053" max="2053" width="7.625" style="181" customWidth="1"/>
    <col min="2054" max="2054" width="4" style="181" customWidth="1"/>
    <col min="2055" max="2055" width="9" style="181"/>
    <col min="2056" max="2056" width="12.375" style="181" customWidth="1"/>
    <col min="2057" max="2057" width="7.25" style="181" customWidth="1"/>
    <col min="2058" max="2058" width="5" style="181" customWidth="1"/>
    <col min="2059" max="2059" width="2" style="181" customWidth="1"/>
    <col min="2060" max="2060" width="5.75" style="181" customWidth="1"/>
    <col min="2061" max="2292" width="9" style="181"/>
    <col min="2293" max="2293" width="4.75" style="181" customWidth="1"/>
    <col min="2294" max="2295" width="19.625" style="181" customWidth="1"/>
    <col min="2296" max="2296" width="7.625" style="181" customWidth="1"/>
    <col min="2297" max="2297" width="4" style="181" customWidth="1"/>
    <col min="2298" max="2298" width="9" style="181"/>
    <col min="2299" max="2299" width="12.375" style="181" customWidth="1"/>
    <col min="2300" max="2300" width="7.25" style="181" customWidth="1"/>
    <col min="2301" max="2301" width="5" style="181" customWidth="1"/>
    <col min="2302" max="2302" width="2" style="181" customWidth="1"/>
    <col min="2303" max="2303" width="5.75" style="181" customWidth="1"/>
    <col min="2304" max="2305" width="9" style="181"/>
    <col min="2306" max="2306" width="4.75" style="181" customWidth="1"/>
    <col min="2307" max="2308" width="19.625" style="181" customWidth="1"/>
    <col min="2309" max="2309" width="7.625" style="181" customWidth="1"/>
    <col min="2310" max="2310" width="4" style="181" customWidth="1"/>
    <col min="2311" max="2311" width="9" style="181"/>
    <col min="2312" max="2312" width="12.375" style="181" customWidth="1"/>
    <col min="2313" max="2313" width="7.25" style="181" customWidth="1"/>
    <col min="2314" max="2314" width="5" style="181" customWidth="1"/>
    <col min="2315" max="2315" width="2" style="181" customWidth="1"/>
    <col min="2316" max="2316" width="5.75" style="181" customWidth="1"/>
    <col min="2317" max="2548" width="9" style="181"/>
    <col min="2549" max="2549" width="4.75" style="181" customWidth="1"/>
    <col min="2550" max="2551" width="19.625" style="181" customWidth="1"/>
    <col min="2552" max="2552" width="7.625" style="181" customWidth="1"/>
    <col min="2553" max="2553" width="4" style="181" customWidth="1"/>
    <col min="2554" max="2554" width="9" style="181"/>
    <col min="2555" max="2555" width="12.375" style="181" customWidth="1"/>
    <col min="2556" max="2556" width="7.25" style="181" customWidth="1"/>
    <col min="2557" max="2557" width="5" style="181" customWidth="1"/>
    <col min="2558" max="2558" width="2" style="181" customWidth="1"/>
    <col min="2559" max="2559" width="5.75" style="181" customWidth="1"/>
    <col min="2560" max="2561" width="9" style="181"/>
    <col min="2562" max="2562" width="4.75" style="181" customWidth="1"/>
    <col min="2563" max="2564" width="19.625" style="181" customWidth="1"/>
    <col min="2565" max="2565" width="7.625" style="181" customWidth="1"/>
    <col min="2566" max="2566" width="4" style="181" customWidth="1"/>
    <col min="2567" max="2567" width="9" style="181"/>
    <col min="2568" max="2568" width="12.375" style="181" customWidth="1"/>
    <col min="2569" max="2569" width="7.25" style="181" customWidth="1"/>
    <col min="2570" max="2570" width="5" style="181" customWidth="1"/>
    <col min="2571" max="2571" width="2" style="181" customWidth="1"/>
    <col min="2572" max="2572" width="5.75" style="181" customWidth="1"/>
    <col min="2573" max="2804" width="9" style="181"/>
    <col min="2805" max="2805" width="4.75" style="181" customWidth="1"/>
    <col min="2806" max="2807" width="19.625" style="181" customWidth="1"/>
    <col min="2808" max="2808" width="7.625" style="181" customWidth="1"/>
    <col min="2809" max="2809" width="4" style="181" customWidth="1"/>
    <col min="2810" max="2810" width="9" style="181"/>
    <col min="2811" max="2811" width="12.375" style="181" customWidth="1"/>
    <col min="2812" max="2812" width="7.25" style="181" customWidth="1"/>
    <col min="2813" max="2813" width="5" style="181" customWidth="1"/>
    <col min="2814" max="2814" width="2" style="181" customWidth="1"/>
    <col min="2815" max="2815" width="5.75" style="181" customWidth="1"/>
    <col min="2816" max="2817" width="9" style="181"/>
    <col min="2818" max="2818" width="4.75" style="181" customWidth="1"/>
    <col min="2819" max="2820" width="19.625" style="181" customWidth="1"/>
    <col min="2821" max="2821" width="7.625" style="181" customWidth="1"/>
    <col min="2822" max="2822" width="4" style="181" customWidth="1"/>
    <col min="2823" max="2823" width="9" style="181"/>
    <col min="2824" max="2824" width="12.375" style="181" customWidth="1"/>
    <col min="2825" max="2825" width="7.25" style="181" customWidth="1"/>
    <col min="2826" max="2826" width="5" style="181" customWidth="1"/>
    <col min="2827" max="2827" width="2" style="181" customWidth="1"/>
    <col min="2828" max="2828" width="5.75" style="181" customWidth="1"/>
    <col min="2829" max="3060" width="9" style="181"/>
    <col min="3061" max="3061" width="4.75" style="181" customWidth="1"/>
    <col min="3062" max="3063" width="19.625" style="181" customWidth="1"/>
    <col min="3064" max="3064" width="7.625" style="181" customWidth="1"/>
    <col min="3065" max="3065" width="4" style="181" customWidth="1"/>
    <col min="3066" max="3066" width="9" style="181"/>
    <col min="3067" max="3067" width="12.375" style="181" customWidth="1"/>
    <col min="3068" max="3068" width="7.25" style="181" customWidth="1"/>
    <col min="3069" max="3069" width="5" style="181" customWidth="1"/>
    <col min="3070" max="3070" width="2" style="181" customWidth="1"/>
    <col min="3071" max="3071" width="5.75" style="181" customWidth="1"/>
    <col min="3072" max="3073" width="9" style="181"/>
    <col min="3074" max="3074" width="4.75" style="181" customWidth="1"/>
    <col min="3075" max="3076" width="19.625" style="181" customWidth="1"/>
    <col min="3077" max="3077" width="7.625" style="181" customWidth="1"/>
    <col min="3078" max="3078" width="4" style="181" customWidth="1"/>
    <col min="3079" max="3079" width="9" style="181"/>
    <col min="3080" max="3080" width="12.375" style="181" customWidth="1"/>
    <col min="3081" max="3081" width="7.25" style="181" customWidth="1"/>
    <col min="3082" max="3082" width="5" style="181" customWidth="1"/>
    <col min="3083" max="3083" width="2" style="181" customWidth="1"/>
    <col min="3084" max="3084" width="5.75" style="181" customWidth="1"/>
    <col min="3085" max="3316" width="9" style="181"/>
    <col min="3317" max="3317" width="4.75" style="181" customWidth="1"/>
    <col min="3318" max="3319" width="19.625" style="181" customWidth="1"/>
    <col min="3320" max="3320" width="7.625" style="181" customWidth="1"/>
    <col min="3321" max="3321" width="4" style="181" customWidth="1"/>
    <col min="3322" max="3322" width="9" style="181"/>
    <col min="3323" max="3323" width="12.375" style="181" customWidth="1"/>
    <col min="3324" max="3324" width="7.25" style="181" customWidth="1"/>
    <col min="3325" max="3325" width="5" style="181" customWidth="1"/>
    <col min="3326" max="3326" width="2" style="181" customWidth="1"/>
    <col min="3327" max="3327" width="5.75" style="181" customWidth="1"/>
    <col min="3328" max="3329" width="9" style="181"/>
    <col min="3330" max="3330" width="4.75" style="181" customWidth="1"/>
    <col min="3331" max="3332" width="19.625" style="181" customWidth="1"/>
    <col min="3333" max="3333" width="7.625" style="181" customWidth="1"/>
    <col min="3334" max="3334" width="4" style="181" customWidth="1"/>
    <col min="3335" max="3335" width="9" style="181"/>
    <col min="3336" max="3336" width="12.375" style="181" customWidth="1"/>
    <col min="3337" max="3337" width="7.25" style="181" customWidth="1"/>
    <col min="3338" max="3338" width="5" style="181" customWidth="1"/>
    <col min="3339" max="3339" width="2" style="181" customWidth="1"/>
    <col min="3340" max="3340" width="5.75" style="181" customWidth="1"/>
    <col min="3341" max="3572" width="9" style="181"/>
    <col min="3573" max="3573" width="4.75" style="181" customWidth="1"/>
    <col min="3574" max="3575" width="19.625" style="181" customWidth="1"/>
    <col min="3576" max="3576" width="7.625" style="181" customWidth="1"/>
    <col min="3577" max="3577" width="4" style="181" customWidth="1"/>
    <col min="3578" max="3578" width="9" style="181"/>
    <col min="3579" max="3579" width="12.375" style="181" customWidth="1"/>
    <col min="3580" max="3580" width="7.25" style="181" customWidth="1"/>
    <col min="3581" max="3581" width="5" style="181" customWidth="1"/>
    <col min="3582" max="3582" width="2" style="181" customWidth="1"/>
    <col min="3583" max="3583" width="5.75" style="181" customWidth="1"/>
    <col min="3584" max="3585" width="9" style="181"/>
    <col min="3586" max="3586" width="4.75" style="181" customWidth="1"/>
    <col min="3587" max="3588" width="19.625" style="181" customWidth="1"/>
    <col min="3589" max="3589" width="7.625" style="181" customWidth="1"/>
    <col min="3590" max="3590" width="4" style="181" customWidth="1"/>
    <col min="3591" max="3591" width="9" style="181"/>
    <col min="3592" max="3592" width="12.375" style="181" customWidth="1"/>
    <col min="3593" max="3593" width="7.25" style="181" customWidth="1"/>
    <col min="3594" max="3594" width="5" style="181" customWidth="1"/>
    <col min="3595" max="3595" width="2" style="181" customWidth="1"/>
    <col min="3596" max="3596" width="5.75" style="181" customWidth="1"/>
    <col min="3597" max="3828" width="9" style="181"/>
    <col min="3829" max="3829" width="4.75" style="181" customWidth="1"/>
    <col min="3830" max="3831" width="19.625" style="181" customWidth="1"/>
    <col min="3832" max="3832" width="7.625" style="181" customWidth="1"/>
    <col min="3833" max="3833" width="4" style="181" customWidth="1"/>
    <col min="3834" max="3834" width="9" style="181"/>
    <col min="3835" max="3835" width="12.375" style="181" customWidth="1"/>
    <col min="3836" max="3836" width="7.25" style="181" customWidth="1"/>
    <col min="3837" max="3837" width="5" style="181" customWidth="1"/>
    <col min="3838" max="3838" width="2" style="181" customWidth="1"/>
    <col min="3839" max="3839" width="5.75" style="181" customWidth="1"/>
    <col min="3840" max="3841" width="9" style="181"/>
    <col min="3842" max="3842" width="4.75" style="181" customWidth="1"/>
    <col min="3843" max="3844" width="19.625" style="181" customWidth="1"/>
    <col min="3845" max="3845" width="7.625" style="181" customWidth="1"/>
    <col min="3846" max="3846" width="4" style="181" customWidth="1"/>
    <col min="3847" max="3847" width="9" style="181"/>
    <col min="3848" max="3848" width="12.375" style="181" customWidth="1"/>
    <col min="3849" max="3849" width="7.25" style="181" customWidth="1"/>
    <col min="3850" max="3850" width="5" style="181" customWidth="1"/>
    <col min="3851" max="3851" width="2" style="181" customWidth="1"/>
    <col min="3852" max="3852" width="5.75" style="181" customWidth="1"/>
    <col min="3853" max="4084" width="9" style="181"/>
    <col min="4085" max="4085" width="4.75" style="181" customWidth="1"/>
    <col min="4086" max="4087" width="19.625" style="181" customWidth="1"/>
    <col min="4088" max="4088" width="7.625" style="181" customWidth="1"/>
    <col min="4089" max="4089" width="4" style="181" customWidth="1"/>
    <col min="4090" max="4090" width="9" style="181"/>
    <col min="4091" max="4091" width="12.375" style="181" customWidth="1"/>
    <col min="4092" max="4092" width="7.25" style="181" customWidth="1"/>
    <col min="4093" max="4093" width="5" style="181" customWidth="1"/>
    <col min="4094" max="4094" width="2" style="181" customWidth="1"/>
    <col min="4095" max="4095" width="5.75" style="181" customWidth="1"/>
    <col min="4096" max="4097" width="9" style="181"/>
    <col min="4098" max="4098" width="4.75" style="181" customWidth="1"/>
    <col min="4099" max="4100" width="19.625" style="181" customWidth="1"/>
    <col min="4101" max="4101" width="7.625" style="181" customWidth="1"/>
    <col min="4102" max="4102" width="4" style="181" customWidth="1"/>
    <col min="4103" max="4103" width="9" style="181"/>
    <col min="4104" max="4104" width="12.375" style="181" customWidth="1"/>
    <col min="4105" max="4105" width="7.25" style="181" customWidth="1"/>
    <col min="4106" max="4106" width="5" style="181" customWidth="1"/>
    <col min="4107" max="4107" width="2" style="181" customWidth="1"/>
    <col min="4108" max="4108" width="5.75" style="181" customWidth="1"/>
    <col min="4109" max="4340" width="9" style="181"/>
    <col min="4341" max="4341" width="4.75" style="181" customWidth="1"/>
    <col min="4342" max="4343" width="19.625" style="181" customWidth="1"/>
    <col min="4344" max="4344" width="7.625" style="181" customWidth="1"/>
    <col min="4345" max="4345" width="4" style="181" customWidth="1"/>
    <col min="4346" max="4346" width="9" style="181"/>
    <col min="4347" max="4347" width="12.375" style="181" customWidth="1"/>
    <col min="4348" max="4348" width="7.25" style="181" customWidth="1"/>
    <col min="4349" max="4349" width="5" style="181" customWidth="1"/>
    <col min="4350" max="4350" width="2" style="181" customWidth="1"/>
    <col min="4351" max="4351" width="5.75" style="181" customWidth="1"/>
    <col min="4352" max="4353" width="9" style="181"/>
    <col min="4354" max="4354" width="4.75" style="181" customWidth="1"/>
    <col min="4355" max="4356" width="19.625" style="181" customWidth="1"/>
    <col min="4357" max="4357" width="7.625" style="181" customWidth="1"/>
    <col min="4358" max="4358" width="4" style="181" customWidth="1"/>
    <col min="4359" max="4359" width="9" style="181"/>
    <col min="4360" max="4360" width="12.375" style="181" customWidth="1"/>
    <col min="4361" max="4361" width="7.25" style="181" customWidth="1"/>
    <col min="4362" max="4362" width="5" style="181" customWidth="1"/>
    <col min="4363" max="4363" width="2" style="181" customWidth="1"/>
    <col min="4364" max="4364" width="5.75" style="181" customWidth="1"/>
    <col min="4365" max="4596" width="9" style="181"/>
    <col min="4597" max="4597" width="4.75" style="181" customWidth="1"/>
    <col min="4598" max="4599" width="19.625" style="181" customWidth="1"/>
    <col min="4600" max="4600" width="7.625" style="181" customWidth="1"/>
    <col min="4601" max="4601" width="4" style="181" customWidth="1"/>
    <col min="4602" max="4602" width="9" style="181"/>
    <col min="4603" max="4603" width="12.375" style="181" customWidth="1"/>
    <col min="4604" max="4604" width="7.25" style="181" customWidth="1"/>
    <col min="4605" max="4605" width="5" style="181" customWidth="1"/>
    <col min="4606" max="4606" width="2" style="181" customWidth="1"/>
    <col min="4607" max="4607" width="5.75" style="181" customWidth="1"/>
    <col min="4608" max="4609" width="9" style="181"/>
    <col min="4610" max="4610" width="4.75" style="181" customWidth="1"/>
    <col min="4611" max="4612" width="19.625" style="181" customWidth="1"/>
    <col min="4613" max="4613" width="7.625" style="181" customWidth="1"/>
    <col min="4614" max="4614" width="4" style="181" customWidth="1"/>
    <col min="4615" max="4615" width="9" style="181"/>
    <col min="4616" max="4616" width="12.375" style="181" customWidth="1"/>
    <col min="4617" max="4617" width="7.25" style="181" customWidth="1"/>
    <col min="4618" max="4618" width="5" style="181" customWidth="1"/>
    <col min="4619" max="4619" width="2" style="181" customWidth="1"/>
    <col min="4620" max="4620" width="5.75" style="181" customWidth="1"/>
    <col min="4621" max="4852" width="9" style="181"/>
    <col min="4853" max="4853" width="4.75" style="181" customWidth="1"/>
    <col min="4854" max="4855" width="19.625" style="181" customWidth="1"/>
    <col min="4856" max="4856" width="7.625" style="181" customWidth="1"/>
    <col min="4857" max="4857" width="4" style="181" customWidth="1"/>
    <col min="4858" max="4858" width="9" style="181"/>
    <col min="4859" max="4859" width="12.375" style="181" customWidth="1"/>
    <col min="4860" max="4860" width="7.25" style="181" customWidth="1"/>
    <col min="4861" max="4861" width="5" style="181" customWidth="1"/>
    <col min="4862" max="4862" width="2" style="181" customWidth="1"/>
    <col min="4863" max="4863" width="5.75" style="181" customWidth="1"/>
    <col min="4864" max="4865" width="9" style="181"/>
    <col min="4866" max="4866" width="4.75" style="181" customWidth="1"/>
    <col min="4867" max="4868" width="19.625" style="181" customWidth="1"/>
    <col min="4869" max="4869" width="7.625" style="181" customWidth="1"/>
    <col min="4870" max="4870" width="4" style="181" customWidth="1"/>
    <col min="4871" max="4871" width="9" style="181"/>
    <col min="4872" max="4872" width="12.375" style="181" customWidth="1"/>
    <col min="4873" max="4873" width="7.25" style="181" customWidth="1"/>
    <col min="4874" max="4874" width="5" style="181" customWidth="1"/>
    <col min="4875" max="4875" width="2" style="181" customWidth="1"/>
    <col min="4876" max="4876" width="5.75" style="181" customWidth="1"/>
    <col min="4877" max="5108" width="9" style="181"/>
    <col min="5109" max="5109" width="4.75" style="181" customWidth="1"/>
    <col min="5110" max="5111" width="19.625" style="181" customWidth="1"/>
    <col min="5112" max="5112" width="7.625" style="181" customWidth="1"/>
    <col min="5113" max="5113" width="4" style="181" customWidth="1"/>
    <col min="5114" max="5114" width="9" style="181"/>
    <col min="5115" max="5115" width="12.375" style="181" customWidth="1"/>
    <col min="5116" max="5116" width="7.25" style="181" customWidth="1"/>
    <col min="5117" max="5117" width="5" style="181" customWidth="1"/>
    <col min="5118" max="5118" width="2" style="181" customWidth="1"/>
    <col min="5119" max="5119" width="5.75" style="181" customWidth="1"/>
    <col min="5120" max="5121" width="9" style="181"/>
    <col min="5122" max="5122" width="4.75" style="181" customWidth="1"/>
    <col min="5123" max="5124" width="19.625" style="181" customWidth="1"/>
    <col min="5125" max="5125" width="7.625" style="181" customWidth="1"/>
    <col min="5126" max="5126" width="4" style="181" customWidth="1"/>
    <col min="5127" max="5127" width="9" style="181"/>
    <col min="5128" max="5128" width="12.375" style="181" customWidth="1"/>
    <col min="5129" max="5129" width="7.25" style="181" customWidth="1"/>
    <col min="5130" max="5130" width="5" style="181" customWidth="1"/>
    <col min="5131" max="5131" width="2" style="181" customWidth="1"/>
    <col min="5132" max="5132" width="5.75" style="181" customWidth="1"/>
    <col min="5133" max="5364" width="9" style="181"/>
    <col min="5365" max="5365" width="4.75" style="181" customWidth="1"/>
    <col min="5366" max="5367" width="19.625" style="181" customWidth="1"/>
    <col min="5368" max="5368" width="7.625" style="181" customWidth="1"/>
    <col min="5369" max="5369" width="4" style="181" customWidth="1"/>
    <col min="5370" max="5370" width="9" style="181"/>
    <col min="5371" max="5371" width="12.375" style="181" customWidth="1"/>
    <col min="5372" max="5372" width="7.25" style="181" customWidth="1"/>
    <col min="5373" max="5373" width="5" style="181" customWidth="1"/>
    <col min="5374" max="5374" width="2" style="181" customWidth="1"/>
    <col min="5375" max="5375" width="5.75" style="181" customWidth="1"/>
    <col min="5376" max="5377" width="9" style="181"/>
    <col min="5378" max="5378" width="4.75" style="181" customWidth="1"/>
    <col min="5379" max="5380" width="19.625" style="181" customWidth="1"/>
    <col min="5381" max="5381" width="7.625" style="181" customWidth="1"/>
    <col min="5382" max="5382" width="4" style="181" customWidth="1"/>
    <col min="5383" max="5383" width="9" style="181"/>
    <col min="5384" max="5384" width="12.375" style="181" customWidth="1"/>
    <col min="5385" max="5385" width="7.25" style="181" customWidth="1"/>
    <col min="5386" max="5386" width="5" style="181" customWidth="1"/>
    <col min="5387" max="5387" width="2" style="181" customWidth="1"/>
    <col min="5388" max="5388" width="5.75" style="181" customWidth="1"/>
    <col min="5389" max="5620" width="9" style="181"/>
    <col min="5621" max="5621" width="4.75" style="181" customWidth="1"/>
    <col min="5622" max="5623" width="19.625" style="181" customWidth="1"/>
    <col min="5624" max="5624" width="7.625" style="181" customWidth="1"/>
    <col min="5625" max="5625" width="4" style="181" customWidth="1"/>
    <col min="5626" max="5626" width="9" style="181"/>
    <col min="5627" max="5627" width="12.375" style="181" customWidth="1"/>
    <col min="5628" max="5628" width="7.25" style="181" customWidth="1"/>
    <col min="5629" max="5629" width="5" style="181" customWidth="1"/>
    <col min="5630" max="5630" width="2" style="181" customWidth="1"/>
    <col min="5631" max="5631" width="5.75" style="181" customWidth="1"/>
    <col min="5632" max="5633" width="9" style="181"/>
    <col min="5634" max="5634" width="4.75" style="181" customWidth="1"/>
    <col min="5635" max="5636" width="19.625" style="181" customWidth="1"/>
    <col min="5637" max="5637" width="7.625" style="181" customWidth="1"/>
    <col min="5638" max="5638" width="4" style="181" customWidth="1"/>
    <col min="5639" max="5639" width="9" style="181"/>
    <col min="5640" max="5640" width="12.375" style="181" customWidth="1"/>
    <col min="5641" max="5641" width="7.25" style="181" customWidth="1"/>
    <col min="5642" max="5642" width="5" style="181" customWidth="1"/>
    <col min="5643" max="5643" width="2" style="181" customWidth="1"/>
    <col min="5644" max="5644" width="5.75" style="181" customWidth="1"/>
    <col min="5645" max="5876" width="9" style="181"/>
    <col min="5877" max="5877" width="4.75" style="181" customWidth="1"/>
    <col min="5878" max="5879" width="19.625" style="181" customWidth="1"/>
    <col min="5880" max="5880" width="7.625" style="181" customWidth="1"/>
    <col min="5881" max="5881" width="4" style="181" customWidth="1"/>
    <col min="5882" max="5882" width="9" style="181"/>
    <col min="5883" max="5883" width="12.375" style="181" customWidth="1"/>
    <col min="5884" max="5884" width="7.25" style="181" customWidth="1"/>
    <col min="5885" max="5885" width="5" style="181" customWidth="1"/>
    <col min="5886" max="5886" width="2" style="181" customWidth="1"/>
    <col min="5887" max="5887" width="5.75" style="181" customWidth="1"/>
    <col min="5888" max="5889" width="9" style="181"/>
    <col min="5890" max="5890" width="4.75" style="181" customWidth="1"/>
    <col min="5891" max="5892" width="19.625" style="181" customWidth="1"/>
    <col min="5893" max="5893" width="7.625" style="181" customWidth="1"/>
    <col min="5894" max="5894" width="4" style="181" customWidth="1"/>
    <col min="5895" max="5895" width="9" style="181"/>
    <col min="5896" max="5896" width="12.375" style="181" customWidth="1"/>
    <col min="5897" max="5897" width="7.25" style="181" customWidth="1"/>
    <col min="5898" max="5898" width="5" style="181" customWidth="1"/>
    <col min="5899" max="5899" width="2" style="181" customWidth="1"/>
    <col min="5900" max="5900" width="5.75" style="181" customWidth="1"/>
    <col min="5901" max="6132" width="9" style="181"/>
    <col min="6133" max="6133" width="4.75" style="181" customWidth="1"/>
    <col min="6134" max="6135" width="19.625" style="181" customWidth="1"/>
    <col min="6136" max="6136" width="7.625" style="181" customWidth="1"/>
    <col min="6137" max="6137" width="4" style="181" customWidth="1"/>
    <col min="6138" max="6138" width="9" style="181"/>
    <col min="6139" max="6139" width="12.375" style="181" customWidth="1"/>
    <col min="6140" max="6140" width="7.25" style="181" customWidth="1"/>
    <col min="6141" max="6141" width="5" style="181" customWidth="1"/>
    <col min="6142" max="6142" width="2" style="181" customWidth="1"/>
    <col min="6143" max="6143" width="5.75" style="181" customWidth="1"/>
    <col min="6144" max="6145" width="9" style="181"/>
    <col min="6146" max="6146" width="4.75" style="181" customWidth="1"/>
    <col min="6147" max="6148" width="19.625" style="181" customWidth="1"/>
    <col min="6149" max="6149" width="7.625" style="181" customWidth="1"/>
    <col min="6150" max="6150" width="4" style="181" customWidth="1"/>
    <col min="6151" max="6151" width="9" style="181"/>
    <col min="6152" max="6152" width="12.375" style="181" customWidth="1"/>
    <col min="6153" max="6153" width="7.25" style="181" customWidth="1"/>
    <col min="6154" max="6154" width="5" style="181" customWidth="1"/>
    <col min="6155" max="6155" width="2" style="181" customWidth="1"/>
    <col min="6156" max="6156" width="5.75" style="181" customWidth="1"/>
    <col min="6157" max="6388" width="9" style="181"/>
    <col min="6389" max="6389" width="4.75" style="181" customWidth="1"/>
    <col min="6390" max="6391" width="19.625" style="181" customWidth="1"/>
    <col min="6392" max="6392" width="7.625" style="181" customWidth="1"/>
    <col min="6393" max="6393" width="4" style="181" customWidth="1"/>
    <col min="6394" max="6394" width="9" style="181"/>
    <col min="6395" max="6395" width="12.375" style="181" customWidth="1"/>
    <col min="6396" max="6396" width="7.25" style="181" customWidth="1"/>
    <col min="6397" max="6397" width="5" style="181" customWidth="1"/>
    <col min="6398" max="6398" width="2" style="181" customWidth="1"/>
    <col min="6399" max="6399" width="5.75" style="181" customWidth="1"/>
    <col min="6400" max="6401" width="9" style="181"/>
    <col min="6402" max="6402" width="4.75" style="181" customWidth="1"/>
    <col min="6403" max="6404" width="19.625" style="181" customWidth="1"/>
    <col min="6405" max="6405" width="7.625" style="181" customWidth="1"/>
    <col min="6406" max="6406" width="4" style="181" customWidth="1"/>
    <col min="6407" max="6407" width="9" style="181"/>
    <col min="6408" max="6408" width="12.375" style="181" customWidth="1"/>
    <col min="6409" max="6409" width="7.25" style="181" customWidth="1"/>
    <col min="6410" max="6410" width="5" style="181" customWidth="1"/>
    <col min="6411" max="6411" width="2" style="181" customWidth="1"/>
    <col min="6412" max="6412" width="5.75" style="181" customWidth="1"/>
    <col min="6413" max="6644" width="9" style="181"/>
    <col min="6645" max="6645" width="4.75" style="181" customWidth="1"/>
    <col min="6646" max="6647" width="19.625" style="181" customWidth="1"/>
    <col min="6648" max="6648" width="7.625" style="181" customWidth="1"/>
    <col min="6649" max="6649" width="4" style="181" customWidth="1"/>
    <col min="6650" max="6650" width="9" style="181"/>
    <col min="6651" max="6651" width="12.375" style="181" customWidth="1"/>
    <col min="6652" max="6652" width="7.25" style="181" customWidth="1"/>
    <col min="6653" max="6653" width="5" style="181" customWidth="1"/>
    <col min="6654" max="6654" width="2" style="181" customWidth="1"/>
    <col min="6655" max="6655" width="5.75" style="181" customWidth="1"/>
    <col min="6656" max="6657" width="9" style="181"/>
    <col min="6658" max="6658" width="4.75" style="181" customWidth="1"/>
    <col min="6659" max="6660" width="19.625" style="181" customWidth="1"/>
    <col min="6661" max="6661" width="7.625" style="181" customWidth="1"/>
    <col min="6662" max="6662" width="4" style="181" customWidth="1"/>
    <col min="6663" max="6663" width="9" style="181"/>
    <col min="6664" max="6664" width="12.375" style="181" customWidth="1"/>
    <col min="6665" max="6665" width="7.25" style="181" customWidth="1"/>
    <col min="6666" max="6666" width="5" style="181" customWidth="1"/>
    <col min="6667" max="6667" width="2" style="181" customWidth="1"/>
    <col min="6668" max="6668" width="5.75" style="181" customWidth="1"/>
    <col min="6669" max="6900" width="9" style="181"/>
    <col min="6901" max="6901" width="4.75" style="181" customWidth="1"/>
    <col min="6902" max="6903" width="19.625" style="181" customWidth="1"/>
    <col min="6904" max="6904" width="7.625" style="181" customWidth="1"/>
    <col min="6905" max="6905" width="4" style="181" customWidth="1"/>
    <col min="6906" max="6906" width="9" style="181"/>
    <col min="6907" max="6907" width="12.375" style="181" customWidth="1"/>
    <col min="6908" max="6908" width="7.25" style="181" customWidth="1"/>
    <col min="6909" max="6909" width="5" style="181" customWidth="1"/>
    <col min="6910" max="6910" width="2" style="181" customWidth="1"/>
    <col min="6911" max="6911" width="5.75" style="181" customWidth="1"/>
    <col min="6912" max="6913" width="9" style="181"/>
    <col min="6914" max="6914" width="4.75" style="181" customWidth="1"/>
    <col min="6915" max="6916" width="19.625" style="181" customWidth="1"/>
    <col min="6917" max="6917" width="7.625" style="181" customWidth="1"/>
    <col min="6918" max="6918" width="4" style="181" customWidth="1"/>
    <col min="6919" max="6919" width="9" style="181"/>
    <col min="6920" max="6920" width="12.375" style="181" customWidth="1"/>
    <col min="6921" max="6921" width="7.25" style="181" customWidth="1"/>
    <col min="6922" max="6922" width="5" style="181" customWidth="1"/>
    <col min="6923" max="6923" width="2" style="181" customWidth="1"/>
    <col min="6924" max="6924" width="5.75" style="181" customWidth="1"/>
    <col min="6925" max="7156" width="9" style="181"/>
    <col min="7157" max="7157" width="4.75" style="181" customWidth="1"/>
    <col min="7158" max="7159" width="19.625" style="181" customWidth="1"/>
    <col min="7160" max="7160" width="7.625" style="181" customWidth="1"/>
    <col min="7161" max="7161" width="4" style="181" customWidth="1"/>
    <col min="7162" max="7162" width="9" style="181"/>
    <col min="7163" max="7163" width="12.375" style="181" customWidth="1"/>
    <col min="7164" max="7164" width="7.25" style="181" customWidth="1"/>
    <col min="7165" max="7165" width="5" style="181" customWidth="1"/>
    <col min="7166" max="7166" width="2" style="181" customWidth="1"/>
    <col min="7167" max="7167" width="5.75" style="181" customWidth="1"/>
    <col min="7168" max="7169" width="9" style="181"/>
    <col min="7170" max="7170" width="4.75" style="181" customWidth="1"/>
    <col min="7171" max="7172" width="19.625" style="181" customWidth="1"/>
    <col min="7173" max="7173" width="7.625" style="181" customWidth="1"/>
    <col min="7174" max="7174" width="4" style="181" customWidth="1"/>
    <col min="7175" max="7175" width="9" style="181"/>
    <col min="7176" max="7176" width="12.375" style="181" customWidth="1"/>
    <col min="7177" max="7177" width="7.25" style="181" customWidth="1"/>
    <col min="7178" max="7178" width="5" style="181" customWidth="1"/>
    <col min="7179" max="7179" width="2" style="181" customWidth="1"/>
    <col min="7180" max="7180" width="5.75" style="181" customWidth="1"/>
    <col min="7181" max="7412" width="9" style="181"/>
    <col min="7413" max="7413" width="4.75" style="181" customWidth="1"/>
    <col min="7414" max="7415" width="19.625" style="181" customWidth="1"/>
    <col min="7416" max="7416" width="7.625" style="181" customWidth="1"/>
    <col min="7417" max="7417" width="4" style="181" customWidth="1"/>
    <col min="7418" max="7418" width="9" style="181"/>
    <col min="7419" max="7419" width="12.375" style="181" customWidth="1"/>
    <col min="7420" max="7420" width="7.25" style="181" customWidth="1"/>
    <col min="7421" max="7421" width="5" style="181" customWidth="1"/>
    <col min="7422" max="7422" width="2" style="181" customWidth="1"/>
    <col min="7423" max="7423" width="5.75" style="181" customWidth="1"/>
    <col min="7424" max="7425" width="9" style="181"/>
    <col min="7426" max="7426" width="4.75" style="181" customWidth="1"/>
    <col min="7427" max="7428" width="19.625" style="181" customWidth="1"/>
    <col min="7429" max="7429" width="7.625" style="181" customWidth="1"/>
    <col min="7430" max="7430" width="4" style="181" customWidth="1"/>
    <col min="7431" max="7431" width="9" style="181"/>
    <col min="7432" max="7432" width="12.375" style="181" customWidth="1"/>
    <col min="7433" max="7433" width="7.25" style="181" customWidth="1"/>
    <col min="7434" max="7434" width="5" style="181" customWidth="1"/>
    <col min="7435" max="7435" width="2" style="181" customWidth="1"/>
    <col min="7436" max="7436" width="5.75" style="181" customWidth="1"/>
    <col min="7437" max="7668" width="9" style="181"/>
    <col min="7669" max="7669" width="4.75" style="181" customWidth="1"/>
    <col min="7670" max="7671" width="19.625" style="181" customWidth="1"/>
    <col min="7672" max="7672" width="7.625" style="181" customWidth="1"/>
    <col min="7673" max="7673" width="4" style="181" customWidth="1"/>
    <col min="7674" max="7674" width="9" style="181"/>
    <col min="7675" max="7675" width="12.375" style="181" customWidth="1"/>
    <col min="7676" max="7676" width="7.25" style="181" customWidth="1"/>
    <col min="7677" max="7677" width="5" style="181" customWidth="1"/>
    <col min="7678" max="7678" width="2" style="181" customWidth="1"/>
    <col min="7679" max="7679" width="5.75" style="181" customWidth="1"/>
    <col min="7680" max="7681" width="9" style="181"/>
    <col min="7682" max="7682" width="4.75" style="181" customWidth="1"/>
    <col min="7683" max="7684" width="19.625" style="181" customWidth="1"/>
    <col min="7685" max="7685" width="7.625" style="181" customWidth="1"/>
    <col min="7686" max="7686" width="4" style="181" customWidth="1"/>
    <col min="7687" max="7687" width="9" style="181"/>
    <col min="7688" max="7688" width="12.375" style="181" customWidth="1"/>
    <col min="7689" max="7689" width="7.25" style="181" customWidth="1"/>
    <col min="7690" max="7690" width="5" style="181" customWidth="1"/>
    <col min="7691" max="7691" width="2" style="181" customWidth="1"/>
    <col min="7692" max="7692" width="5.75" style="181" customWidth="1"/>
    <col min="7693" max="7924" width="9" style="181"/>
    <col min="7925" max="7925" width="4.75" style="181" customWidth="1"/>
    <col min="7926" max="7927" width="19.625" style="181" customWidth="1"/>
    <col min="7928" max="7928" width="7.625" style="181" customWidth="1"/>
    <col min="7929" max="7929" width="4" style="181" customWidth="1"/>
    <col min="7930" max="7930" width="9" style="181"/>
    <col min="7931" max="7931" width="12.375" style="181" customWidth="1"/>
    <col min="7932" max="7932" width="7.25" style="181" customWidth="1"/>
    <col min="7933" max="7933" width="5" style="181" customWidth="1"/>
    <col min="7934" max="7934" width="2" style="181" customWidth="1"/>
    <col min="7935" max="7935" width="5.75" style="181" customWidth="1"/>
    <col min="7936" max="7937" width="9" style="181"/>
    <col min="7938" max="7938" width="4.75" style="181" customWidth="1"/>
    <col min="7939" max="7940" width="19.625" style="181" customWidth="1"/>
    <col min="7941" max="7941" width="7.625" style="181" customWidth="1"/>
    <col min="7942" max="7942" width="4" style="181" customWidth="1"/>
    <col min="7943" max="7943" width="9" style="181"/>
    <col min="7944" max="7944" width="12.375" style="181" customWidth="1"/>
    <col min="7945" max="7945" width="7.25" style="181" customWidth="1"/>
    <col min="7946" max="7946" width="5" style="181" customWidth="1"/>
    <col min="7947" max="7947" width="2" style="181" customWidth="1"/>
    <col min="7948" max="7948" width="5.75" style="181" customWidth="1"/>
    <col min="7949" max="8180" width="9" style="181"/>
    <col min="8181" max="8181" width="4.75" style="181" customWidth="1"/>
    <col min="8182" max="8183" width="19.625" style="181" customWidth="1"/>
    <col min="8184" max="8184" width="7.625" style="181" customWidth="1"/>
    <col min="8185" max="8185" width="4" style="181" customWidth="1"/>
    <col min="8186" max="8186" width="9" style="181"/>
    <col min="8187" max="8187" width="12.375" style="181" customWidth="1"/>
    <col min="8188" max="8188" width="7.25" style="181" customWidth="1"/>
    <col min="8189" max="8189" width="5" style="181" customWidth="1"/>
    <col min="8190" max="8190" width="2" style="181" customWidth="1"/>
    <col min="8191" max="8191" width="5.75" style="181" customWidth="1"/>
    <col min="8192" max="8193" width="9" style="181"/>
    <col min="8194" max="8194" width="4.75" style="181" customWidth="1"/>
    <col min="8195" max="8196" width="19.625" style="181" customWidth="1"/>
    <col min="8197" max="8197" width="7.625" style="181" customWidth="1"/>
    <col min="8198" max="8198" width="4" style="181" customWidth="1"/>
    <col min="8199" max="8199" width="9" style="181"/>
    <col min="8200" max="8200" width="12.375" style="181" customWidth="1"/>
    <col min="8201" max="8201" width="7.25" style="181" customWidth="1"/>
    <col min="8202" max="8202" width="5" style="181" customWidth="1"/>
    <col min="8203" max="8203" width="2" style="181" customWidth="1"/>
    <col min="8204" max="8204" width="5.75" style="181" customWidth="1"/>
    <col min="8205" max="8436" width="9" style="181"/>
    <col min="8437" max="8437" width="4.75" style="181" customWidth="1"/>
    <col min="8438" max="8439" width="19.625" style="181" customWidth="1"/>
    <col min="8440" max="8440" width="7.625" style="181" customWidth="1"/>
    <col min="8441" max="8441" width="4" style="181" customWidth="1"/>
    <col min="8442" max="8442" width="9" style="181"/>
    <col min="8443" max="8443" width="12.375" style="181" customWidth="1"/>
    <col min="8444" max="8444" width="7.25" style="181" customWidth="1"/>
    <col min="8445" max="8445" width="5" style="181" customWidth="1"/>
    <col min="8446" max="8446" width="2" style="181" customWidth="1"/>
    <col min="8447" max="8447" width="5.75" style="181" customWidth="1"/>
    <col min="8448" max="8449" width="9" style="181"/>
    <col min="8450" max="8450" width="4.75" style="181" customWidth="1"/>
    <col min="8451" max="8452" width="19.625" style="181" customWidth="1"/>
    <col min="8453" max="8453" width="7.625" style="181" customWidth="1"/>
    <col min="8454" max="8454" width="4" style="181" customWidth="1"/>
    <col min="8455" max="8455" width="9" style="181"/>
    <col min="8456" max="8456" width="12.375" style="181" customWidth="1"/>
    <col min="8457" max="8457" width="7.25" style="181" customWidth="1"/>
    <col min="8458" max="8458" width="5" style="181" customWidth="1"/>
    <col min="8459" max="8459" width="2" style="181" customWidth="1"/>
    <col min="8460" max="8460" width="5.75" style="181" customWidth="1"/>
    <col min="8461" max="8692" width="9" style="181"/>
    <col min="8693" max="8693" width="4.75" style="181" customWidth="1"/>
    <col min="8694" max="8695" width="19.625" style="181" customWidth="1"/>
    <col min="8696" max="8696" width="7.625" style="181" customWidth="1"/>
    <col min="8697" max="8697" width="4" style="181" customWidth="1"/>
    <col min="8698" max="8698" width="9" style="181"/>
    <col min="8699" max="8699" width="12.375" style="181" customWidth="1"/>
    <col min="8700" max="8700" width="7.25" style="181" customWidth="1"/>
    <col min="8701" max="8701" width="5" style="181" customWidth="1"/>
    <col min="8702" max="8702" width="2" style="181" customWidth="1"/>
    <col min="8703" max="8703" width="5.75" style="181" customWidth="1"/>
    <col min="8704" max="8705" width="9" style="181"/>
    <col min="8706" max="8706" width="4.75" style="181" customWidth="1"/>
    <col min="8707" max="8708" width="19.625" style="181" customWidth="1"/>
    <col min="8709" max="8709" width="7.625" style="181" customWidth="1"/>
    <col min="8710" max="8710" width="4" style="181" customWidth="1"/>
    <col min="8711" max="8711" width="9" style="181"/>
    <col min="8712" max="8712" width="12.375" style="181" customWidth="1"/>
    <col min="8713" max="8713" width="7.25" style="181" customWidth="1"/>
    <col min="8714" max="8714" width="5" style="181" customWidth="1"/>
    <col min="8715" max="8715" width="2" style="181" customWidth="1"/>
    <col min="8716" max="8716" width="5.75" style="181" customWidth="1"/>
    <col min="8717" max="8948" width="9" style="181"/>
    <col min="8949" max="8949" width="4.75" style="181" customWidth="1"/>
    <col min="8950" max="8951" width="19.625" style="181" customWidth="1"/>
    <col min="8952" max="8952" width="7.625" style="181" customWidth="1"/>
    <col min="8953" max="8953" width="4" style="181" customWidth="1"/>
    <col min="8954" max="8954" width="9" style="181"/>
    <col min="8955" max="8955" width="12.375" style="181" customWidth="1"/>
    <col min="8956" max="8956" width="7.25" style="181" customWidth="1"/>
    <col min="8957" max="8957" width="5" style="181" customWidth="1"/>
    <col min="8958" max="8958" width="2" style="181" customWidth="1"/>
    <col min="8959" max="8959" width="5.75" style="181" customWidth="1"/>
    <col min="8960" max="8961" width="9" style="181"/>
    <col min="8962" max="8962" width="4.75" style="181" customWidth="1"/>
    <col min="8963" max="8964" width="19.625" style="181" customWidth="1"/>
    <col min="8965" max="8965" width="7.625" style="181" customWidth="1"/>
    <col min="8966" max="8966" width="4" style="181" customWidth="1"/>
    <col min="8967" max="8967" width="9" style="181"/>
    <col min="8968" max="8968" width="12.375" style="181" customWidth="1"/>
    <col min="8969" max="8969" width="7.25" style="181" customWidth="1"/>
    <col min="8970" max="8970" width="5" style="181" customWidth="1"/>
    <col min="8971" max="8971" width="2" style="181" customWidth="1"/>
    <col min="8972" max="8972" width="5.75" style="181" customWidth="1"/>
    <col min="8973" max="9204" width="9" style="181"/>
    <col min="9205" max="9205" width="4.75" style="181" customWidth="1"/>
    <col min="9206" max="9207" width="19.625" style="181" customWidth="1"/>
    <col min="9208" max="9208" width="7.625" style="181" customWidth="1"/>
    <col min="9209" max="9209" width="4" style="181" customWidth="1"/>
    <col min="9210" max="9210" width="9" style="181"/>
    <col min="9211" max="9211" width="12.375" style="181" customWidth="1"/>
    <col min="9212" max="9212" width="7.25" style="181" customWidth="1"/>
    <col min="9213" max="9213" width="5" style="181" customWidth="1"/>
    <col min="9214" max="9214" width="2" style="181" customWidth="1"/>
    <col min="9215" max="9215" width="5.75" style="181" customWidth="1"/>
    <col min="9216" max="9217" width="9" style="181"/>
    <col min="9218" max="9218" width="4.75" style="181" customWidth="1"/>
    <col min="9219" max="9220" width="19.625" style="181" customWidth="1"/>
    <col min="9221" max="9221" width="7.625" style="181" customWidth="1"/>
    <col min="9222" max="9222" width="4" style="181" customWidth="1"/>
    <col min="9223" max="9223" width="9" style="181"/>
    <col min="9224" max="9224" width="12.375" style="181" customWidth="1"/>
    <col min="9225" max="9225" width="7.25" style="181" customWidth="1"/>
    <col min="9226" max="9226" width="5" style="181" customWidth="1"/>
    <col min="9227" max="9227" width="2" style="181" customWidth="1"/>
    <col min="9228" max="9228" width="5.75" style="181" customWidth="1"/>
    <col min="9229" max="9460" width="9" style="181"/>
    <col min="9461" max="9461" width="4.75" style="181" customWidth="1"/>
    <col min="9462" max="9463" width="19.625" style="181" customWidth="1"/>
    <col min="9464" max="9464" width="7.625" style="181" customWidth="1"/>
    <col min="9465" max="9465" width="4" style="181" customWidth="1"/>
    <col min="9466" max="9466" width="9" style="181"/>
    <col min="9467" max="9467" width="12.375" style="181" customWidth="1"/>
    <col min="9468" max="9468" width="7.25" style="181" customWidth="1"/>
    <col min="9469" max="9469" width="5" style="181" customWidth="1"/>
    <col min="9470" max="9470" width="2" style="181" customWidth="1"/>
    <col min="9471" max="9471" width="5.75" style="181" customWidth="1"/>
    <col min="9472" max="9473" width="9" style="181"/>
    <col min="9474" max="9474" width="4.75" style="181" customWidth="1"/>
    <col min="9475" max="9476" width="19.625" style="181" customWidth="1"/>
    <col min="9477" max="9477" width="7.625" style="181" customWidth="1"/>
    <col min="9478" max="9478" width="4" style="181" customWidth="1"/>
    <col min="9479" max="9479" width="9" style="181"/>
    <col min="9480" max="9480" width="12.375" style="181" customWidth="1"/>
    <col min="9481" max="9481" width="7.25" style="181" customWidth="1"/>
    <col min="9482" max="9482" width="5" style="181" customWidth="1"/>
    <col min="9483" max="9483" width="2" style="181" customWidth="1"/>
    <col min="9484" max="9484" width="5.75" style="181" customWidth="1"/>
    <col min="9485" max="9716" width="9" style="181"/>
    <col min="9717" max="9717" width="4.75" style="181" customWidth="1"/>
    <col min="9718" max="9719" width="19.625" style="181" customWidth="1"/>
    <col min="9720" max="9720" width="7.625" style="181" customWidth="1"/>
    <col min="9721" max="9721" width="4" style="181" customWidth="1"/>
    <col min="9722" max="9722" width="9" style="181"/>
    <col min="9723" max="9723" width="12.375" style="181" customWidth="1"/>
    <col min="9724" max="9724" width="7.25" style="181" customWidth="1"/>
    <col min="9725" max="9725" width="5" style="181" customWidth="1"/>
    <col min="9726" max="9726" width="2" style="181" customWidth="1"/>
    <col min="9727" max="9727" width="5.75" style="181" customWidth="1"/>
    <col min="9728" max="9729" width="9" style="181"/>
    <col min="9730" max="9730" width="4.75" style="181" customWidth="1"/>
    <col min="9731" max="9732" width="19.625" style="181" customWidth="1"/>
    <col min="9733" max="9733" width="7.625" style="181" customWidth="1"/>
    <col min="9734" max="9734" width="4" style="181" customWidth="1"/>
    <col min="9735" max="9735" width="9" style="181"/>
    <col min="9736" max="9736" width="12.375" style="181" customWidth="1"/>
    <col min="9737" max="9737" width="7.25" style="181" customWidth="1"/>
    <col min="9738" max="9738" width="5" style="181" customWidth="1"/>
    <col min="9739" max="9739" width="2" style="181" customWidth="1"/>
    <col min="9740" max="9740" width="5.75" style="181" customWidth="1"/>
    <col min="9741" max="9972" width="9" style="181"/>
    <col min="9973" max="9973" width="4.75" style="181" customWidth="1"/>
    <col min="9974" max="9975" width="19.625" style="181" customWidth="1"/>
    <col min="9976" max="9976" width="7.625" style="181" customWidth="1"/>
    <col min="9977" max="9977" width="4" style="181" customWidth="1"/>
    <col min="9978" max="9978" width="9" style="181"/>
    <col min="9979" max="9979" width="12.375" style="181" customWidth="1"/>
    <col min="9980" max="9980" width="7.25" style="181" customWidth="1"/>
    <col min="9981" max="9981" width="5" style="181" customWidth="1"/>
    <col min="9982" max="9982" width="2" style="181" customWidth="1"/>
    <col min="9983" max="9983" width="5.75" style="181" customWidth="1"/>
    <col min="9984" max="9985" width="9" style="181"/>
    <col min="9986" max="9986" width="4.75" style="181" customWidth="1"/>
    <col min="9987" max="9988" width="19.625" style="181" customWidth="1"/>
    <col min="9989" max="9989" width="7.625" style="181" customWidth="1"/>
    <col min="9990" max="9990" width="4" style="181" customWidth="1"/>
    <col min="9991" max="9991" width="9" style="181"/>
    <col min="9992" max="9992" width="12.375" style="181" customWidth="1"/>
    <col min="9993" max="9993" width="7.25" style="181" customWidth="1"/>
    <col min="9994" max="9994" width="5" style="181" customWidth="1"/>
    <col min="9995" max="9995" width="2" style="181" customWidth="1"/>
    <col min="9996" max="9996" width="5.75" style="181" customWidth="1"/>
    <col min="9997" max="10228" width="9" style="181"/>
    <col min="10229" max="10229" width="4.75" style="181" customWidth="1"/>
    <col min="10230" max="10231" width="19.625" style="181" customWidth="1"/>
    <col min="10232" max="10232" width="7.625" style="181" customWidth="1"/>
    <col min="10233" max="10233" width="4" style="181" customWidth="1"/>
    <col min="10234" max="10234" width="9" style="181"/>
    <col min="10235" max="10235" width="12.375" style="181" customWidth="1"/>
    <col min="10236" max="10236" width="7.25" style="181" customWidth="1"/>
    <col min="10237" max="10237" width="5" style="181" customWidth="1"/>
    <col min="10238" max="10238" width="2" style="181" customWidth="1"/>
    <col min="10239" max="10239" width="5.75" style="181" customWidth="1"/>
    <col min="10240" max="10241" width="9" style="181"/>
    <col min="10242" max="10242" width="4.75" style="181" customWidth="1"/>
    <col min="10243" max="10244" width="19.625" style="181" customWidth="1"/>
    <col min="10245" max="10245" width="7.625" style="181" customWidth="1"/>
    <col min="10246" max="10246" width="4" style="181" customWidth="1"/>
    <col min="10247" max="10247" width="9" style="181"/>
    <col min="10248" max="10248" width="12.375" style="181" customWidth="1"/>
    <col min="10249" max="10249" width="7.25" style="181" customWidth="1"/>
    <col min="10250" max="10250" width="5" style="181" customWidth="1"/>
    <col min="10251" max="10251" width="2" style="181" customWidth="1"/>
    <col min="10252" max="10252" width="5.75" style="181" customWidth="1"/>
    <col min="10253" max="10484" width="9" style="181"/>
    <col min="10485" max="10485" width="4.75" style="181" customWidth="1"/>
    <col min="10486" max="10487" width="19.625" style="181" customWidth="1"/>
    <col min="10488" max="10488" width="7.625" style="181" customWidth="1"/>
    <col min="10489" max="10489" width="4" style="181" customWidth="1"/>
    <col min="10490" max="10490" width="9" style="181"/>
    <col min="10491" max="10491" width="12.375" style="181" customWidth="1"/>
    <col min="10492" max="10492" width="7.25" style="181" customWidth="1"/>
    <col min="10493" max="10493" width="5" style="181" customWidth="1"/>
    <col min="10494" max="10494" width="2" style="181" customWidth="1"/>
    <col min="10495" max="10495" width="5.75" style="181" customWidth="1"/>
    <col min="10496" max="10497" width="9" style="181"/>
    <col min="10498" max="10498" width="4.75" style="181" customWidth="1"/>
    <col min="10499" max="10500" width="19.625" style="181" customWidth="1"/>
    <col min="10501" max="10501" width="7.625" style="181" customWidth="1"/>
    <col min="10502" max="10502" width="4" style="181" customWidth="1"/>
    <col min="10503" max="10503" width="9" style="181"/>
    <col min="10504" max="10504" width="12.375" style="181" customWidth="1"/>
    <col min="10505" max="10505" width="7.25" style="181" customWidth="1"/>
    <col min="10506" max="10506" width="5" style="181" customWidth="1"/>
    <col min="10507" max="10507" width="2" style="181" customWidth="1"/>
    <col min="10508" max="10508" width="5.75" style="181" customWidth="1"/>
    <col min="10509" max="10740" width="9" style="181"/>
    <col min="10741" max="10741" width="4.75" style="181" customWidth="1"/>
    <col min="10742" max="10743" width="19.625" style="181" customWidth="1"/>
    <col min="10744" max="10744" width="7.625" style="181" customWidth="1"/>
    <col min="10745" max="10745" width="4" style="181" customWidth="1"/>
    <col min="10746" max="10746" width="9" style="181"/>
    <col min="10747" max="10747" width="12.375" style="181" customWidth="1"/>
    <col min="10748" max="10748" width="7.25" style="181" customWidth="1"/>
    <col min="10749" max="10749" width="5" style="181" customWidth="1"/>
    <col min="10750" max="10750" width="2" style="181" customWidth="1"/>
    <col min="10751" max="10751" width="5.75" style="181" customWidth="1"/>
    <col min="10752" max="10753" width="9" style="181"/>
    <col min="10754" max="10754" width="4.75" style="181" customWidth="1"/>
    <col min="10755" max="10756" width="19.625" style="181" customWidth="1"/>
    <col min="10757" max="10757" width="7.625" style="181" customWidth="1"/>
    <col min="10758" max="10758" width="4" style="181" customWidth="1"/>
    <col min="10759" max="10759" width="9" style="181"/>
    <col min="10760" max="10760" width="12.375" style="181" customWidth="1"/>
    <col min="10761" max="10761" width="7.25" style="181" customWidth="1"/>
    <col min="10762" max="10762" width="5" style="181" customWidth="1"/>
    <col min="10763" max="10763" width="2" style="181" customWidth="1"/>
    <col min="10764" max="10764" width="5.75" style="181" customWidth="1"/>
    <col min="10765" max="10996" width="9" style="181"/>
    <col min="10997" max="10997" width="4.75" style="181" customWidth="1"/>
    <col min="10998" max="10999" width="19.625" style="181" customWidth="1"/>
    <col min="11000" max="11000" width="7.625" style="181" customWidth="1"/>
    <col min="11001" max="11001" width="4" style="181" customWidth="1"/>
    <col min="11002" max="11002" width="9" style="181"/>
    <col min="11003" max="11003" width="12.375" style="181" customWidth="1"/>
    <col min="11004" max="11004" width="7.25" style="181" customWidth="1"/>
    <col min="11005" max="11005" width="5" style="181" customWidth="1"/>
    <col min="11006" max="11006" width="2" style="181" customWidth="1"/>
    <col min="11007" max="11007" width="5.75" style="181" customWidth="1"/>
    <col min="11008" max="11009" width="9" style="181"/>
    <col min="11010" max="11010" width="4.75" style="181" customWidth="1"/>
    <col min="11011" max="11012" width="19.625" style="181" customWidth="1"/>
    <col min="11013" max="11013" width="7.625" style="181" customWidth="1"/>
    <col min="11014" max="11014" width="4" style="181" customWidth="1"/>
    <col min="11015" max="11015" width="9" style="181"/>
    <col min="11016" max="11016" width="12.375" style="181" customWidth="1"/>
    <col min="11017" max="11017" width="7.25" style="181" customWidth="1"/>
    <col min="11018" max="11018" width="5" style="181" customWidth="1"/>
    <col min="11019" max="11019" width="2" style="181" customWidth="1"/>
    <col min="11020" max="11020" width="5.75" style="181" customWidth="1"/>
    <col min="11021" max="11252" width="9" style="181"/>
    <col min="11253" max="11253" width="4.75" style="181" customWidth="1"/>
    <col min="11254" max="11255" width="19.625" style="181" customWidth="1"/>
    <col min="11256" max="11256" width="7.625" style="181" customWidth="1"/>
    <col min="11257" max="11257" width="4" style="181" customWidth="1"/>
    <col min="11258" max="11258" width="9" style="181"/>
    <col min="11259" max="11259" width="12.375" style="181" customWidth="1"/>
    <col min="11260" max="11260" width="7.25" style="181" customWidth="1"/>
    <col min="11261" max="11261" width="5" style="181" customWidth="1"/>
    <col min="11262" max="11262" width="2" style="181" customWidth="1"/>
    <col min="11263" max="11263" width="5.75" style="181" customWidth="1"/>
    <col min="11264" max="11265" width="9" style="181"/>
    <col min="11266" max="11266" width="4.75" style="181" customWidth="1"/>
    <col min="11267" max="11268" width="19.625" style="181" customWidth="1"/>
    <col min="11269" max="11269" width="7.625" style="181" customWidth="1"/>
    <col min="11270" max="11270" width="4" style="181" customWidth="1"/>
    <col min="11271" max="11271" width="9" style="181"/>
    <col min="11272" max="11272" width="12.375" style="181" customWidth="1"/>
    <col min="11273" max="11273" width="7.25" style="181" customWidth="1"/>
    <col min="11274" max="11274" width="5" style="181" customWidth="1"/>
    <col min="11275" max="11275" width="2" style="181" customWidth="1"/>
    <col min="11276" max="11276" width="5.75" style="181" customWidth="1"/>
    <col min="11277" max="11508" width="9" style="181"/>
    <col min="11509" max="11509" width="4.75" style="181" customWidth="1"/>
    <col min="11510" max="11511" width="19.625" style="181" customWidth="1"/>
    <col min="11512" max="11512" width="7.625" style="181" customWidth="1"/>
    <col min="11513" max="11513" width="4" style="181" customWidth="1"/>
    <col min="11514" max="11514" width="9" style="181"/>
    <col min="11515" max="11515" width="12.375" style="181" customWidth="1"/>
    <col min="11516" max="11516" width="7.25" style="181" customWidth="1"/>
    <col min="11517" max="11517" width="5" style="181" customWidth="1"/>
    <col min="11518" max="11518" width="2" style="181" customWidth="1"/>
    <col min="11519" max="11519" width="5.75" style="181" customWidth="1"/>
    <col min="11520" max="11521" width="9" style="181"/>
    <col min="11522" max="11522" width="4.75" style="181" customWidth="1"/>
    <col min="11523" max="11524" width="19.625" style="181" customWidth="1"/>
    <col min="11525" max="11525" width="7.625" style="181" customWidth="1"/>
    <col min="11526" max="11526" width="4" style="181" customWidth="1"/>
    <col min="11527" max="11527" width="9" style="181"/>
    <col min="11528" max="11528" width="12.375" style="181" customWidth="1"/>
    <col min="11529" max="11529" width="7.25" style="181" customWidth="1"/>
    <col min="11530" max="11530" width="5" style="181" customWidth="1"/>
    <col min="11531" max="11531" width="2" style="181" customWidth="1"/>
    <col min="11532" max="11532" width="5.75" style="181" customWidth="1"/>
    <col min="11533" max="11764" width="9" style="181"/>
    <col min="11765" max="11765" width="4.75" style="181" customWidth="1"/>
    <col min="11766" max="11767" width="19.625" style="181" customWidth="1"/>
    <col min="11768" max="11768" width="7.625" style="181" customWidth="1"/>
    <col min="11769" max="11769" width="4" style="181" customWidth="1"/>
    <col min="11770" max="11770" width="9" style="181"/>
    <col min="11771" max="11771" width="12.375" style="181" customWidth="1"/>
    <col min="11772" max="11772" width="7.25" style="181" customWidth="1"/>
    <col min="11773" max="11773" width="5" style="181" customWidth="1"/>
    <col min="11774" max="11774" width="2" style="181" customWidth="1"/>
    <col min="11775" max="11775" width="5.75" style="181" customWidth="1"/>
    <col min="11776" max="11777" width="9" style="181"/>
    <col min="11778" max="11778" width="4.75" style="181" customWidth="1"/>
    <col min="11779" max="11780" width="19.625" style="181" customWidth="1"/>
    <col min="11781" max="11781" width="7.625" style="181" customWidth="1"/>
    <col min="11782" max="11782" width="4" style="181" customWidth="1"/>
    <col min="11783" max="11783" width="9" style="181"/>
    <col min="11784" max="11784" width="12.375" style="181" customWidth="1"/>
    <col min="11785" max="11785" width="7.25" style="181" customWidth="1"/>
    <col min="11786" max="11786" width="5" style="181" customWidth="1"/>
    <col min="11787" max="11787" width="2" style="181" customWidth="1"/>
    <col min="11788" max="11788" width="5.75" style="181" customWidth="1"/>
    <col min="11789" max="12020" width="9" style="181"/>
    <col min="12021" max="12021" width="4.75" style="181" customWidth="1"/>
    <col min="12022" max="12023" width="19.625" style="181" customWidth="1"/>
    <col min="12024" max="12024" width="7.625" style="181" customWidth="1"/>
    <col min="12025" max="12025" width="4" style="181" customWidth="1"/>
    <col min="12026" max="12026" width="9" style="181"/>
    <col min="12027" max="12027" width="12.375" style="181" customWidth="1"/>
    <col min="12028" max="12028" width="7.25" style="181" customWidth="1"/>
    <col min="12029" max="12029" width="5" style="181" customWidth="1"/>
    <col min="12030" max="12030" width="2" style="181" customWidth="1"/>
    <col min="12031" max="12031" width="5.75" style="181" customWidth="1"/>
    <col min="12032" max="12033" width="9" style="181"/>
    <col min="12034" max="12034" width="4.75" style="181" customWidth="1"/>
    <col min="12035" max="12036" width="19.625" style="181" customWidth="1"/>
    <col min="12037" max="12037" width="7.625" style="181" customWidth="1"/>
    <col min="12038" max="12038" width="4" style="181" customWidth="1"/>
    <col min="12039" max="12039" width="9" style="181"/>
    <col min="12040" max="12040" width="12.375" style="181" customWidth="1"/>
    <col min="12041" max="12041" width="7.25" style="181" customWidth="1"/>
    <col min="12042" max="12042" width="5" style="181" customWidth="1"/>
    <col min="12043" max="12043" width="2" style="181" customWidth="1"/>
    <col min="12044" max="12044" width="5.75" style="181" customWidth="1"/>
    <col min="12045" max="12276" width="9" style="181"/>
    <col min="12277" max="12277" width="4.75" style="181" customWidth="1"/>
    <col min="12278" max="12279" width="19.625" style="181" customWidth="1"/>
    <col min="12280" max="12280" width="7.625" style="181" customWidth="1"/>
    <col min="12281" max="12281" width="4" style="181" customWidth="1"/>
    <col min="12282" max="12282" width="9" style="181"/>
    <col min="12283" max="12283" width="12.375" style="181" customWidth="1"/>
    <col min="12284" max="12284" width="7.25" style="181" customWidth="1"/>
    <col min="12285" max="12285" width="5" style="181" customWidth="1"/>
    <col min="12286" max="12286" width="2" style="181" customWidth="1"/>
    <col min="12287" max="12287" width="5.75" style="181" customWidth="1"/>
    <col min="12288" max="12289" width="9" style="181"/>
    <col min="12290" max="12290" width="4.75" style="181" customWidth="1"/>
    <col min="12291" max="12292" width="19.625" style="181" customWidth="1"/>
    <col min="12293" max="12293" width="7.625" style="181" customWidth="1"/>
    <col min="12294" max="12294" width="4" style="181" customWidth="1"/>
    <col min="12295" max="12295" width="9" style="181"/>
    <col min="12296" max="12296" width="12.375" style="181" customWidth="1"/>
    <col min="12297" max="12297" width="7.25" style="181" customWidth="1"/>
    <col min="12298" max="12298" width="5" style="181" customWidth="1"/>
    <col min="12299" max="12299" width="2" style="181" customWidth="1"/>
    <col min="12300" max="12300" width="5.75" style="181" customWidth="1"/>
    <col min="12301" max="12532" width="9" style="181"/>
    <col min="12533" max="12533" width="4.75" style="181" customWidth="1"/>
    <col min="12534" max="12535" width="19.625" style="181" customWidth="1"/>
    <col min="12536" max="12536" width="7.625" style="181" customWidth="1"/>
    <col min="12537" max="12537" width="4" style="181" customWidth="1"/>
    <col min="12538" max="12538" width="9" style="181"/>
    <col min="12539" max="12539" width="12.375" style="181" customWidth="1"/>
    <col min="12540" max="12540" width="7.25" style="181" customWidth="1"/>
    <col min="12541" max="12541" width="5" style="181" customWidth="1"/>
    <col min="12542" max="12542" width="2" style="181" customWidth="1"/>
    <col min="12543" max="12543" width="5.75" style="181" customWidth="1"/>
    <col min="12544" max="12545" width="9" style="181"/>
    <col min="12546" max="12546" width="4.75" style="181" customWidth="1"/>
    <col min="12547" max="12548" width="19.625" style="181" customWidth="1"/>
    <col min="12549" max="12549" width="7.625" style="181" customWidth="1"/>
    <col min="12550" max="12550" width="4" style="181" customWidth="1"/>
    <col min="12551" max="12551" width="9" style="181"/>
    <col min="12552" max="12552" width="12.375" style="181" customWidth="1"/>
    <col min="12553" max="12553" width="7.25" style="181" customWidth="1"/>
    <col min="12554" max="12554" width="5" style="181" customWidth="1"/>
    <col min="12555" max="12555" width="2" style="181" customWidth="1"/>
    <col min="12556" max="12556" width="5.75" style="181" customWidth="1"/>
    <col min="12557" max="12788" width="9" style="181"/>
    <col min="12789" max="12789" width="4.75" style="181" customWidth="1"/>
    <col min="12790" max="12791" width="19.625" style="181" customWidth="1"/>
    <col min="12792" max="12792" width="7.625" style="181" customWidth="1"/>
    <col min="12793" max="12793" width="4" style="181" customWidth="1"/>
    <col min="12794" max="12794" width="9" style="181"/>
    <col min="12795" max="12795" width="12.375" style="181" customWidth="1"/>
    <col min="12796" max="12796" width="7.25" style="181" customWidth="1"/>
    <col min="12797" max="12797" width="5" style="181" customWidth="1"/>
    <col min="12798" max="12798" width="2" style="181" customWidth="1"/>
    <col min="12799" max="12799" width="5.75" style="181" customWidth="1"/>
    <col min="12800" max="12801" width="9" style="181"/>
    <col min="12802" max="12802" width="4.75" style="181" customWidth="1"/>
    <col min="12803" max="12804" width="19.625" style="181" customWidth="1"/>
    <col min="12805" max="12805" width="7.625" style="181" customWidth="1"/>
    <col min="12806" max="12806" width="4" style="181" customWidth="1"/>
    <col min="12807" max="12807" width="9" style="181"/>
    <col min="12808" max="12808" width="12.375" style="181" customWidth="1"/>
    <col min="12809" max="12809" width="7.25" style="181" customWidth="1"/>
    <col min="12810" max="12810" width="5" style="181" customWidth="1"/>
    <col min="12811" max="12811" width="2" style="181" customWidth="1"/>
    <col min="12812" max="12812" width="5.75" style="181" customWidth="1"/>
    <col min="12813" max="13044" width="9" style="181"/>
    <col min="13045" max="13045" width="4.75" style="181" customWidth="1"/>
    <col min="13046" max="13047" width="19.625" style="181" customWidth="1"/>
    <col min="13048" max="13048" width="7.625" style="181" customWidth="1"/>
    <col min="13049" max="13049" width="4" style="181" customWidth="1"/>
    <col min="13050" max="13050" width="9" style="181"/>
    <col min="13051" max="13051" width="12.375" style="181" customWidth="1"/>
    <col min="13052" max="13052" width="7.25" style="181" customWidth="1"/>
    <col min="13053" max="13053" width="5" style="181" customWidth="1"/>
    <col min="13054" max="13054" width="2" style="181" customWidth="1"/>
    <col min="13055" max="13055" width="5.75" style="181" customWidth="1"/>
    <col min="13056" max="13057" width="9" style="181"/>
    <col min="13058" max="13058" width="4.75" style="181" customWidth="1"/>
    <col min="13059" max="13060" width="19.625" style="181" customWidth="1"/>
    <col min="13061" max="13061" width="7.625" style="181" customWidth="1"/>
    <col min="13062" max="13062" width="4" style="181" customWidth="1"/>
    <col min="13063" max="13063" width="9" style="181"/>
    <col min="13064" max="13064" width="12.375" style="181" customWidth="1"/>
    <col min="13065" max="13065" width="7.25" style="181" customWidth="1"/>
    <col min="13066" max="13066" width="5" style="181" customWidth="1"/>
    <col min="13067" max="13067" width="2" style="181" customWidth="1"/>
    <col min="13068" max="13068" width="5.75" style="181" customWidth="1"/>
    <col min="13069" max="13300" width="9" style="181"/>
    <col min="13301" max="13301" width="4.75" style="181" customWidth="1"/>
    <col min="13302" max="13303" width="19.625" style="181" customWidth="1"/>
    <col min="13304" max="13304" width="7.625" style="181" customWidth="1"/>
    <col min="13305" max="13305" width="4" style="181" customWidth="1"/>
    <col min="13306" max="13306" width="9" style="181"/>
    <col min="13307" max="13307" width="12.375" style="181" customWidth="1"/>
    <col min="13308" max="13308" width="7.25" style="181" customWidth="1"/>
    <col min="13309" max="13309" width="5" style="181" customWidth="1"/>
    <col min="13310" max="13310" width="2" style="181" customWidth="1"/>
    <col min="13311" max="13311" width="5.75" style="181" customWidth="1"/>
    <col min="13312" max="13313" width="9" style="181"/>
    <col min="13314" max="13314" width="4.75" style="181" customWidth="1"/>
    <col min="13315" max="13316" width="19.625" style="181" customWidth="1"/>
    <col min="13317" max="13317" width="7.625" style="181" customWidth="1"/>
    <col min="13318" max="13318" width="4" style="181" customWidth="1"/>
    <col min="13319" max="13319" width="9" style="181"/>
    <col min="13320" max="13320" width="12.375" style="181" customWidth="1"/>
    <col min="13321" max="13321" width="7.25" style="181" customWidth="1"/>
    <col min="13322" max="13322" width="5" style="181" customWidth="1"/>
    <col min="13323" max="13323" width="2" style="181" customWidth="1"/>
    <col min="13324" max="13324" width="5.75" style="181" customWidth="1"/>
    <col min="13325" max="13556" width="9" style="181"/>
    <col min="13557" max="13557" width="4.75" style="181" customWidth="1"/>
    <col min="13558" max="13559" width="19.625" style="181" customWidth="1"/>
    <col min="13560" max="13560" width="7.625" style="181" customWidth="1"/>
    <col min="13561" max="13561" width="4" style="181" customWidth="1"/>
    <col min="13562" max="13562" width="9" style="181"/>
    <col min="13563" max="13563" width="12.375" style="181" customWidth="1"/>
    <col min="13564" max="13564" width="7.25" style="181" customWidth="1"/>
    <col min="13565" max="13565" width="5" style="181" customWidth="1"/>
    <col min="13566" max="13566" width="2" style="181" customWidth="1"/>
    <col min="13567" max="13567" width="5.75" style="181" customWidth="1"/>
    <col min="13568" max="13569" width="9" style="181"/>
    <col min="13570" max="13570" width="4.75" style="181" customWidth="1"/>
    <col min="13571" max="13572" width="19.625" style="181" customWidth="1"/>
    <col min="13573" max="13573" width="7.625" style="181" customWidth="1"/>
    <col min="13574" max="13574" width="4" style="181" customWidth="1"/>
    <col min="13575" max="13575" width="9" style="181"/>
    <col min="13576" max="13576" width="12.375" style="181" customWidth="1"/>
    <col min="13577" max="13577" width="7.25" style="181" customWidth="1"/>
    <col min="13578" max="13578" width="5" style="181" customWidth="1"/>
    <col min="13579" max="13579" width="2" style="181" customWidth="1"/>
    <col min="13580" max="13580" width="5.75" style="181" customWidth="1"/>
    <col min="13581" max="13812" width="9" style="181"/>
    <col min="13813" max="13813" width="4.75" style="181" customWidth="1"/>
    <col min="13814" max="13815" width="19.625" style="181" customWidth="1"/>
    <col min="13816" max="13816" width="7.625" style="181" customWidth="1"/>
    <col min="13817" max="13817" width="4" style="181" customWidth="1"/>
    <col min="13818" max="13818" width="9" style="181"/>
    <col min="13819" max="13819" width="12.375" style="181" customWidth="1"/>
    <col min="13820" max="13820" width="7.25" style="181" customWidth="1"/>
    <col min="13821" max="13821" width="5" style="181" customWidth="1"/>
    <col min="13822" max="13822" width="2" style="181" customWidth="1"/>
    <col min="13823" max="13823" width="5.75" style="181" customWidth="1"/>
    <col min="13824" max="13825" width="9" style="181"/>
    <col min="13826" max="13826" width="4.75" style="181" customWidth="1"/>
    <col min="13827" max="13828" width="19.625" style="181" customWidth="1"/>
    <col min="13829" max="13829" width="7.625" style="181" customWidth="1"/>
    <col min="13830" max="13830" width="4" style="181" customWidth="1"/>
    <col min="13831" max="13831" width="9" style="181"/>
    <col min="13832" max="13832" width="12.375" style="181" customWidth="1"/>
    <col min="13833" max="13833" width="7.25" style="181" customWidth="1"/>
    <col min="13834" max="13834" width="5" style="181" customWidth="1"/>
    <col min="13835" max="13835" width="2" style="181" customWidth="1"/>
    <col min="13836" max="13836" width="5.75" style="181" customWidth="1"/>
    <col min="13837" max="14068" width="9" style="181"/>
    <col min="14069" max="14069" width="4.75" style="181" customWidth="1"/>
    <col min="14070" max="14071" width="19.625" style="181" customWidth="1"/>
    <col min="14072" max="14072" width="7.625" style="181" customWidth="1"/>
    <col min="14073" max="14073" width="4" style="181" customWidth="1"/>
    <col min="14074" max="14074" width="9" style="181"/>
    <col min="14075" max="14075" width="12.375" style="181" customWidth="1"/>
    <col min="14076" max="14076" width="7.25" style="181" customWidth="1"/>
    <col min="14077" max="14077" width="5" style="181" customWidth="1"/>
    <col min="14078" max="14078" width="2" style="181" customWidth="1"/>
    <col min="14079" max="14079" width="5.75" style="181" customWidth="1"/>
    <col min="14080" max="14081" width="9" style="181"/>
    <col min="14082" max="14082" width="4.75" style="181" customWidth="1"/>
    <col min="14083" max="14084" width="19.625" style="181" customWidth="1"/>
    <col min="14085" max="14085" width="7.625" style="181" customWidth="1"/>
    <col min="14086" max="14086" width="4" style="181" customWidth="1"/>
    <col min="14087" max="14087" width="9" style="181"/>
    <col min="14088" max="14088" width="12.375" style="181" customWidth="1"/>
    <col min="14089" max="14089" width="7.25" style="181" customWidth="1"/>
    <col min="14090" max="14090" width="5" style="181" customWidth="1"/>
    <col min="14091" max="14091" width="2" style="181" customWidth="1"/>
    <col min="14092" max="14092" width="5.75" style="181" customWidth="1"/>
    <col min="14093" max="14324" width="9" style="181"/>
    <col min="14325" max="14325" width="4.75" style="181" customWidth="1"/>
    <col min="14326" max="14327" width="19.625" style="181" customWidth="1"/>
    <col min="14328" max="14328" width="7.625" style="181" customWidth="1"/>
    <col min="14329" max="14329" width="4" style="181" customWidth="1"/>
    <col min="14330" max="14330" width="9" style="181"/>
    <col min="14331" max="14331" width="12.375" style="181" customWidth="1"/>
    <col min="14332" max="14332" width="7.25" style="181" customWidth="1"/>
    <col min="14333" max="14333" width="5" style="181" customWidth="1"/>
    <col min="14334" max="14334" width="2" style="181" customWidth="1"/>
    <col min="14335" max="14335" width="5.75" style="181" customWidth="1"/>
    <col min="14336" max="14337" width="9" style="181"/>
    <col min="14338" max="14338" width="4.75" style="181" customWidth="1"/>
    <col min="14339" max="14340" width="19.625" style="181" customWidth="1"/>
    <col min="14341" max="14341" width="7.625" style="181" customWidth="1"/>
    <col min="14342" max="14342" width="4" style="181" customWidth="1"/>
    <col min="14343" max="14343" width="9" style="181"/>
    <col min="14344" max="14344" width="12.375" style="181" customWidth="1"/>
    <col min="14345" max="14345" width="7.25" style="181" customWidth="1"/>
    <col min="14346" max="14346" width="5" style="181" customWidth="1"/>
    <col min="14347" max="14347" width="2" style="181" customWidth="1"/>
    <col min="14348" max="14348" width="5.75" style="181" customWidth="1"/>
    <col min="14349" max="14580" width="9" style="181"/>
    <col min="14581" max="14581" width="4.75" style="181" customWidth="1"/>
    <col min="14582" max="14583" width="19.625" style="181" customWidth="1"/>
    <col min="14584" max="14584" width="7.625" style="181" customWidth="1"/>
    <col min="14585" max="14585" width="4" style="181" customWidth="1"/>
    <col min="14586" max="14586" width="9" style="181"/>
    <col min="14587" max="14587" width="12.375" style="181" customWidth="1"/>
    <col min="14588" max="14588" width="7.25" style="181" customWidth="1"/>
    <col min="14589" max="14589" width="5" style="181" customWidth="1"/>
    <col min="14590" max="14590" width="2" style="181" customWidth="1"/>
    <col min="14591" max="14591" width="5.75" style="181" customWidth="1"/>
    <col min="14592" max="14593" width="9" style="181"/>
    <col min="14594" max="14594" width="4.75" style="181" customWidth="1"/>
    <col min="14595" max="14596" width="19.625" style="181" customWidth="1"/>
    <col min="14597" max="14597" width="7.625" style="181" customWidth="1"/>
    <col min="14598" max="14598" width="4" style="181" customWidth="1"/>
    <col min="14599" max="14599" width="9" style="181"/>
    <col min="14600" max="14600" width="12.375" style="181" customWidth="1"/>
    <col min="14601" max="14601" width="7.25" style="181" customWidth="1"/>
    <col min="14602" max="14602" width="5" style="181" customWidth="1"/>
    <col min="14603" max="14603" width="2" style="181" customWidth="1"/>
    <col min="14604" max="14604" width="5.75" style="181" customWidth="1"/>
    <col min="14605" max="14836" width="9" style="181"/>
    <col min="14837" max="14837" width="4.75" style="181" customWidth="1"/>
    <col min="14838" max="14839" width="19.625" style="181" customWidth="1"/>
    <col min="14840" max="14840" width="7.625" style="181" customWidth="1"/>
    <col min="14841" max="14841" width="4" style="181" customWidth="1"/>
    <col min="14842" max="14842" width="9" style="181"/>
    <col min="14843" max="14843" width="12.375" style="181" customWidth="1"/>
    <col min="14844" max="14844" width="7.25" style="181" customWidth="1"/>
    <col min="14845" max="14845" width="5" style="181" customWidth="1"/>
    <col min="14846" max="14846" width="2" style="181" customWidth="1"/>
    <col min="14847" max="14847" width="5.75" style="181" customWidth="1"/>
    <col min="14848" max="14849" width="9" style="181"/>
    <col min="14850" max="14850" width="4.75" style="181" customWidth="1"/>
    <col min="14851" max="14852" width="19.625" style="181" customWidth="1"/>
    <col min="14853" max="14853" width="7.625" style="181" customWidth="1"/>
    <col min="14854" max="14854" width="4" style="181" customWidth="1"/>
    <col min="14855" max="14855" width="9" style="181"/>
    <col min="14856" max="14856" width="12.375" style="181" customWidth="1"/>
    <col min="14857" max="14857" width="7.25" style="181" customWidth="1"/>
    <col min="14858" max="14858" width="5" style="181" customWidth="1"/>
    <col min="14859" max="14859" width="2" style="181" customWidth="1"/>
    <col min="14860" max="14860" width="5.75" style="181" customWidth="1"/>
    <col min="14861" max="15092" width="9" style="181"/>
    <col min="15093" max="15093" width="4.75" style="181" customWidth="1"/>
    <col min="15094" max="15095" width="19.625" style="181" customWidth="1"/>
    <col min="15096" max="15096" width="7.625" style="181" customWidth="1"/>
    <col min="15097" max="15097" width="4" style="181" customWidth="1"/>
    <col min="15098" max="15098" width="9" style="181"/>
    <col min="15099" max="15099" width="12.375" style="181" customWidth="1"/>
    <col min="15100" max="15100" width="7.25" style="181" customWidth="1"/>
    <col min="15101" max="15101" width="5" style="181" customWidth="1"/>
    <col min="15102" max="15102" width="2" style="181" customWidth="1"/>
    <col min="15103" max="15103" width="5.75" style="181" customWidth="1"/>
    <col min="15104" max="15105" width="9" style="181"/>
    <col min="15106" max="15106" width="4.75" style="181" customWidth="1"/>
    <col min="15107" max="15108" width="19.625" style="181" customWidth="1"/>
    <col min="15109" max="15109" width="7.625" style="181" customWidth="1"/>
    <col min="15110" max="15110" width="4" style="181" customWidth="1"/>
    <col min="15111" max="15111" width="9" style="181"/>
    <col min="15112" max="15112" width="12.375" style="181" customWidth="1"/>
    <col min="15113" max="15113" width="7.25" style="181" customWidth="1"/>
    <col min="15114" max="15114" width="5" style="181" customWidth="1"/>
    <col min="15115" max="15115" width="2" style="181" customWidth="1"/>
    <col min="15116" max="15116" width="5.75" style="181" customWidth="1"/>
    <col min="15117" max="15348" width="9" style="181"/>
    <col min="15349" max="15349" width="4.75" style="181" customWidth="1"/>
    <col min="15350" max="15351" width="19.625" style="181" customWidth="1"/>
    <col min="15352" max="15352" width="7.625" style="181" customWidth="1"/>
    <col min="15353" max="15353" width="4" style="181" customWidth="1"/>
    <col min="15354" max="15354" width="9" style="181"/>
    <col min="15355" max="15355" width="12.375" style="181" customWidth="1"/>
    <col min="15356" max="15356" width="7.25" style="181" customWidth="1"/>
    <col min="15357" max="15357" width="5" style="181" customWidth="1"/>
    <col min="15358" max="15358" width="2" style="181" customWidth="1"/>
    <col min="15359" max="15359" width="5.75" style="181" customWidth="1"/>
    <col min="15360" max="15361" width="9" style="181"/>
    <col min="15362" max="15362" width="4.75" style="181" customWidth="1"/>
    <col min="15363" max="15364" width="19.625" style="181" customWidth="1"/>
    <col min="15365" max="15365" width="7.625" style="181" customWidth="1"/>
    <col min="15366" max="15366" width="4" style="181" customWidth="1"/>
    <col min="15367" max="15367" width="9" style="181"/>
    <col min="15368" max="15368" width="12.375" style="181" customWidth="1"/>
    <col min="15369" max="15369" width="7.25" style="181" customWidth="1"/>
    <col min="15370" max="15370" width="5" style="181" customWidth="1"/>
    <col min="15371" max="15371" width="2" style="181" customWidth="1"/>
    <col min="15372" max="15372" width="5.75" style="181" customWidth="1"/>
    <col min="15373" max="15604" width="9" style="181"/>
    <col min="15605" max="15605" width="4.75" style="181" customWidth="1"/>
    <col min="15606" max="15607" width="19.625" style="181" customWidth="1"/>
    <col min="15608" max="15608" width="7.625" style="181" customWidth="1"/>
    <col min="15609" max="15609" width="4" style="181" customWidth="1"/>
    <col min="15610" max="15610" width="9" style="181"/>
    <col min="15611" max="15611" width="12.375" style="181" customWidth="1"/>
    <col min="15612" max="15612" width="7.25" style="181" customWidth="1"/>
    <col min="15613" max="15613" width="5" style="181" customWidth="1"/>
    <col min="15614" max="15614" width="2" style="181" customWidth="1"/>
    <col min="15615" max="15615" width="5.75" style="181" customWidth="1"/>
    <col min="15616" max="15617" width="9" style="181"/>
    <col min="15618" max="15618" width="4.75" style="181" customWidth="1"/>
    <col min="15619" max="15620" width="19.625" style="181" customWidth="1"/>
    <col min="15621" max="15621" width="7.625" style="181" customWidth="1"/>
    <col min="15622" max="15622" width="4" style="181" customWidth="1"/>
    <col min="15623" max="15623" width="9" style="181"/>
    <col min="15624" max="15624" width="12.375" style="181" customWidth="1"/>
    <col min="15625" max="15625" width="7.25" style="181" customWidth="1"/>
    <col min="15626" max="15626" width="5" style="181" customWidth="1"/>
    <col min="15627" max="15627" width="2" style="181" customWidth="1"/>
    <col min="15628" max="15628" width="5.75" style="181" customWidth="1"/>
    <col min="15629" max="15860" width="9" style="181"/>
    <col min="15861" max="15861" width="4.75" style="181" customWidth="1"/>
    <col min="15862" max="15863" width="19.625" style="181" customWidth="1"/>
    <col min="15864" max="15864" width="7.625" style="181" customWidth="1"/>
    <col min="15865" max="15865" width="4" style="181" customWidth="1"/>
    <col min="15866" max="15866" width="9" style="181"/>
    <col min="15867" max="15867" width="12.375" style="181" customWidth="1"/>
    <col min="15868" max="15868" width="7.25" style="181" customWidth="1"/>
    <col min="15869" max="15869" width="5" style="181" customWidth="1"/>
    <col min="15870" max="15870" width="2" style="181" customWidth="1"/>
    <col min="15871" max="15871" width="5.75" style="181" customWidth="1"/>
    <col min="15872" max="15873" width="9" style="181"/>
    <col min="15874" max="15874" width="4.75" style="181" customWidth="1"/>
    <col min="15875" max="15876" width="19.625" style="181" customWidth="1"/>
    <col min="15877" max="15877" width="7.625" style="181" customWidth="1"/>
    <col min="15878" max="15878" width="4" style="181" customWidth="1"/>
    <col min="15879" max="15879" width="9" style="181"/>
    <col min="15880" max="15880" width="12.375" style="181" customWidth="1"/>
    <col min="15881" max="15881" width="7.25" style="181" customWidth="1"/>
    <col min="15882" max="15882" width="5" style="181" customWidth="1"/>
    <col min="15883" max="15883" width="2" style="181" customWidth="1"/>
    <col min="15884" max="15884" width="5.75" style="181" customWidth="1"/>
    <col min="15885" max="16116" width="9" style="181"/>
    <col min="16117" max="16117" width="4.75" style="181" customWidth="1"/>
    <col min="16118" max="16119" width="19.625" style="181" customWidth="1"/>
    <col min="16120" max="16120" width="7.625" style="181" customWidth="1"/>
    <col min="16121" max="16121" width="4" style="181" customWidth="1"/>
    <col min="16122" max="16122" width="9" style="181"/>
    <col min="16123" max="16123" width="12.375" style="181" customWidth="1"/>
    <col min="16124" max="16124" width="7.25" style="181" customWidth="1"/>
    <col min="16125" max="16125" width="5" style="181" customWidth="1"/>
    <col min="16126" max="16126" width="2" style="181" customWidth="1"/>
    <col min="16127" max="16127" width="5.75" style="181" customWidth="1"/>
    <col min="16128" max="16129" width="9" style="181"/>
    <col min="16130" max="16130" width="4.75" style="181" customWidth="1"/>
    <col min="16131" max="16132" width="19.625" style="181" customWidth="1"/>
    <col min="16133" max="16133" width="7.625" style="181" customWidth="1"/>
    <col min="16134" max="16134" width="4" style="181" customWidth="1"/>
    <col min="16135" max="16135" width="9" style="181"/>
    <col min="16136" max="16136" width="12.375" style="181" customWidth="1"/>
    <col min="16137" max="16137" width="7.25" style="181" customWidth="1"/>
    <col min="16138" max="16138" width="5" style="181" customWidth="1"/>
    <col min="16139" max="16139" width="2" style="181" customWidth="1"/>
    <col min="16140" max="16140" width="5.75" style="181" customWidth="1"/>
    <col min="16141" max="16384" width="9" style="181"/>
  </cols>
  <sheetData>
    <row r="1" spans="1:13" ht="9.9499999999999993" customHeight="1"/>
    <row r="2" spans="1:13" s="183" customFormat="1" ht="32.1" customHeight="1">
      <c r="A2" s="159" t="s">
        <v>0</v>
      </c>
      <c r="B2" s="160" t="s">
        <v>1</v>
      </c>
      <c r="C2" s="160" t="s">
        <v>2</v>
      </c>
      <c r="D2" s="160" t="s">
        <v>3</v>
      </c>
      <c r="E2" s="160" t="s">
        <v>4</v>
      </c>
      <c r="F2" s="159" t="s">
        <v>5</v>
      </c>
      <c r="G2" s="159" t="s">
        <v>6</v>
      </c>
      <c r="H2" s="600" t="s">
        <v>319</v>
      </c>
      <c r="I2" s="601"/>
      <c r="J2" s="601"/>
      <c r="K2" s="602"/>
      <c r="L2" s="302"/>
    </row>
    <row r="3" spans="1:13" ht="16.5" customHeight="1">
      <c r="A3" s="184"/>
      <c r="B3" s="12"/>
      <c r="C3" s="12"/>
      <c r="D3" s="228"/>
      <c r="E3" s="229"/>
      <c r="F3" s="230"/>
      <c r="G3" s="231"/>
      <c r="H3" s="163"/>
      <c r="I3" s="97"/>
      <c r="J3" s="97"/>
      <c r="K3" s="98"/>
    </row>
    <row r="4" spans="1:13" ht="16.5" customHeight="1">
      <c r="A4" s="124">
        <v>10</v>
      </c>
      <c r="B4" s="29" t="s">
        <v>51</v>
      </c>
      <c r="C4" s="29"/>
      <c r="D4" s="232"/>
      <c r="E4" s="233"/>
      <c r="F4" s="234"/>
      <c r="G4" s="235"/>
      <c r="H4" s="165"/>
      <c r="I4" s="101"/>
      <c r="J4" s="101"/>
      <c r="K4" s="61"/>
    </row>
    <row r="5" spans="1:13" ht="16.5" customHeight="1">
      <c r="A5" s="125"/>
      <c r="B5" s="126"/>
      <c r="C5" s="126"/>
      <c r="D5" s="127"/>
      <c r="E5" s="128"/>
      <c r="F5" s="129"/>
      <c r="G5" s="130"/>
      <c r="H5" s="214"/>
      <c r="I5" s="97"/>
      <c r="J5" s="97"/>
      <c r="K5" s="215"/>
      <c r="L5" s="480"/>
    </row>
    <row r="6" spans="1:13" ht="16.5" customHeight="1">
      <c r="A6" s="124"/>
      <c r="B6" s="99" t="s">
        <v>343</v>
      </c>
      <c r="C6" s="99" t="s">
        <v>344</v>
      </c>
      <c r="D6" s="232">
        <v>28</v>
      </c>
      <c r="E6" s="236" t="s">
        <v>60</v>
      </c>
      <c r="F6" s="131"/>
      <c r="G6" s="423"/>
      <c r="H6" s="216"/>
      <c r="I6" s="101"/>
      <c r="J6" s="101"/>
      <c r="K6" s="210"/>
      <c r="L6" s="477"/>
    </row>
    <row r="7" spans="1:13" ht="16.5" customHeight="1">
      <c r="A7" s="125"/>
      <c r="B7" s="126"/>
      <c r="C7" s="126"/>
      <c r="D7" s="228"/>
      <c r="E7" s="229"/>
      <c r="F7" s="129"/>
      <c r="G7" s="130"/>
      <c r="H7" s="214"/>
      <c r="I7" s="97"/>
      <c r="J7" s="97"/>
      <c r="K7" s="215"/>
      <c r="L7" s="480"/>
    </row>
    <row r="8" spans="1:13" ht="16.5" customHeight="1">
      <c r="A8" s="124"/>
      <c r="B8" s="99"/>
      <c r="C8" s="99"/>
      <c r="D8" s="232"/>
      <c r="E8" s="236"/>
      <c r="F8" s="131"/>
      <c r="G8" s="235"/>
      <c r="H8" s="216"/>
      <c r="I8" s="101"/>
      <c r="J8" s="101"/>
      <c r="K8" s="210"/>
      <c r="L8" s="477"/>
    </row>
    <row r="9" spans="1:13" ht="16.5" customHeight="1">
      <c r="A9" s="132"/>
      <c r="B9" s="126"/>
      <c r="C9" s="126"/>
      <c r="D9" s="133"/>
      <c r="E9" s="128"/>
      <c r="F9" s="129"/>
      <c r="G9" s="264"/>
      <c r="H9" s="214"/>
      <c r="I9" s="97"/>
      <c r="J9" s="97"/>
      <c r="K9" s="215"/>
      <c r="L9" s="480"/>
    </row>
    <row r="10" spans="1:13" ht="16.5" customHeight="1">
      <c r="A10" s="124"/>
      <c r="B10" s="151"/>
      <c r="C10" s="151"/>
      <c r="D10" s="400"/>
      <c r="E10" s="401"/>
      <c r="F10" s="131"/>
      <c r="G10" s="389"/>
      <c r="H10" s="225"/>
      <c r="I10" s="101"/>
      <c r="J10" s="101"/>
      <c r="K10" s="210"/>
      <c r="L10" s="477"/>
    </row>
    <row r="11" spans="1:13" ht="16.5" customHeight="1">
      <c r="A11" s="125"/>
      <c r="B11" s="126"/>
      <c r="C11" s="126"/>
      <c r="D11" s="228"/>
      <c r="E11" s="229"/>
      <c r="F11" s="213"/>
      <c r="G11" s="244"/>
      <c r="H11" s="214"/>
      <c r="I11" s="97"/>
      <c r="J11" s="97"/>
      <c r="K11" s="215"/>
      <c r="L11" s="480"/>
      <c r="M11" s="256"/>
    </row>
    <row r="12" spans="1:13" ht="16.5" customHeight="1">
      <c r="A12" s="124"/>
      <c r="B12" s="99" t="s">
        <v>251</v>
      </c>
      <c r="C12" s="99" t="s">
        <v>252</v>
      </c>
      <c r="D12" s="232">
        <v>15</v>
      </c>
      <c r="E12" s="236" t="s">
        <v>35</v>
      </c>
      <c r="F12" s="131"/>
      <c r="G12" s="245"/>
      <c r="H12" s="216"/>
      <c r="I12" s="101"/>
      <c r="J12" s="217"/>
      <c r="K12" s="218"/>
      <c r="L12" s="477"/>
      <c r="M12" s="258"/>
    </row>
    <row r="13" spans="1:13" ht="16.5" customHeight="1">
      <c r="A13" s="132"/>
      <c r="B13" s="126"/>
      <c r="C13" s="126"/>
      <c r="D13" s="127"/>
      <c r="E13" s="128"/>
      <c r="F13" s="129"/>
      <c r="G13" s="130"/>
      <c r="H13" s="398"/>
      <c r="I13" s="186"/>
      <c r="J13" s="186"/>
      <c r="K13" s="399"/>
      <c r="L13" s="498"/>
    </row>
    <row r="14" spans="1:13" ht="16.5" customHeight="1">
      <c r="A14" s="124"/>
      <c r="B14" s="99"/>
      <c r="C14" s="99"/>
      <c r="D14" s="232"/>
      <c r="E14" s="236"/>
      <c r="F14" s="131"/>
      <c r="G14" s="235"/>
      <c r="H14" s="391"/>
      <c r="I14" s="189"/>
      <c r="J14" s="189"/>
      <c r="K14" s="190"/>
      <c r="L14" s="181"/>
    </row>
    <row r="15" spans="1:13" ht="16.5" customHeight="1">
      <c r="A15" s="134"/>
      <c r="B15" s="126"/>
      <c r="C15" s="126"/>
      <c r="D15" s="133"/>
      <c r="E15" s="128"/>
      <c r="F15" s="129"/>
      <c r="G15" s="130"/>
      <c r="H15" s="214"/>
      <c r="I15" s="97"/>
      <c r="J15" s="97"/>
      <c r="K15" s="215"/>
      <c r="L15" s="480"/>
    </row>
    <row r="16" spans="1:13" ht="16.5" customHeight="1">
      <c r="A16" s="135"/>
      <c r="B16" s="99"/>
      <c r="C16" s="99"/>
      <c r="D16" s="232"/>
      <c r="E16" s="236"/>
      <c r="F16" s="131"/>
      <c r="G16" s="235"/>
      <c r="H16" s="216"/>
      <c r="I16" s="101"/>
      <c r="J16" s="101"/>
      <c r="K16" s="210"/>
      <c r="L16" s="477"/>
    </row>
    <row r="17" spans="1:12" ht="16.5" customHeight="1">
      <c r="A17" s="134"/>
      <c r="B17" s="126"/>
      <c r="C17" s="126"/>
      <c r="D17" s="133"/>
      <c r="E17" s="128"/>
      <c r="F17" s="129"/>
      <c r="G17" s="130"/>
      <c r="H17" s="214"/>
      <c r="I17" s="97"/>
      <c r="J17" s="97"/>
      <c r="K17" s="215"/>
      <c r="L17" s="480"/>
    </row>
    <row r="18" spans="1:12" ht="16.5" customHeight="1">
      <c r="A18" s="135"/>
      <c r="B18" s="151"/>
      <c r="C18" s="151"/>
      <c r="D18" s="400"/>
      <c r="E18" s="401"/>
      <c r="F18" s="131"/>
      <c r="G18" s="235"/>
      <c r="H18" s="216"/>
      <c r="I18" s="101"/>
      <c r="J18" s="101"/>
      <c r="K18" s="210"/>
      <c r="L18" s="477"/>
    </row>
    <row r="19" spans="1:12" ht="16.5" customHeight="1">
      <c r="A19" s="136"/>
      <c r="B19" s="126"/>
      <c r="C19" s="126"/>
      <c r="D19" s="133"/>
      <c r="E19" s="128"/>
      <c r="F19" s="129"/>
      <c r="G19" s="130"/>
      <c r="H19" s="214"/>
      <c r="I19" s="97"/>
      <c r="J19" s="97"/>
      <c r="K19" s="215"/>
      <c r="L19" s="480"/>
    </row>
    <row r="20" spans="1:12" ht="16.5" customHeight="1">
      <c r="A20" s="135"/>
      <c r="B20" s="99"/>
      <c r="C20" s="99"/>
      <c r="D20" s="232"/>
      <c r="E20" s="236"/>
      <c r="F20" s="131"/>
      <c r="G20" s="235"/>
      <c r="H20" s="216"/>
      <c r="I20" s="101"/>
      <c r="J20" s="101"/>
      <c r="K20" s="210"/>
      <c r="L20" s="477"/>
    </row>
    <row r="21" spans="1:12" ht="16.5" customHeight="1">
      <c r="A21" s="137"/>
      <c r="B21" s="126"/>
      <c r="C21" s="126"/>
      <c r="D21" s="133"/>
      <c r="E21" s="128"/>
      <c r="F21" s="129"/>
      <c r="G21" s="130"/>
      <c r="H21" s="214"/>
      <c r="I21" s="97"/>
      <c r="J21" s="97"/>
      <c r="K21" s="215"/>
      <c r="L21" s="480"/>
    </row>
    <row r="22" spans="1:12" ht="16.5" customHeight="1">
      <c r="A22" s="135"/>
      <c r="B22" s="99"/>
      <c r="C22" s="99"/>
      <c r="D22" s="232"/>
      <c r="E22" s="236"/>
      <c r="F22" s="131"/>
      <c r="G22" s="235"/>
      <c r="H22" s="216"/>
      <c r="I22" s="101"/>
      <c r="J22" s="101"/>
      <c r="K22" s="210"/>
      <c r="L22" s="477"/>
    </row>
    <row r="23" spans="1:12" ht="16.5" customHeight="1">
      <c r="A23" s="246"/>
      <c r="B23" s="126"/>
      <c r="C23" s="126"/>
      <c r="D23" s="127"/>
      <c r="E23" s="128"/>
      <c r="F23" s="129"/>
      <c r="G23" s="130"/>
      <c r="H23" s="163"/>
      <c r="I23" s="200"/>
      <c r="J23" s="97"/>
      <c r="K23" s="98"/>
    </row>
    <row r="24" spans="1:12" ht="16.5" customHeight="1">
      <c r="A24" s="247"/>
      <c r="B24" s="99"/>
      <c r="C24" s="99"/>
      <c r="D24" s="232"/>
      <c r="E24" s="236"/>
      <c r="F24" s="131"/>
      <c r="G24" s="235"/>
      <c r="H24" s="249"/>
      <c r="I24" s="261"/>
      <c r="J24" s="101"/>
      <c r="K24" s="201"/>
      <c r="L24" s="497"/>
    </row>
    <row r="25" spans="1:12" ht="16.5" customHeight="1">
      <c r="A25" s="137"/>
      <c r="B25" s="126"/>
      <c r="C25" s="126"/>
      <c r="D25" s="228"/>
      <c r="E25" s="229"/>
      <c r="F25" s="129"/>
      <c r="G25" s="130"/>
      <c r="H25" s="163"/>
      <c r="I25" s="200"/>
      <c r="J25" s="97"/>
      <c r="K25" s="98"/>
    </row>
    <row r="26" spans="1:12" ht="16.5" customHeight="1">
      <c r="A26" s="135"/>
      <c r="B26" s="99"/>
      <c r="C26" s="99"/>
      <c r="D26" s="232"/>
      <c r="E26" s="236"/>
      <c r="F26" s="131"/>
      <c r="G26" s="235"/>
      <c r="H26" s="249"/>
      <c r="I26" s="261"/>
      <c r="J26" s="101"/>
      <c r="K26" s="201"/>
      <c r="L26" s="497"/>
    </row>
    <row r="27" spans="1:12" ht="16.5" customHeight="1">
      <c r="A27" s="246"/>
      <c r="B27" s="126"/>
      <c r="C27" s="126"/>
      <c r="D27" s="133"/>
      <c r="E27" s="128"/>
      <c r="F27" s="129"/>
      <c r="G27" s="130"/>
      <c r="H27" s="163"/>
      <c r="I27" s="200"/>
      <c r="J27" s="97"/>
      <c r="K27" s="98"/>
    </row>
    <row r="28" spans="1:12" ht="16.5" customHeight="1">
      <c r="A28" s="247"/>
      <c r="B28" s="99"/>
      <c r="C28" s="99"/>
      <c r="D28" s="232"/>
      <c r="E28" s="236"/>
      <c r="F28" s="131"/>
      <c r="G28" s="235"/>
      <c r="H28" s="249"/>
      <c r="I28" s="261"/>
      <c r="J28" s="101"/>
      <c r="K28" s="201"/>
      <c r="L28" s="497"/>
    </row>
    <row r="29" spans="1:12" ht="16.5" customHeight="1">
      <c r="A29" s="246"/>
      <c r="B29" s="126"/>
      <c r="C29" s="126"/>
      <c r="D29" s="133"/>
      <c r="E29" s="128"/>
      <c r="F29" s="129"/>
      <c r="G29" s="130"/>
      <c r="H29" s="163"/>
      <c r="I29" s="200"/>
      <c r="J29" s="97"/>
      <c r="K29" s="98"/>
    </row>
    <row r="30" spans="1:12" ht="16.5" customHeight="1">
      <c r="A30" s="247"/>
      <c r="B30" s="29"/>
      <c r="C30" s="29"/>
      <c r="D30" s="232"/>
      <c r="E30" s="236"/>
      <c r="F30" s="131"/>
      <c r="G30" s="235"/>
      <c r="H30" s="249"/>
      <c r="I30" s="261"/>
      <c r="J30" s="101"/>
      <c r="K30" s="201"/>
      <c r="L30" s="497"/>
    </row>
    <row r="31" spans="1:12" ht="16.5" customHeight="1">
      <c r="A31" s="246"/>
      <c r="B31" s="126"/>
      <c r="C31" s="126"/>
      <c r="D31" s="133"/>
      <c r="E31" s="128"/>
      <c r="F31" s="129"/>
      <c r="G31" s="130"/>
      <c r="H31" s="163"/>
      <c r="I31" s="200"/>
      <c r="J31" s="97"/>
      <c r="K31" s="98"/>
    </row>
    <row r="32" spans="1:12" ht="16.5" customHeight="1">
      <c r="A32" s="247"/>
      <c r="B32" s="99"/>
      <c r="C32" s="99"/>
      <c r="D32" s="232"/>
      <c r="E32" s="236"/>
      <c r="F32" s="131"/>
      <c r="G32" s="235"/>
      <c r="H32" s="249"/>
      <c r="I32" s="261"/>
      <c r="J32" s="101"/>
      <c r="K32" s="201"/>
      <c r="L32" s="497"/>
    </row>
    <row r="33" spans="1:12" ht="16.5" customHeight="1">
      <c r="A33" s="134"/>
      <c r="B33" s="126"/>
      <c r="C33" s="126"/>
      <c r="D33" s="133"/>
      <c r="E33" s="128"/>
      <c r="F33" s="129"/>
      <c r="G33" s="130"/>
      <c r="H33" s="163"/>
      <c r="I33" s="200"/>
      <c r="J33" s="97"/>
      <c r="K33" s="98"/>
    </row>
    <row r="34" spans="1:12" ht="16.5" customHeight="1">
      <c r="A34" s="135"/>
      <c r="B34" s="29"/>
      <c r="C34" s="99"/>
      <c r="D34" s="232"/>
      <c r="E34" s="236"/>
      <c r="F34" s="131"/>
      <c r="G34" s="235"/>
      <c r="H34" s="249"/>
      <c r="I34" s="261"/>
      <c r="J34" s="101"/>
      <c r="K34" s="201"/>
      <c r="L34" s="497"/>
    </row>
    <row r="35" spans="1:12" ht="16.5" customHeight="1">
      <c r="A35" s="134"/>
      <c r="B35" s="126"/>
      <c r="C35" s="126"/>
      <c r="D35" s="228"/>
      <c r="E35" s="229"/>
      <c r="F35" s="129"/>
      <c r="G35" s="231"/>
      <c r="H35" s="163"/>
      <c r="I35" s="97"/>
      <c r="J35" s="97"/>
      <c r="K35" s="98"/>
    </row>
    <row r="36" spans="1:12" ht="16.5" customHeight="1">
      <c r="A36" s="135"/>
      <c r="B36" s="29"/>
      <c r="C36" s="99"/>
      <c r="D36" s="232"/>
      <c r="E36" s="236"/>
      <c r="F36" s="131"/>
      <c r="G36" s="235"/>
      <c r="H36" s="216"/>
      <c r="I36" s="101"/>
      <c r="J36" s="101"/>
      <c r="K36" s="61"/>
    </row>
    <row r="37" spans="1:12" ht="16.5" customHeight="1">
      <c r="A37" s="134"/>
      <c r="B37" s="126"/>
      <c r="C37" s="126" t="s">
        <v>172</v>
      </c>
      <c r="D37" s="228"/>
      <c r="E37" s="229"/>
      <c r="F37" s="129"/>
      <c r="G37" s="231"/>
      <c r="H37" s="163"/>
      <c r="I37" s="97"/>
      <c r="J37" s="97"/>
      <c r="K37" s="98"/>
    </row>
    <row r="38" spans="1:12" ht="16.5" customHeight="1">
      <c r="A38" s="135"/>
      <c r="B38" s="29"/>
      <c r="C38" s="99"/>
      <c r="D38" s="232"/>
      <c r="E38" s="236"/>
      <c r="F38" s="131"/>
      <c r="G38" s="235"/>
      <c r="H38" s="216"/>
      <c r="I38" s="101"/>
      <c r="J38" s="101"/>
      <c r="K38" s="6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13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74</v>
      </c>
      <c r="C48" s="99"/>
      <c r="D48" s="232"/>
      <c r="E48" s="236"/>
      <c r="F48" s="131"/>
      <c r="G48" s="235"/>
      <c r="H48" s="166"/>
      <c r="I48" s="204"/>
      <c r="J48" s="101"/>
      <c r="K48" s="167"/>
      <c r="L48" s="484"/>
    </row>
    <row r="49" spans="1:13" ht="16.5" customHeight="1">
      <c r="A49" s="134"/>
      <c r="B49" s="126"/>
      <c r="C49" s="12"/>
      <c r="D49" s="228"/>
      <c r="E49" s="229"/>
      <c r="F49" s="230"/>
      <c r="G49" s="259"/>
      <c r="H49" s="255"/>
      <c r="I49" s="97"/>
      <c r="J49" s="97"/>
      <c r="K49" s="98"/>
    </row>
    <row r="50" spans="1:13" ht="16.5" customHeight="1">
      <c r="A50" s="135"/>
      <c r="B50" s="168"/>
      <c r="C50" s="29"/>
      <c r="D50" s="232"/>
      <c r="E50" s="236"/>
      <c r="F50" s="234"/>
      <c r="G50" s="235"/>
      <c r="H50" s="225"/>
      <c r="I50" s="101"/>
      <c r="J50" s="101"/>
      <c r="K50" s="167"/>
      <c r="L50" s="484"/>
    </row>
    <row r="51" spans="1:13" ht="16.5" customHeight="1">
      <c r="A51" s="136"/>
      <c r="B51" s="242"/>
      <c r="C51" s="12"/>
      <c r="D51" s="228"/>
      <c r="E51" s="229"/>
      <c r="F51" s="230"/>
      <c r="G51" s="231"/>
      <c r="H51" s="255"/>
      <c r="I51" s="97"/>
      <c r="J51" s="97"/>
      <c r="K51" s="98"/>
    </row>
    <row r="52" spans="1:13" ht="16.5" customHeight="1">
      <c r="A52" s="135"/>
      <c r="B52" s="29"/>
      <c r="C52" s="29"/>
      <c r="D52" s="232"/>
      <c r="E52" s="236"/>
      <c r="F52" s="234"/>
      <c r="G52" s="235"/>
      <c r="H52" s="225"/>
      <c r="I52" s="101"/>
      <c r="J52" s="101"/>
      <c r="K52" s="167"/>
      <c r="L52" s="484"/>
    </row>
    <row r="53" spans="1:13" ht="16.5" customHeight="1">
      <c r="A53" s="137"/>
      <c r="B53" s="242"/>
      <c r="C53" s="222"/>
      <c r="D53" s="263"/>
      <c r="E53" s="229"/>
      <c r="F53" s="230"/>
      <c r="G53" s="231"/>
      <c r="H53" s="255"/>
      <c r="I53" s="97"/>
      <c r="J53" s="97"/>
      <c r="K53" s="98"/>
    </row>
    <row r="54" spans="1:13" ht="16.5" customHeight="1">
      <c r="A54" s="135"/>
      <c r="B54" s="223"/>
      <c r="C54" s="223"/>
      <c r="D54" s="232"/>
      <c r="E54" s="236"/>
      <c r="F54" s="205"/>
      <c r="G54" s="267"/>
      <c r="H54" s="225"/>
      <c r="I54" s="101"/>
      <c r="J54" s="101"/>
      <c r="K54" s="61"/>
    </row>
    <row r="55" spans="1:13" ht="16.5" customHeight="1">
      <c r="A55" s="246"/>
      <c r="B55" s="242"/>
      <c r="C55" s="12"/>
      <c r="D55" s="228"/>
      <c r="E55" s="229"/>
      <c r="F55" s="230"/>
      <c r="G55" s="231"/>
      <c r="H55" s="255"/>
      <c r="I55" s="97"/>
      <c r="J55" s="97"/>
      <c r="K55" s="98"/>
    </row>
    <row r="56" spans="1:13" ht="16.5" customHeight="1">
      <c r="A56" s="247"/>
      <c r="B56" s="29"/>
      <c r="C56" s="29"/>
      <c r="D56" s="232"/>
      <c r="E56" s="236"/>
      <c r="F56" s="205"/>
      <c r="G56" s="267"/>
      <c r="H56" s="225"/>
      <c r="I56" s="101"/>
      <c r="J56" s="101"/>
      <c r="K56" s="167"/>
      <c r="L56" s="484"/>
    </row>
    <row r="57" spans="1:13" ht="16.5" customHeight="1">
      <c r="A57" s="246"/>
      <c r="B57" s="12"/>
      <c r="C57" s="12"/>
      <c r="D57" s="228"/>
      <c r="E57" s="229"/>
      <c r="F57" s="230"/>
      <c r="G57" s="231"/>
      <c r="H57" s="257"/>
      <c r="I57" s="97"/>
      <c r="J57" s="97"/>
      <c r="K57" s="211"/>
      <c r="L57" s="478"/>
      <c r="M57" s="256"/>
    </row>
    <row r="58" spans="1:13" ht="16.5" customHeight="1">
      <c r="A58" s="247"/>
      <c r="B58" s="29"/>
      <c r="C58" s="29"/>
      <c r="D58" s="232"/>
      <c r="E58" s="236"/>
      <c r="F58" s="234"/>
      <c r="G58" s="235"/>
      <c r="H58" s="216"/>
      <c r="I58" s="101"/>
      <c r="J58" s="101"/>
      <c r="K58" s="167"/>
      <c r="L58" s="484"/>
      <c r="M58" s="258"/>
    </row>
    <row r="59" spans="1:13" ht="16.5" customHeight="1">
      <c r="A59" s="246"/>
      <c r="B59" s="242"/>
      <c r="C59" s="12"/>
      <c r="D59" s="228"/>
      <c r="E59" s="243"/>
      <c r="F59" s="230"/>
      <c r="G59" s="231"/>
      <c r="H59" s="257"/>
      <c r="I59" s="97"/>
      <c r="J59" s="97"/>
      <c r="K59" s="211"/>
      <c r="L59" s="478"/>
    </row>
    <row r="60" spans="1:13" ht="16.5" customHeight="1">
      <c r="A60" s="247"/>
      <c r="B60" s="29"/>
      <c r="C60" s="29"/>
      <c r="D60" s="232"/>
      <c r="E60" s="233"/>
      <c r="F60" s="234"/>
      <c r="G60" s="235"/>
      <c r="H60" s="216"/>
      <c r="I60" s="101"/>
      <c r="J60" s="101"/>
      <c r="K60" s="167"/>
      <c r="L60" s="484"/>
    </row>
    <row r="61" spans="1:13" ht="16.5" customHeight="1">
      <c r="A61" s="134"/>
      <c r="B61" s="242"/>
      <c r="C61" s="12"/>
      <c r="D61" s="228"/>
      <c r="E61" s="243"/>
      <c r="F61" s="230"/>
      <c r="G61" s="231"/>
      <c r="H61" s="255"/>
      <c r="I61" s="97"/>
      <c r="J61" s="97"/>
      <c r="K61" s="98"/>
    </row>
    <row r="62" spans="1:13" ht="16.5" customHeight="1">
      <c r="A62" s="135"/>
      <c r="B62" s="29"/>
      <c r="C62" s="29"/>
      <c r="D62" s="232"/>
      <c r="E62" s="233"/>
      <c r="F62" s="234"/>
      <c r="G62" s="235"/>
      <c r="H62" s="209"/>
      <c r="I62" s="101"/>
      <c r="J62" s="101"/>
      <c r="K62" s="167"/>
      <c r="L62" s="484"/>
    </row>
    <row r="63" spans="1:13" ht="16.5" customHeight="1">
      <c r="A63" s="134"/>
      <c r="B63" s="242"/>
      <c r="C63" s="12"/>
      <c r="D63" s="228"/>
      <c r="E63" s="243"/>
      <c r="F63" s="230"/>
      <c r="G63" s="231"/>
      <c r="H63" s="255"/>
      <c r="I63" s="97"/>
      <c r="J63" s="97"/>
      <c r="K63" s="98"/>
    </row>
    <row r="64" spans="1:13"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3" ht="16.5" customHeight="1">
      <c r="A97" s="136"/>
      <c r="B97" s="242"/>
      <c r="C97" s="12"/>
      <c r="D97" s="228"/>
      <c r="E97" s="229"/>
      <c r="F97" s="230"/>
      <c r="G97" s="231"/>
      <c r="H97" s="255"/>
      <c r="I97" s="97"/>
      <c r="J97" s="97"/>
      <c r="K97" s="98"/>
    </row>
    <row r="98" spans="1:13" ht="16.5" customHeight="1">
      <c r="A98" s="135"/>
      <c r="B98" s="29"/>
      <c r="C98" s="29"/>
      <c r="D98" s="232"/>
      <c r="E98" s="236"/>
      <c r="F98" s="234"/>
      <c r="G98" s="235"/>
      <c r="H98" s="225"/>
      <c r="I98" s="101"/>
      <c r="J98" s="101"/>
      <c r="K98" s="167"/>
      <c r="L98" s="484"/>
    </row>
    <row r="99" spans="1:13" ht="16.5" customHeight="1">
      <c r="A99" s="137"/>
      <c r="B99" s="242"/>
      <c r="C99" s="222"/>
      <c r="D99" s="263"/>
      <c r="E99" s="229"/>
      <c r="F99" s="230"/>
      <c r="G99" s="231"/>
      <c r="H99" s="255"/>
      <c r="I99" s="97"/>
      <c r="J99" s="97"/>
      <c r="K99" s="98"/>
    </row>
    <row r="100" spans="1:13" ht="16.5" customHeight="1">
      <c r="A100" s="135"/>
      <c r="B100" s="223"/>
      <c r="C100" s="223"/>
      <c r="D100" s="232"/>
      <c r="E100" s="236"/>
      <c r="F100" s="205"/>
      <c r="G100" s="267"/>
      <c r="H100" s="225"/>
      <c r="I100" s="101"/>
      <c r="J100" s="101"/>
      <c r="K100" s="61"/>
    </row>
    <row r="101" spans="1:13" ht="16.5" customHeight="1">
      <c r="A101" s="246"/>
      <c r="B101" s="242"/>
      <c r="C101" s="12"/>
      <c r="D101" s="228"/>
      <c r="E101" s="229"/>
      <c r="F101" s="230"/>
      <c r="G101" s="231"/>
      <c r="H101" s="255"/>
      <c r="I101" s="97"/>
      <c r="J101" s="97"/>
      <c r="K101" s="98"/>
    </row>
    <row r="102" spans="1:13" ht="16.5" customHeight="1">
      <c r="A102" s="247"/>
      <c r="B102" s="29"/>
      <c r="C102" s="29"/>
      <c r="D102" s="232"/>
      <c r="E102" s="236"/>
      <c r="F102" s="205"/>
      <c r="G102" s="267"/>
      <c r="H102" s="225"/>
      <c r="I102" s="101"/>
      <c r="J102" s="101"/>
      <c r="K102" s="167"/>
      <c r="L102" s="484"/>
    </row>
    <row r="103" spans="1:13" ht="16.5" customHeight="1">
      <c r="A103" s="246"/>
      <c r="B103" s="12"/>
      <c r="C103" s="12"/>
      <c r="D103" s="228"/>
      <c r="E103" s="229"/>
      <c r="F103" s="230"/>
      <c r="G103" s="231"/>
      <c r="H103" s="257"/>
      <c r="I103" s="97"/>
      <c r="J103" s="97"/>
      <c r="K103" s="211"/>
      <c r="L103" s="478"/>
      <c r="M103" s="256"/>
    </row>
    <row r="104" spans="1:13" ht="16.5" customHeight="1">
      <c r="A104" s="247"/>
      <c r="B104" s="29"/>
      <c r="C104" s="29"/>
      <c r="D104" s="232"/>
      <c r="E104" s="236"/>
      <c r="F104" s="234"/>
      <c r="G104" s="235"/>
      <c r="H104" s="216"/>
      <c r="I104" s="101"/>
      <c r="J104" s="101"/>
      <c r="K104" s="167"/>
      <c r="L104" s="484"/>
      <c r="M104" s="258"/>
    </row>
    <row r="105" spans="1:13" ht="16.5" customHeight="1">
      <c r="A105" s="246"/>
      <c r="B105" s="242"/>
      <c r="C105" s="12"/>
      <c r="D105" s="228"/>
      <c r="E105" s="243"/>
      <c r="F105" s="230"/>
      <c r="G105" s="231"/>
      <c r="H105" s="257"/>
      <c r="I105" s="97"/>
      <c r="J105" s="97"/>
      <c r="K105" s="211"/>
      <c r="L105" s="478"/>
    </row>
    <row r="106" spans="1:13" ht="16.5" customHeight="1">
      <c r="A106" s="247"/>
      <c r="B106" s="29"/>
      <c r="C106" s="29"/>
      <c r="D106" s="232"/>
      <c r="E106" s="233"/>
      <c r="F106" s="234"/>
      <c r="G106" s="235"/>
      <c r="H106" s="216"/>
      <c r="I106" s="101"/>
      <c r="J106" s="101"/>
      <c r="K106" s="167"/>
      <c r="L106" s="484"/>
    </row>
    <row r="107" spans="1:13" ht="16.5" customHeight="1">
      <c r="A107" s="134"/>
      <c r="B107" s="242"/>
      <c r="C107" s="12"/>
      <c r="D107" s="228"/>
      <c r="E107" s="243"/>
      <c r="F107" s="230"/>
      <c r="G107" s="231"/>
      <c r="H107" s="255"/>
      <c r="I107" s="97"/>
      <c r="J107" s="97"/>
      <c r="K107" s="98"/>
    </row>
    <row r="108" spans="1:13" ht="16.5" customHeight="1">
      <c r="A108" s="135"/>
      <c r="B108" s="29"/>
      <c r="C108" s="29"/>
      <c r="D108" s="232"/>
      <c r="E108" s="233"/>
      <c r="F108" s="234"/>
      <c r="G108" s="235"/>
      <c r="H108" s="209"/>
      <c r="I108" s="101"/>
      <c r="J108" s="101"/>
      <c r="K108" s="167"/>
      <c r="L108" s="484"/>
    </row>
    <row r="109" spans="1:13" ht="16.5" customHeight="1">
      <c r="A109" s="134"/>
      <c r="B109" s="242"/>
      <c r="C109" s="12"/>
      <c r="D109" s="228"/>
      <c r="E109" s="243"/>
      <c r="F109" s="230"/>
      <c r="G109" s="231"/>
      <c r="H109" s="255"/>
      <c r="I109" s="97"/>
      <c r="J109" s="97"/>
      <c r="K109" s="98"/>
    </row>
    <row r="110" spans="1:13" ht="16.5" customHeight="1">
      <c r="A110" s="124"/>
      <c r="B110" s="29"/>
      <c r="C110" s="29"/>
      <c r="D110" s="232"/>
      <c r="E110" s="233"/>
      <c r="F110" s="234"/>
      <c r="G110" s="235"/>
      <c r="H110" s="209"/>
      <c r="I110" s="101"/>
      <c r="J110" s="101"/>
      <c r="K110" s="167"/>
      <c r="L110" s="484"/>
    </row>
    <row r="111" spans="1:13" ht="16.5" customHeight="1">
      <c r="A111" s="184"/>
      <c r="B111" s="12"/>
      <c r="C111" s="12"/>
      <c r="D111" s="228"/>
      <c r="E111" s="229"/>
      <c r="F111" s="230"/>
      <c r="G111" s="231"/>
      <c r="H111" s="255"/>
      <c r="I111" s="97"/>
      <c r="J111" s="97"/>
      <c r="K111" s="98"/>
    </row>
    <row r="112" spans="1:13"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3" ht="16.5" customHeight="1">
      <c r="A145" s="246"/>
      <c r="B145" s="12"/>
      <c r="C145" s="12"/>
      <c r="D145" s="228"/>
      <c r="E145" s="229"/>
      <c r="F145" s="230"/>
      <c r="G145" s="231"/>
      <c r="H145" s="257"/>
      <c r="I145" s="97"/>
      <c r="J145" s="97"/>
      <c r="K145" s="211"/>
      <c r="L145" s="478"/>
      <c r="M145" s="256"/>
    </row>
    <row r="146" spans="1:13" ht="16.5" customHeight="1">
      <c r="A146" s="247"/>
      <c r="B146" s="29"/>
      <c r="C146" s="29"/>
      <c r="D146" s="232"/>
      <c r="E146" s="236"/>
      <c r="F146" s="234"/>
      <c r="G146" s="235"/>
      <c r="H146" s="216"/>
      <c r="I146" s="101"/>
      <c r="J146" s="101"/>
      <c r="K146" s="167"/>
      <c r="L146" s="484"/>
      <c r="M146" s="258"/>
    </row>
    <row r="147" spans="1:13" ht="16.5" customHeight="1">
      <c r="A147" s="246"/>
      <c r="B147" s="242"/>
      <c r="C147" s="12"/>
      <c r="D147" s="228"/>
      <c r="E147" s="243"/>
      <c r="F147" s="230"/>
      <c r="G147" s="231"/>
      <c r="H147" s="257"/>
      <c r="I147" s="97"/>
      <c r="J147" s="97"/>
      <c r="K147" s="211"/>
      <c r="L147" s="478"/>
    </row>
    <row r="148" spans="1:13" ht="16.5" customHeight="1">
      <c r="A148" s="247"/>
      <c r="B148" s="29"/>
      <c r="C148" s="29"/>
      <c r="D148" s="232"/>
      <c r="E148" s="233"/>
      <c r="F148" s="234"/>
      <c r="G148" s="235"/>
      <c r="H148" s="216"/>
      <c r="I148" s="101"/>
      <c r="J148" s="101"/>
      <c r="K148" s="167"/>
      <c r="L148" s="484"/>
    </row>
    <row r="149" spans="1:13" ht="16.5" customHeight="1">
      <c r="A149" s="134"/>
      <c r="B149" s="242"/>
      <c r="C149" s="12"/>
      <c r="D149" s="228"/>
      <c r="E149" s="243"/>
      <c r="F149" s="230"/>
      <c r="G149" s="231"/>
      <c r="H149" s="255"/>
      <c r="I149" s="97"/>
      <c r="J149" s="97"/>
      <c r="K149" s="98"/>
    </row>
    <row r="150" spans="1:13" ht="16.5" customHeight="1">
      <c r="A150" s="135"/>
      <c r="B150" s="29"/>
      <c r="C150" s="29"/>
      <c r="D150" s="232"/>
      <c r="E150" s="233"/>
      <c r="F150" s="234"/>
      <c r="G150" s="235"/>
      <c r="H150" s="209"/>
      <c r="I150" s="101"/>
      <c r="J150" s="101"/>
      <c r="K150" s="167"/>
      <c r="L150" s="484"/>
    </row>
    <row r="151" spans="1:13" ht="16.5" customHeight="1">
      <c r="A151" s="134"/>
      <c r="B151" s="242"/>
      <c r="C151" s="12"/>
      <c r="D151" s="228"/>
      <c r="E151" s="243"/>
      <c r="F151" s="230"/>
      <c r="G151" s="231"/>
      <c r="H151" s="255"/>
      <c r="I151" s="97"/>
      <c r="J151" s="97"/>
      <c r="K151" s="98"/>
    </row>
    <row r="152" spans="1:13" ht="16.5" customHeight="1">
      <c r="A152" s="135"/>
      <c r="B152" s="29"/>
      <c r="C152" s="29"/>
      <c r="D152" s="232"/>
      <c r="E152" s="233"/>
      <c r="F152" s="234"/>
      <c r="G152" s="235"/>
      <c r="H152" s="209"/>
      <c r="I152" s="101"/>
      <c r="J152" s="101"/>
      <c r="K152" s="167"/>
      <c r="L152" s="484"/>
    </row>
    <row r="153" spans="1:13" ht="16.5" customHeight="1">
      <c r="A153" s="136"/>
      <c r="B153" s="12"/>
      <c r="C153" s="12"/>
      <c r="D153" s="228"/>
      <c r="E153" s="229"/>
      <c r="F153" s="230"/>
      <c r="G153" s="231"/>
      <c r="H153" s="255"/>
      <c r="I153" s="97"/>
      <c r="J153" s="97"/>
      <c r="K153" s="98"/>
    </row>
    <row r="154" spans="1:13" ht="16.5" customHeight="1">
      <c r="A154" s="135"/>
      <c r="B154" s="29"/>
      <c r="C154" s="29"/>
      <c r="D154" s="232"/>
      <c r="E154" s="233"/>
      <c r="F154" s="234"/>
      <c r="G154" s="235"/>
      <c r="H154" s="216"/>
      <c r="I154" s="101"/>
      <c r="J154" s="101"/>
      <c r="K154" s="61"/>
    </row>
    <row r="155" spans="1:13" ht="16.5" customHeight="1">
      <c r="A155" s="137"/>
      <c r="B155" s="138"/>
      <c r="C155" s="126"/>
      <c r="D155" s="228"/>
      <c r="E155" s="229"/>
      <c r="F155" s="129"/>
      <c r="G155" s="130"/>
      <c r="H155" s="163"/>
      <c r="I155" s="200"/>
      <c r="J155" s="97"/>
      <c r="K155" s="98"/>
    </row>
    <row r="156" spans="1:13" ht="16.5" customHeight="1">
      <c r="A156" s="135"/>
      <c r="B156" s="99"/>
      <c r="C156" s="29"/>
      <c r="D156" s="232"/>
      <c r="E156" s="233"/>
      <c r="F156" s="131"/>
      <c r="G156" s="235"/>
      <c r="H156" s="249"/>
      <c r="I156" s="261"/>
      <c r="J156" s="101"/>
      <c r="K156" s="201"/>
      <c r="L156" s="497"/>
    </row>
    <row r="157" spans="1:13" ht="16.5" customHeight="1">
      <c r="A157" s="246"/>
      <c r="B157" s="126"/>
      <c r="C157" s="126"/>
      <c r="D157" s="127"/>
      <c r="E157" s="128"/>
      <c r="F157" s="129"/>
      <c r="G157" s="130"/>
      <c r="H157" s="163"/>
      <c r="I157" s="200"/>
      <c r="J157" s="97"/>
      <c r="K157" s="98"/>
    </row>
    <row r="158" spans="1:13" ht="16.5" customHeight="1">
      <c r="A158" s="247"/>
      <c r="B158" s="99"/>
      <c r="C158" s="29"/>
      <c r="D158" s="232"/>
      <c r="E158" s="233"/>
      <c r="F158" s="131"/>
      <c r="G158" s="235"/>
      <c r="H158" s="249"/>
      <c r="I158" s="261"/>
      <c r="J158" s="101"/>
      <c r="K158" s="201"/>
      <c r="L158" s="497"/>
    </row>
    <row r="159" spans="1:13" ht="16.5" customHeight="1">
      <c r="A159" s="137"/>
      <c r="B159" s="126"/>
      <c r="C159" s="126"/>
      <c r="D159" s="127"/>
      <c r="E159" s="128"/>
      <c r="F159" s="129"/>
      <c r="G159" s="130"/>
      <c r="H159" s="163"/>
      <c r="I159" s="200"/>
      <c r="J159" s="97"/>
      <c r="K159" s="98"/>
    </row>
    <row r="160" spans="1:13"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70" zoomScaleNormal="100" zoomScaleSheetLayoutView="70" workbookViewId="0">
      <pane ySplit="2" topLeftCell="A3" activePane="bottomLeft" state="frozen"/>
      <selection activeCell="H2" sqref="H2:K2"/>
      <selection pane="bottomLeft" activeCell="H56" sqref="H56"/>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1" width="5.75" style="176" customWidth="1"/>
    <col min="12"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row>
    <row r="3" spans="1:12" ht="16.5" customHeight="1">
      <c r="A3" s="184"/>
      <c r="B3" s="12"/>
      <c r="C3" s="12"/>
      <c r="D3" s="228"/>
      <c r="E3" s="229"/>
      <c r="F3" s="230"/>
      <c r="G3" s="231"/>
      <c r="H3" s="163"/>
      <c r="I3" s="97"/>
      <c r="J3" s="97"/>
      <c r="K3" s="98"/>
    </row>
    <row r="4" spans="1:12" ht="16.5" customHeight="1">
      <c r="A4" s="124">
        <v>11</v>
      </c>
      <c r="B4" s="29" t="s">
        <v>29</v>
      </c>
      <c r="C4" s="29"/>
      <c r="D4" s="232"/>
      <c r="E4" s="233"/>
      <c r="F4" s="234"/>
      <c r="G4" s="235"/>
      <c r="H4" s="165"/>
      <c r="I4" s="101"/>
      <c r="J4" s="101"/>
      <c r="K4" s="61"/>
    </row>
    <row r="5" spans="1:12" ht="16.5" customHeight="1">
      <c r="A5" s="125"/>
      <c r="B5" s="126"/>
      <c r="C5" s="126"/>
      <c r="D5" s="133"/>
      <c r="E5" s="128"/>
      <c r="F5" s="129"/>
      <c r="G5" s="130"/>
      <c r="H5" s="214"/>
      <c r="I5" s="278"/>
      <c r="J5" s="278"/>
      <c r="K5" s="279"/>
    </row>
    <row r="6" spans="1:12" ht="16.5" customHeight="1">
      <c r="A6" s="124"/>
      <c r="B6" s="242" t="s">
        <v>354</v>
      </c>
      <c r="C6" s="99" t="s">
        <v>239</v>
      </c>
      <c r="D6" s="232">
        <f>外装!D20</f>
        <v>49</v>
      </c>
      <c r="E6" s="236" t="s">
        <v>52</v>
      </c>
      <c r="F6" s="131"/>
      <c r="G6" s="423"/>
      <c r="H6" s="144"/>
      <c r="I6" s="280"/>
      <c r="J6" s="280"/>
      <c r="K6" s="281"/>
    </row>
    <row r="7" spans="1:12" ht="16.5" customHeight="1">
      <c r="A7" s="125"/>
      <c r="B7" s="126"/>
      <c r="C7" s="126"/>
      <c r="D7" s="133"/>
      <c r="E7" s="128"/>
      <c r="F7" s="129"/>
      <c r="G7" s="231"/>
      <c r="H7" s="214"/>
      <c r="I7" s="278"/>
      <c r="J7" s="278"/>
      <c r="K7" s="279"/>
    </row>
    <row r="8" spans="1:12" ht="16.5" customHeight="1">
      <c r="A8" s="124"/>
      <c r="B8" s="242" t="s">
        <v>75</v>
      </c>
      <c r="C8" s="99" t="s">
        <v>239</v>
      </c>
      <c r="D8" s="232">
        <v>125</v>
      </c>
      <c r="E8" s="236" t="s">
        <v>52</v>
      </c>
      <c r="F8" s="131"/>
      <c r="G8" s="423"/>
      <c r="H8" s="144"/>
      <c r="I8" s="280"/>
      <c r="J8" s="280"/>
      <c r="K8" s="281"/>
    </row>
    <row r="9" spans="1:12" ht="16.5" customHeight="1">
      <c r="A9" s="132"/>
      <c r="B9" s="126"/>
      <c r="C9" s="126"/>
      <c r="D9" s="133"/>
      <c r="E9" s="128"/>
      <c r="F9" s="129"/>
      <c r="G9" s="130"/>
      <c r="H9" s="214"/>
      <c r="I9" s="278"/>
      <c r="J9" s="278"/>
      <c r="K9" s="279"/>
    </row>
    <row r="10" spans="1:12" ht="16.5" customHeight="1">
      <c r="A10" s="124"/>
      <c r="B10" s="99" t="s">
        <v>83</v>
      </c>
      <c r="C10" s="99"/>
      <c r="D10" s="232">
        <v>82.3</v>
      </c>
      <c r="E10" s="236" t="s">
        <v>52</v>
      </c>
      <c r="F10" s="131"/>
      <c r="G10" s="423"/>
      <c r="H10" s="144"/>
      <c r="I10" s="280"/>
      <c r="J10" s="280"/>
      <c r="K10" s="281"/>
    </row>
    <row r="11" spans="1:12" ht="16.5" customHeight="1">
      <c r="A11" s="125"/>
      <c r="B11" s="126"/>
      <c r="C11" s="126"/>
      <c r="D11" s="133"/>
      <c r="E11" s="128"/>
      <c r="F11" s="129"/>
      <c r="G11" s="130"/>
      <c r="H11" s="214"/>
      <c r="I11" s="278"/>
      <c r="J11" s="278"/>
      <c r="K11" s="279"/>
      <c r="L11" s="256"/>
    </row>
    <row r="12" spans="1:12" ht="16.5" customHeight="1">
      <c r="A12" s="124"/>
      <c r="B12" s="242" t="s">
        <v>79</v>
      </c>
      <c r="C12" s="99" t="s">
        <v>239</v>
      </c>
      <c r="D12" s="232">
        <v>561</v>
      </c>
      <c r="E12" s="236" t="s">
        <v>52</v>
      </c>
      <c r="F12" s="131"/>
      <c r="G12" s="423"/>
      <c r="H12" s="144"/>
      <c r="I12" s="280"/>
      <c r="J12" s="280"/>
      <c r="K12" s="281"/>
    </row>
    <row r="13" spans="1:12" ht="16.5" customHeight="1">
      <c r="A13" s="132"/>
      <c r="B13" s="126"/>
      <c r="C13" s="126"/>
      <c r="D13" s="133"/>
      <c r="E13" s="128"/>
      <c r="F13" s="129"/>
      <c r="G13" s="130"/>
      <c r="H13" s="214"/>
      <c r="I13" s="278"/>
      <c r="J13" s="278"/>
      <c r="K13" s="279"/>
    </row>
    <row r="14" spans="1:12" ht="16.5" customHeight="1">
      <c r="A14" s="124"/>
      <c r="B14" s="29" t="s">
        <v>80</v>
      </c>
      <c r="C14" s="29"/>
      <c r="D14" s="232">
        <v>199</v>
      </c>
      <c r="E14" s="236" t="s">
        <v>52</v>
      </c>
      <c r="F14" s="131"/>
      <c r="G14" s="423"/>
      <c r="H14" s="144"/>
      <c r="I14" s="280"/>
      <c r="J14" s="280"/>
      <c r="K14" s="281"/>
    </row>
    <row r="15" spans="1:12" ht="16.5" customHeight="1">
      <c r="A15" s="134"/>
      <c r="B15" s="126"/>
      <c r="C15" s="126"/>
      <c r="D15" s="133"/>
      <c r="E15" s="128"/>
      <c r="F15" s="129"/>
      <c r="G15" s="130"/>
      <c r="H15" s="214"/>
      <c r="I15" s="278"/>
      <c r="J15" s="278"/>
      <c r="K15" s="279"/>
    </row>
    <row r="16" spans="1:12" ht="16.5" customHeight="1">
      <c r="A16" s="135"/>
      <c r="B16" s="29" t="s">
        <v>81</v>
      </c>
      <c r="C16" s="99"/>
      <c r="D16" s="232">
        <v>199</v>
      </c>
      <c r="E16" s="236" t="s">
        <v>52</v>
      </c>
      <c r="F16" s="131"/>
      <c r="G16" s="423"/>
      <c r="H16" s="144"/>
      <c r="I16" s="280"/>
      <c r="J16" s="280"/>
      <c r="K16" s="281"/>
    </row>
    <row r="17" spans="1:11" ht="16.5" customHeight="1">
      <c r="A17" s="134"/>
      <c r="B17" s="126"/>
      <c r="C17" s="126"/>
      <c r="D17" s="127"/>
      <c r="E17" s="128"/>
      <c r="F17" s="129"/>
      <c r="G17" s="130"/>
      <c r="H17" s="214"/>
      <c r="I17" s="278"/>
      <c r="J17" s="278"/>
      <c r="K17" s="279"/>
    </row>
    <row r="18" spans="1:11" ht="16.5" customHeight="1">
      <c r="A18" s="135"/>
      <c r="B18" s="99" t="s">
        <v>240</v>
      </c>
      <c r="C18" s="99"/>
      <c r="D18" s="232">
        <v>41.8</v>
      </c>
      <c r="E18" s="236" t="s">
        <v>82</v>
      </c>
      <c r="F18" s="131"/>
      <c r="G18" s="423"/>
      <c r="H18" s="144"/>
      <c r="I18" s="280"/>
      <c r="J18" s="280"/>
      <c r="K18" s="281"/>
    </row>
    <row r="19" spans="1:11" ht="16.5" customHeight="1">
      <c r="A19" s="136"/>
      <c r="B19" s="126"/>
      <c r="C19" s="126"/>
      <c r="D19" s="133"/>
      <c r="E19" s="128"/>
      <c r="F19" s="264"/>
      <c r="G19" s="264"/>
      <c r="H19" s="142"/>
      <c r="I19" s="148"/>
      <c r="J19" s="283"/>
      <c r="K19" s="284"/>
    </row>
    <row r="20" spans="1:11" ht="16.5" customHeight="1">
      <c r="A20" s="135"/>
      <c r="B20" s="99" t="s">
        <v>292</v>
      </c>
      <c r="C20" s="99" t="s">
        <v>293</v>
      </c>
      <c r="D20" s="232">
        <v>199</v>
      </c>
      <c r="E20" s="236" t="s">
        <v>52</v>
      </c>
      <c r="F20" s="251"/>
      <c r="G20" s="424"/>
      <c r="H20" s="144"/>
      <c r="I20" s="149"/>
      <c r="J20" s="285"/>
      <c r="K20" s="286"/>
    </row>
    <row r="21" spans="1:11" ht="16.5" customHeight="1">
      <c r="A21" s="137"/>
      <c r="B21" s="12"/>
      <c r="C21" s="238"/>
      <c r="D21" s="270"/>
      <c r="E21" s="271"/>
      <c r="F21" s="264"/>
      <c r="G21" s="264"/>
      <c r="H21" s="142"/>
      <c r="I21" s="148"/>
      <c r="J21" s="283"/>
      <c r="K21" s="284"/>
    </row>
    <row r="22" spans="1:11" ht="16.5" customHeight="1">
      <c r="A22" s="135"/>
      <c r="B22" s="29" t="s">
        <v>241</v>
      </c>
      <c r="C22" s="239" t="s">
        <v>466</v>
      </c>
      <c r="D22" s="262">
        <v>136</v>
      </c>
      <c r="E22" s="236" t="s">
        <v>217</v>
      </c>
      <c r="F22" s="251"/>
      <c r="G22" s="424"/>
      <c r="H22" s="144"/>
      <c r="I22" s="149"/>
      <c r="J22" s="285"/>
      <c r="K22" s="286"/>
    </row>
    <row r="23" spans="1:11" ht="16.5" customHeight="1">
      <c r="A23" s="246"/>
      <c r="B23" s="126"/>
      <c r="C23" s="126"/>
      <c r="D23" s="228"/>
      <c r="E23" s="229"/>
      <c r="F23" s="129"/>
      <c r="G23" s="130"/>
      <c r="H23" s="142"/>
      <c r="I23" s="283"/>
      <c r="J23" s="288"/>
      <c r="K23" s="284"/>
    </row>
    <row r="24" spans="1:11" ht="16.5" customHeight="1">
      <c r="A24" s="247"/>
      <c r="B24" s="223" t="s">
        <v>76</v>
      </c>
      <c r="C24" s="223"/>
      <c r="D24" s="232">
        <v>35.6</v>
      </c>
      <c r="E24" s="236" t="s">
        <v>52</v>
      </c>
      <c r="F24" s="131"/>
      <c r="G24" s="424"/>
      <c r="H24" s="144"/>
      <c r="I24" s="285"/>
      <c r="J24" s="289"/>
      <c r="K24" s="294"/>
    </row>
    <row r="25" spans="1:11" ht="16.5" customHeight="1">
      <c r="A25" s="137"/>
      <c r="B25" s="126"/>
      <c r="C25" s="126"/>
      <c r="D25" s="133"/>
      <c r="E25" s="128"/>
      <c r="F25" s="129"/>
      <c r="G25" s="130"/>
      <c r="H25" s="142"/>
      <c r="I25" s="278"/>
      <c r="J25" s="278"/>
      <c r="K25" s="279"/>
    </row>
    <row r="26" spans="1:11" ht="16.5" customHeight="1">
      <c r="A26" s="135"/>
      <c r="B26" s="242" t="s">
        <v>77</v>
      </c>
      <c r="C26" s="99"/>
      <c r="D26" s="232">
        <v>58.9</v>
      </c>
      <c r="E26" s="236" t="s">
        <v>52</v>
      </c>
      <c r="F26" s="158"/>
      <c r="G26" s="424"/>
      <c r="H26" s="144"/>
      <c r="I26" s="280"/>
      <c r="J26" s="280"/>
      <c r="K26" s="294"/>
    </row>
    <row r="27" spans="1:11" ht="16.5" customHeight="1">
      <c r="A27" s="246"/>
      <c r="B27" s="126"/>
      <c r="C27" s="126"/>
      <c r="D27" s="133"/>
      <c r="E27" s="128"/>
      <c r="F27" s="129"/>
      <c r="G27" s="130"/>
      <c r="H27" s="142"/>
      <c r="I27" s="278"/>
      <c r="J27" s="278"/>
      <c r="K27" s="279"/>
    </row>
    <row r="28" spans="1:11" ht="16.5" customHeight="1">
      <c r="A28" s="247"/>
      <c r="B28" s="242" t="s">
        <v>78</v>
      </c>
      <c r="C28" s="99"/>
      <c r="D28" s="232">
        <v>130</v>
      </c>
      <c r="E28" s="236" t="s">
        <v>52</v>
      </c>
      <c r="F28" s="158"/>
      <c r="G28" s="424"/>
      <c r="H28" s="144"/>
      <c r="I28" s="285"/>
      <c r="J28" s="289"/>
      <c r="K28" s="294"/>
    </row>
    <row r="29" spans="1:11" ht="16.5" customHeight="1">
      <c r="A29" s="246"/>
      <c r="B29" s="126"/>
      <c r="C29" s="126"/>
      <c r="D29" s="228"/>
      <c r="E29" s="229"/>
      <c r="F29" s="129"/>
      <c r="G29" s="231"/>
      <c r="H29" s="142"/>
      <c r="I29" s="278"/>
      <c r="J29" s="278"/>
      <c r="K29" s="290"/>
    </row>
    <row r="30" spans="1:11" ht="16.5" customHeight="1">
      <c r="A30" s="247"/>
      <c r="B30" s="29" t="s">
        <v>242</v>
      </c>
      <c r="C30" s="99"/>
      <c r="D30" s="232">
        <v>2</v>
      </c>
      <c r="E30" s="236" t="s">
        <v>243</v>
      </c>
      <c r="F30" s="131"/>
      <c r="G30" s="424"/>
      <c r="H30" s="144"/>
      <c r="I30" s="280"/>
      <c r="J30" s="280"/>
      <c r="K30" s="291"/>
    </row>
    <row r="31" spans="1:11" ht="16.5" customHeight="1">
      <c r="A31" s="246"/>
      <c r="B31" s="126"/>
      <c r="C31" s="126"/>
      <c r="D31" s="133"/>
      <c r="E31" s="128"/>
      <c r="F31" s="129"/>
      <c r="G31" s="130"/>
      <c r="H31" s="142"/>
      <c r="I31" s="97"/>
      <c r="J31" s="97"/>
      <c r="K31" s="215"/>
    </row>
    <row r="32" spans="1:11" ht="16.5" customHeight="1">
      <c r="A32" s="247"/>
      <c r="B32" s="242"/>
      <c r="C32" s="99"/>
      <c r="D32" s="232"/>
      <c r="E32" s="236"/>
      <c r="F32" s="158"/>
      <c r="G32" s="424"/>
      <c r="H32" s="144"/>
      <c r="I32" s="217"/>
      <c r="J32" s="292"/>
      <c r="K32" s="425"/>
    </row>
    <row r="33" spans="1:11" ht="16.5" customHeight="1">
      <c r="A33" s="134"/>
      <c r="B33" s="222"/>
      <c r="C33" s="238"/>
      <c r="D33" s="270"/>
      <c r="E33" s="271"/>
      <c r="F33" s="264"/>
      <c r="G33" s="264"/>
      <c r="H33" s="142"/>
      <c r="I33" s="277"/>
      <c r="J33" s="277"/>
      <c r="K33" s="254"/>
    </row>
    <row r="34" spans="1:11" ht="16.5" customHeight="1">
      <c r="A34" s="135"/>
      <c r="B34" s="29" t="s">
        <v>262</v>
      </c>
      <c r="C34" s="287" t="s">
        <v>263</v>
      </c>
      <c r="D34" s="262">
        <v>41.5</v>
      </c>
      <c r="E34" s="236" t="s">
        <v>264</v>
      </c>
      <c r="F34" s="158"/>
      <c r="G34" s="424"/>
      <c r="H34" s="144"/>
      <c r="I34" s="292"/>
      <c r="J34" s="292"/>
      <c r="K34" s="295"/>
    </row>
    <row r="35" spans="1:11" ht="16.5" customHeight="1">
      <c r="A35" s="134"/>
      <c r="B35" s="12"/>
      <c r="C35" s="238"/>
      <c r="D35" s="270"/>
      <c r="E35" s="271"/>
      <c r="F35" s="264"/>
      <c r="G35" s="264"/>
      <c r="H35" s="142"/>
      <c r="I35" s="200"/>
      <c r="J35" s="200"/>
      <c r="K35" s="254"/>
    </row>
    <row r="36" spans="1:11" ht="16.5" customHeight="1">
      <c r="A36" s="135"/>
      <c r="B36" s="29" t="s">
        <v>262</v>
      </c>
      <c r="C36" s="287" t="s">
        <v>265</v>
      </c>
      <c r="D36" s="262">
        <v>21.2</v>
      </c>
      <c r="E36" s="236" t="s">
        <v>264</v>
      </c>
      <c r="F36" s="158"/>
      <c r="G36" s="424"/>
      <c r="H36" s="144"/>
      <c r="I36" s="217"/>
      <c r="J36" s="217"/>
      <c r="K36" s="152"/>
    </row>
    <row r="37" spans="1:11" ht="16.5" customHeight="1">
      <c r="A37" s="134"/>
      <c r="B37" s="222"/>
      <c r="C37" s="238"/>
      <c r="D37" s="270"/>
      <c r="E37" s="271"/>
      <c r="F37" s="264"/>
      <c r="G37" s="264"/>
      <c r="H37" s="142"/>
      <c r="I37" s="148"/>
      <c r="J37" s="200"/>
      <c r="K37" s="254"/>
    </row>
    <row r="38" spans="1:11" ht="16.5" customHeight="1">
      <c r="A38" s="135"/>
      <c r="B38" s="29"/>
      <c r="C38" s="287"/>
      <c r="D38" s="262"/>
      <c r="E38" s="236"/>
      <c r="F38" s="158"/>
      <c r="G38" s="424"/>
      <c r="H38" s="144"/>
      <c r="I38" s="149"/>
      <c r="J38" s="217"/>
      <c r="K38" s="252"/>
    </row>
    <row r="39" spans="1:11" ht="16.5" customHeight="1">
      <c r="A39" s="134"/>
      <c r="B39" s="222"/>
      <c r="C39" s="238"/>
      <c r="D39" s="270"/>
      <c r="E39" s="271"/>
      <c r="F39" s="264"/>
      <c r="G39" s="264"/>
      <c r="H39" s="142"/>
      <c r="I39" s="143"/>
      <c r="J39" s="200"/>
      <c r="K39" s="254"/>
    </row>
    <row r="40" spans="1:11" ht="16.5" customHeight="1">
      <c r="A40" s="135"/>
      <c r="B40" s="29" t="s">
        <v>266</v>
      </c>
      <c r="C40" s="287" t="s">
        <v>267</v>
      </c>
      <c r="D40" s="262">
        <v>10</v>
      </c>
      <c r="E40" s="236" t="s">
        <v>31</v>
      </c>
      <c r="F40" s="251"/>
      <c r="G40" s="424"/>
      <c r="H40" s="144"/>
      <c r="I40" s="145"/>
      <c r="J40" s="217"/>
      <c r="K40" s="252"/>
    </row>
    <row r="41" spans="1:11" ht="16.5" customHeight="1">
      <c r="A41" s="134"/>
      <c r="B41" s="222"/>
      <c r="C41" s="238"/>
      <c r="D41" s="270"/>
      <c r="E41" s="271"/>
      <c r="F41" s="264"/>
      <c r="G41" s="264"/>
      <c r="H41" s="142"/>
      <c r="I41" s="143"/>
      <c r="J41" s="200"/>
      <c r="K41" s="254"/>
    </row>
    <row r="42" spans="1:11" ht="16.5" customHeight="1">
      <c r="A42" s="135"/>
      <c r="B42" s="29" t="s">
        <v>266</v>
      </c>
      <c r="C42" s="287" t="s">
        <v>268</v>
      </c>
      <c r="D42" s="262">
        <v>7</v>
      </c>
      <c r="E42" s="236" t="s">
        <v>31</v>
      </c>
      <c r="F42" s="251"/>
      <c r="G42" s="424"/>
      <c r="H42" s="144"/>
      <c r="I42" s="145"/>
      <c r="J42" s="217"/>
      <c r="K42" s="252"/>
    </row>
    <row r="43" spans="1:11" ht="16.5" customHeight="1">
      <c r="A43" s="136"/>
      <c r="B43" s="242"/>
      <c r="C43" s="238"/>
      <c r="D43" s="270"/>
      <c r="E43" s="271"/>
      <c r="F43" s="264"/>
      <c r="G43" s="264"/>
      <c r="H43" s="142"/>
      <c r="I43" s="143"/>
      <c r="J43" s="200"/>
      <c r="K43" s="254"/>
    </row>
    <row r="44" spans="1:11" ht="16.5" customHeight="1">
      <c r="A44" s="136"/>
      <c r="B44" s="29" t="s">
        <v>269</v>
      </c>
      <c r="C44" s="287" t="s">
        <v>270</v>
      </c>
      <c r="D44" s="262">
        <v>1</v>
      </c>
      <c r="E44" s="236" t="s">
        <v>31</v>
      </c>
      <c r="F44" s="251"/>
      <c r="G44" s="424"/>
      <c r="H44" s="144"/>
      <c r="I44" s="145"/>
      <c r="J44" s="217"/>
      <c r="K44" s="252"/>
    </row>
    <row r="45" spans="1:11" ht="16.5" customHeight="1">
      <c r="A45" s="134"/>
      <c r="B45" s="242"/>
      <c r="C45" s="238"/>
      <c r="D45" s="270"/>
      <c r="E45" s="271"/>
      <c r="F45" s="264"/>
      <c r="G45" s="264"/>
      <c r="H45" s="142"/>
      <c r="I45" s="143"/>
      <c r="J45" s="200"/>
      <c r="K45" s="254"/>
    </row>
    <row r="46" spans="1:11" ht="16.5" customHeight="1">
      <c r="A46" s="135"/>
      <c r="B46" s="29"/>
      <c r="C46" s="287"/>
      <c r="D46" s="262"/>
      <c r="E46" s="236"/>
      <c r="F46" s="251"/>
      <c r="G46" s="424"/>
      <c r="H46" s="144"/>
      <c r="I46" s="145"/>
      <c r="J46" s="217"/>
      <c r="K46" s="252"/>
    </row>
    <row r="47" spans="1:11" ht="16.5" customHeight="1">
      <c r="A47" s="134"/>
      <c r="B47" s="126"/>
      <c r="C47" s="126"/>
      <c r="D47" s="228"/>
      <c r="E47" s="229"/>
      <c r="F47" s="129"/>
      <c r="G47" s="231"/>
      <c r="H47" s="203"/>
      <c r="I47" s="97"/>
      <c r="J47" s="97"/>
      <c r="K47" s="98"/>
    </row>
    <row r="48" spans="1:11" ht="16.5" customHeight="1">
      <c r="A48" s="135"/>
      <c r="B48" s="168" t="s">
        <v>84</v>
      </c>
      <c r="C48" s="99"/>
      <c r="D48" s="232"/>
      <c r="E48" s="236"/>
      <c r="F48" s="131"/>
      <c r="G48" s="235"/>
      <c r="H48" s="166"/>
      <c r="I48" s="204"/>
      <c r="J48" s="101"/>
      <c r="K48" s="167"/>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row>
    <row r="57" spans="1:12" ht="16.5" customHeight="1">
      <c r="A57" s="246"/>
      <c r="B57" s="12"/>
      <c r="C57" s="12"/>
      <c r="D57" s="228"/>
      <c r="E57" s="229"/>
      <c r="F57" s="230"/>
      <c r="G57" s="231"/>
      <c r="H57" s="257"/>
      <c r="I57" s="97"/>
      <c r="J57" s="97"/>
      <c r="K57" s="211"/>
      <c r="L57" s="256"/>
    </row>
    <row r="58" spans="1:12" ht="16.5" customHeight="1">
      <c r="A58" s="247"/>
      <c r="B58" s="29"/>
      <c r="C58" s="29"/>
      <c r="D58" s="232"/>
      <c r="E58" s="236"/>
      <c r="F58" s="234"/>
      <c r="G58" s="235"/>
      <c r="H58" s="216"/>
      <c r="I58" s="101"/>
      <c r="J58" s="101"/>
      <c r="K58" s="167"/>
      <c r="L58" s="258"/>
    </row>
    <row r="59" spans="1:12" ht="16.5" customHeight="1">
      <c r="A59" s="246"/>
      <c r="B59" s="242"/>
      <c r="C59" s="12"/>
      <c r="D59" s="228"/>
      <c r="E59" s="243"/>
      <c r="F59" s="230"/>
      <c r="G59" s="231"/>
      <c r="H59" s="257"/>
      <c r="I59" s="97"/>
      <c r="J59" s="97"/>
      <c r="K59" s="211"/>
    </row>
    <row r="60" spans="1:12" ht="16.5" customHeight="1">
      <c r="A60" s="247"/>
      <c r="B60" s="29"/>
      <c r="C60" s="29"/>
      <c r="D60" s="232"/>
      <c r="E60" s="233"/>
      <c r="F60" s="234"/>
      <c r="G60" s="235"/>
      <c r="H60" s="216"/>
      <c r="I60" s="101"/>
      <c r="J60" s="101"/>
      <c r="K60" s="167"/>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row>
    <row r="65" spans="1:11" ht="16.5" customHeight="1">
      <c r="A65" s="136"/>
      <c r="B65" s="12"/>
      <c r="C65" s="12"/>
      <c r="D65" s="228"/>
      <c r="E65" s="229"/>
      <c r="F65" s="230"/>
      <c r="G65" s="231"/>
      <c r="H65" s="255"/>
      <c r="I65" s="97"/>
      <c r="J65" s="97"/>
      <c r="K65" s="98"/>
    </row>
    <row r="66" spans="1:11" ht="16.5" customHeight="1">
      <c r="A66" s="135"/>
      <c r="B66" s="29"/>
      <c r="C66" s="29"/>
      <c r="D66" s="232"/>
      <c r="E66" s="233"/>
      <c r="F66" s="234"/>
      <c r="G66" s="235"/>
      <c r="H66" s="216"/>
      <c r="I66" s="101"/>
      <c r="J66" s="101"/>
      <c r="K66" s="61"/>
    </row>
    <row r="67" spans="1:11" ht="16.5" customHeight="1">
      <c r="A67" s="137"/>
      <c r="B67" s="138"/>
      <c r="C67" s="126"/>
      <c r="D67" s="228"/>
      <c r="E67" s="229"/>
      <c r="F67" s="129"/>
      <c r="G67" s="130"/>
      <c r="H67" s="163"/>
      <c r="I67" s="200"/>
      <c r="J67" s="97"/>
      <c r="K67" s="98"/>
    </row>
    <row r="68" spans="1:11" ht="16.5" customHeight="1">
      <c r="A68" s="135"/>
      <c r="B68" s="99"/>
      <c r="C68" s="29"/>
      <c r="D68" s="232"/>
      <c r="E68" s="233"/>
      <c r="F68" s="131"/>
      <c r="G68" s="235"/>
      <c r="H68" s="249"/>
      <c r="I68" s="261"/>
      <c r="J68" s="101"/>
      <c r="K68" s="201"/>
    </row>
    <row r="69" spans="1:11" ht="16.5" customHeight="1">
      <c r="A69" s="246"/>
      <c r="B69" s="126"/>
      <c r="C69" s="126"/>
      <c r="D69" s="127"/>
      <c r="E69" s="128"/>
      <c r="F69" s="129"/>
      <c r="G69" s="130"/>
      <c r="H69" s="163"/>
      <c r="I69" s="200"/>
      <c r="J69" s="97"/>
      <c r="K69" s="98"/>
    </row>
    <row r="70" spans="1:11" ht="16.5" customHeight="1">
      <c r="A70" s="247"/>
      <c r="B70" s="99"/>
      <c r="C70" s="29"/>
      <c r="D70" s="232"/>
      <c r="E70" s="233"/>
      <c r="F70" s="131"/>
      <c r="G70" s="235"/>
      <c r="H70" s="249"/>
      <c r="I70" s="261"/>
      <c r="J70" s="101"/>
      <c r="K70" s="201"/>
    </row>
    <row r="71" spans="1:11" ht="16.5" customHeight="1">
      <c r="A71" s="137"/>
      <c r="B71" s="126"/>
      <c r="C71" s="126"/>
      <c r="D71" s="127"/>
      <c r="E71" s="128"/>
      <c r="F71" s="129"/>
      <c r="G71" s="130"/>
      <c r="H71" s="163"/>
      <c r="I71" s="200"/>
      <c r="J71" s="97"/>
      <c r="K71" s="98"/>
    </row>
    <row r="72" spans="1:11" ht="16.5" customHeight="1">
      <c r="A72" s="135"/>
      <c r="B72" s="99"/>
      <c r="C72" s="99"/>
      <c r="D72" s="241"/>
      <c r="E72" s="233"/>
      <c r="F72" s="131"/>
      <c r="G72" s="235"/>
      <c r="H72" s="249"/>
      <c r="I72" s="261"/>
      <c r="J72" s="101"/>
      <c r="K72" s="201"/>
    </row>
    <row r="73" spans="1:11" ht="16.5" customHeight="1">
      <c r="A73" s="246"/>
      <c r="B73" s="126"/>
      <c r="C73" s="126"/>
      <c r="D73" s="127"/>
      <c r="E73" s="128"/>
      <c r="F73" s="129"/>
      <c r="G73" s="130"/>
      <c r="H73" s="163"/>
      <c r="I73" s="200"/>
      <c r="J73" s="97"/>
      <c r="K73" s="98"/>
    </row>
    <row r="74" spans="1:11" ht="16.5" customHeight="1">
      <c r="A74" s="247"/>
      <c r="B74" s="99"/>
      <c r="C74" s="99"/>
      <c r="D74" s="241"/>
      <c r="E74" s="233"/>
      <c r="F74" s="131"/>
      <c r="G74" s="235"/>
      <c r="H74" s="249"/>
      <c r="I74" s="261"/>
      <c r="J74" s="101"/>
      <c r="K74" s="201"/>
    </row>
    <row r="75" spans="1:11" ht="16.5" customHeight="1">
      <c r="A75" s="246"/>
      <c r="B75" s="126"/>
      <c r="C75" s="126"/>
      <c r="D75" s="127"/>
      <c r="E75" s="128"/>
      <c r="F75" s="129"/>
      <c r="G75" s="130"/>
      <c r="H75" s="163"/>
      <c r="I75" s="200"/>
      <c r="J75" s="97"/>
      <c r="K75" s="98"/>
    </row>
    <row r="76" spans="1:11" ht="16.5" customHeight="1">
      <c r="A76" s="247"/>
      <c r="B76" s="99"/>
      <c r="C76" s="99"/>
      <c r="D76" s="241"/>
      <c r="E76" s="233"/>
      <c r="F76" s="131"/>
      <c r="G76" s="235"/>
      <c r="H76" s="249"/>
      <c r="I76" s="261"/>
      <c r="J76" s="101"/>
      <c r="K76" s="201"/>
    </row>
    <row r="77" spans="1:11" ht="16.5" customHeight="1">
      <c r="A77" s="246"/>
      <c r="B77" s="126"/>
      <c r="C77" s="126"/>
      <c r="D77" s="127"/>
      <c r="E77" s="128"/>
      <c r="F77" s="129"/>
      <c r="G77" s="130"/>
      <c r="H77" s="163"/>
      <c r="I77" s="200"/>
      <c r="J77" s="97"/>
      <c r="K77" s="98"/>
    </row>
    <row r="78" spans="1:11" ht="16.5" customHeight="1">
      <c r="A78" s="247"/>
      <c r="B78" s="99"/>
      <c r="C78" s="99"/>
      <c r="D78" s="241"/>
      <c r="E78" s="233"/>
      <c r="F78" s="131"/>
      <c r="G78" s="235"/>
      <c r="H78" s="249"/>
      <c r="I78" s="261"/>
      <c r="J78" s="101"/>
      <c r="K78" s="201"/>
    </row>
    <row r="79" spans="1:11" ht="16.5" customHeight="1">
      <c r="A79" s="134"/>
      <c r="B79" s="126"/>
      <c r="C79" s="126"/>
      <c r="D79" s="127"/>
      <c r="E79" s="128"/>
      <c r="F79" s="129"/>
      <c r="G79" s="130"/>
      <c r="H79" s="163"/>
      <c r="I79" s="200"/>
      <c r="J79" s="97"/>
      <c r="K79" s="98"/>
    </row>
    <row r="80" spans="1:11" ht="16.5" customHeight="1">
      <c r="A80" s="135"/>
      <c r="B80" s="99"/>
      <c r="C80" s="99"/>
      <c r="D80" s="241"/>
      <c r="E80" s="233"/>
      <c r="F80" s="131"/>
      <c r="G80" s="235"/>
      <c r="H80" s="249"/>
      <c r="I80" s="261"/>
      <c r="J80" s="101"/>
      <c r="K80" s="201"/>
    </row>
    <row r="81" spans="1:11" ht="16.5" customHeight="1">
      <c r="A81" s="134"/>
      <c r="B81" s="126"/>
      <c r="C81" s="126"/>
      <c r="D81" s="228"/>
      <c r="E81" s="229"/>
      <c r="F81" s="129"/>
      <c r="G81" s="231"/>
      <c r="H81" s="163"/>
      <c r="I81" s="97"/>
      <c r="J81" s="97"/>
      <c r="K81" s="98"/>
    </row>
    <row r="82" spans="1:11" ht="16.5" customHeight="1">
      <c r="A82" s="135"/>
      <c r="B82" s="29"/>
      <c r="C82" s="99"/>
      <c r="D82" s="232"/>
      <c r="E82" s="236"/>
      <c r="F82" s="131"/>
      <c r="G82" s="235"/>
      <c r="H82" s="216"/>
      <c r="I82" s="101"/>
      <c r="J82" s="101"/>
      <c r="K82" s="61"/>
    </row>
    <row r="83" spans="1:11" ht="16.5" customHeight="1">
      <c r="A83" s="134"/>
      <c r="B83" s="126"/>
      <c r="C83" s="126"/>
      <c r="D83" s="228"/>
      <c r="E83" s="229"/>
      <c r="F83" s="129"/>
      <c r="G83" s="231"/>
      <c r="H83" s="163"/>
      <c r="I83" s="97"/>
      <c r="J83" s="97"/>
      <c r="K83" s="98"/>
    </row>
    <row r="84" spans="1:11" ht="16.5" customHeight="1">
      <c r="A84" s="135"/>
      <c r="B84" s="29"/>
      <c r="C84" s="99"/>
      <c r="D84" s="232"/>
      <c r="E84" s="236"/>
      <c r="F84" s="131"/>
      <c r="G84" s="235"/>
      <c r="H84" s="216"/>
      <c r="I84" s="101"/>
      <c r="J84" s="101"/>
      <c r="K84" s="61"/>
    </row>
    <row r="85" spans="1:11" ht="16.5" customHeight="1">
      <c r="A85" s="134"/>
      <c r="B85" s="126"/>
      <c r="C85" s="126"/>
      <c r="D85" s="228"/>
      <c r="E85" s="229"/>
      <c r="F85" s="129"/>
      <c r="G85" s="231"/>
      <c r="H85" s="163"/>
      <c r="I85" s="97"/>
      <c r="J85" s="97"/>
      <c r="K85" s="98"/>
    </row>
    <row r="86" spans="1:11" ht="16.5" customHeight="1">
      <c r="A86" s="135"/>
      <c r="B86" s="168"/>
      <c r="C86" s="99"/>
      <c r="D86" s="232"/>
      <c r="E86" s="236"/>
      <c r="F86" s="131"/>
      <c r="G86" s="235"/>
      <c r="H86" s="216"/>
      <c r="I86" s="101"/>
      <c r="J86" s="101"/>
      <c r="K86" s="61"/>
    </row>
    <row r="87" spans="1:11" ht="16.5" customHeight="1">
      <c r="A87" s="134"/>
      <c r="B87" s="126"/>
      <c r="C87" s="126"/>
      <c r="D87" s="228"/>
      <c r="E87" s="229"/>
      <c r="F87" s="129"/>
      <c r="G87" s="231"/>
      <c r="H87" s="163"/>
      <c r="I87" s="97"/>
      <c r="J87" s="97"/>
      <c r="K87" s="98"/>
    </row>
    <row r="88" spans="1:11" ht="16.5" customHeight="1">
      <c r="A88" s="135"/>
      <c r="B88" s="168"/>
      <c r="C88" s="99"/>
      <c r="D88" s="232"/>
      <c r="E88" s="236"/>
      <c r="F88" s="131"/>
      <c r="G88" s="235"/>
      <c r="H88" s="216"/>
      <c r="I88" s="101"/>
      <c r="J88" s="101"/>
      <c r="K88" s="61"/>
    </row>
    <row r="89" spans="1:11" ht="16.5" customHeight="1">
      <c r="A89" s="136"/>
      <c r="B89" s="126"/>
      <c r="C89" s="126"/>
      <c r="D89" s="228"/>
      <c r="E89" s="229"/>
      <c r="F89" s="129"/>
      <c r="G89" s="231"/>
      <c r="H89" s="163"/>
      <c r="I89" s="97"/>
      <c r="J89" s="97"/>
      <c r="K89" s="98"/>
    </row>
    <row r="90" spans="1:11" ht="16.5" customHeight="1">
      <c r="A90" s="136"/>
      <c r="B90" s="168"/>
      <c r="C90" s="99"/>
      <c r="D90" s="232"/>
      <c r="E90" s="236"/>
      <c r="F90" s="131"/>
      <c r="G90" s="235"/>
      <c r="H90" s="216"/>
      <c r="I90" s="101"/>
      <c r="J90" s="101"/>
      <c r="K90" s="61"/>
    </row>
    <row r="91" spans="1:11" ht="16.5" customHeight="1">
      <c r="A91" s="134"/>
      <c r="B91" s="126"/>
      <c r="C91" s="126"/>
      <c r="D91" s="228"/>
      <c r="E91" s="229"/>
      <c r="F91" s="129"/>
      <c r="G91" s="231"/>
      <c r="H91" s="203"/>
      <c r="I91" s="97"/>
      <c r="J91" s="97"/>
      <c r="K91" s="98"/>
    </row>
    <row r="92" spans="1:11" ht="16.5" customHeight="1">
      <c r="A92" s="135"/>
      <c r="B92" s="168"/>
      <c r="C92" s="99"/>
      <c r="D92" s="232"/>
      <c r="E92" s="236"/>
      <c r="F92" s="131"/>
      <c r="G92" s="235"/>
      <c r="H92" s="166"/>
      <c r="I92" s="204"/>
      <c r="J92" s="101"/>
      <c r="K92" s="167"/>
    </row>
    <row r="93" spans="1:11" ht="16.5" customHeight="1">
      <c r="A93" s="134"/>
      <c r="B93" s="126"/>
      <c r="C93" s="126"/>
      <c r="D93" s="228"/>
      <c r="E93" s="229"/>
      <c r="F93" s="129"/>
      <c r="G93" s="231"/>
      <c r="H93" s="203"/>
      <c r="I93" s="97"/>
      <c r="J93" s="97"/>
      <c r="K93" s="98"/>
    </row>
    <row r="94" spans="1:11" ht="16.5" customHeight="1">
      <c r="A94" s="135"/>
      <c r="B94" s="168"/>
      <c r="C94" s="99"/>
      <c r="D94" s="232"/>
      <c r="E94" s="236"/>
      <c r="F94" s="131"/>
      <c r="G94" s="235"/>
      <c r="H94" s="166"/>
      <c r="I94" s="204"/>
      <c r="J94" s="101"/>
      <c r="K94" s="167"/>
    </row>
    <row r="95" spans="1:11" ht="16.5" customHeight="1">
      <c r="A95" s="134"/>
      <c r="B95" s="126"/>
      <c r="C95" s="12"/>
      <c r="D95" s="228"/>
      <c r="E95" s="229"/>
      <c r="F95" s="230"/>
      <c r="G95" s="259"/>
      <c r="H95" s="255"/>
      <c r="I95" s="97"/>
      <c r="J95" s="97"/>
      <c r="K95" s="98"/>
    </row>
    <row r="96" spans="1:11" ht="16.5" customHeight="1">
      <c r="A96" s="135"/>
      <c r="B96" s="168"/>
      <c r="C96" s="29"/>
      <c r="D96" s="232"/>
      <c r="E96" s="236"/>
      <c r="F96" s="234"/>
      <c r="G96" s="235"/>
      <c r="H96" s="225"/>
      <c r="I96" s="101"/>
      <c r="J96" s="101"/>
      <c r="K96" s="167"/>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row>
    <row r="103" spans="1:12" ht="16.5" customHeight="1">
      <c r="A103" s="246"/>
      <c r="B103" s="12"/>
      <c r="C103" s="12"/>
      <c r="D103" s="228"/>
      <c r="E103" s="229"/>
      <c r="F103" s="230"/>
      <c r="G103" s="231"/>
      <c r="H103" s="257"/>
      <c r="I103" s="97"/>
      <c r="J103" s="97"/>
      <c r="K103" s="211"/>
      <c r="L103" s="256"/>
    </row>
    <row r="104" spans="1:12" ht="16.5" customHeight="1">
      <c r="A104" s="247"/>
      <c r="B104" s="29"/>
      <c r="C104" s="29"/>
      <c r="D104" s="232"/>
      <c r="E104" s="236"/>
      <c r="F104" s="234"/>
      <c r="G104" s="235"/>
      <c r="H104" s="216"/>
      <c r="I104" s="101"/>
      <c r="J104" s="101"/>
      <c r="K104" s="167"/>
      <c r="L104" s="258"/>
    </row>
    <row r="105" spans="1:12" ht="16.5" customHeight="1">
      <c r="A105" s="246"/>
      <c r="B105" s="242"/>
      <c r="C105" s="12"/>
      <c r="D105" s="228"/>
      <c r="E105" s="243"/>
      <c r="F105" s="230"/>
      <c r="G105" s="231"/>
      <c r="H105" s="257"/>
      <c r="I105" s="97"/>
      <c r="J105" s="97"/>
      <c r="K105" s="211"/>
    </row>
    <row r="106" spans="1:12" ht="16.5" customHeight="1">
      <c r="A106" s="247"/>
      <c r="B106" s="29"/>
      <c r="C106" s="29"/>
      <c r="D106" s="232"/>
      <c r="E106" s="233"/>
      <c r="F106" s="234"/>
      <c r="G106" s="235"/>
      <c r="H106" s="216"/>
      <c r="I106" s="101"/>
      <c r="J106" s="101"/>
      <c r="K106" s="167"/>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1" ht="16.5" customHeight="1">
      <c r="A113" s="125"/>
      <c r="B113" s="138"/>
      <c r="C113" s="126"/>
      <c r="D113" s="228"/>
      <c r="E113" s="229"/>
      <c r="F113" s="129"/>
      <c r="G113" s="130"/>
      <c r="H113" s="163"/>
      <c r="I113" s="200"/>
      <c r="J113" s="97"/>
      <c r="K113" s="98"/>
    </row>
    <row r="114" spans="1:11" ht="16.5" customHeight="1">
      <c r="A114" s="124"/>
      <c r="B114" s="99"/>
      <c r="C114" s="29"/>
      <c r="D114" s="232"/>
      <c r="E114" s="233"/>
      <c r="F114" s="131"/>
      <c r="G114" s="235"/>
      <c r="H114" s="249"/>
      <c r="I114" s="261"/>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232"/>
      <c r="E116" s="233"/>
      <c r="F116" s="131"/>
      <c r="G116" s="235"/>
      <c r="H116" s="249"/>
      <c r="I116" s="261"/>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241"/>
      <c r="E118" s="233"/>
      <c r="F118" s="131"/>
      <c r="G118" s="235"/>
      <c r="H118" s="249"/>
      <c r="I118" s="261"/>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241"/>
      <c r="E120" s="233"/>
      <c r="F120" s="131"/>
      <c r="G120" s="235"/>
      <c r="H120" s="249"/>
      <c r="I120" s="261"/>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241"/>
      <c r="E122" s="233"/>
      <c r="F122" s="131"/>
      <c r="G122" s="235"/>
      <c r="H122" s="249"/>
      <c r="I122" s="261"/>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241"/>
      <c r="E124" s="233"/>
      <c r="F124" s="131"/>
      <c r="G124" s="235"/>
      <c r="H124" s="249"/>
      <c r="I124" s="261"/>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241"/>
      <c r="E126" s="233"/>
      <c r="F126" s="131"/>
      <c r="G126" s="235"/>
      <c r="H126" s="249"/>
      <c r="I126" s="261"/>
      <c r="J126" s="101"/>
      <c r="K126" s="201"/>
    </row>
    <row r="127" spans="1:11" ht="16.5" customHeight="1">
      <c r="A127" s="132"/>
      <c r="B127" s="126"/>
      <c r="C127" s="126"/>
      <c r="D127" s="228"/>
      <c r="E127" s="229"/>
      <c r="F127" s="129"/>
      <c r="G127" s="231"/>
      <c r="H127" s="163"/>
      <c r="I127" s="97"/>
      <c r="J127" s="97"/>
      <c r="K127" s="98"/>
    </row>
    <row r="128" spans="1:11" ht="16.5" customHeight="1">
      <c r="A128" s="124"/>
      <c r="B128" s="29"/>
      <c r="C128" s="99"/>
      <c r="D128" s="232"/>
      <c r="E128" s="236"/>
      <c r="F128" s="131"/>
      <c r="G128" s="235"/>
      <c r="H128" s="216"/>
      <c r="I128" s="101"/>
      <c r="J128" s="101"/>
      <c r="K128" s="61"/>
    </row>
    <row r="129" spans="1:11" ht="16.5" customHeight="1">
      <c r="A129" s="132"/>
      <c r="B129" s="126"/>
      <c r="C129" s="126"/>
      <c r="D129" s="228"/>
      <c r="E129" s="229"/>
      <c r="F129" s="129"/>
      <c r="G129" s="231"/>
      <c r="H129" s="163"/>
      <c r="I129" s="97"/>
      <c r="J129" s="97"/>
      <c r="K129" s="98"/>
    </row>
    <row r="130" spans="1:11" ht="16.5" customHeight="1">
      <c r="A130" s="124"/>
      <c r="B130" s="29"/>
      <c r="C130" s="99"/>
      <c r="D130" s="232"/>
      <c r="E130" s="236"/>
      <c r="F130" s="131"/>
      <c r="G130" s="235"/>
      <c r="H130" s="216"/>
      <c r="I130" s="101"/>
      <c r="J130" s="101"/>
      <c r="K130" s="61"/>
    </row>
    <row r="131" spans="1:11" ht="16.5" customHeight="1">
      <c r="A131" s="132"/>
      <c r="B131" s="126"/>
      <c r="C131" s="126"/>
      <c r="D131" s="228"/>
      <c r="E131" s="229"/>
      <c r="F131" s="129"/>
      <c r="G131" s="231"/>
      <c r="H131" s="163"/>
      <c r="I131" s="97"/>
      <c r="J131" s="97"/>
      <c r="K131" s="98"/>
    </row>
    <row r="132" spans="1:11" ht="16.5" customHeight="1">
      <c r="A132" s="124"/>
      <c r="B132" s="168"/>
      <c r="C132" s="99"/>
      <c r="D132" s="232"/>
      <c r="E132" s="236"/>
      <c r="F132" s="131"/>
      <c r="G132" s="235"/>
      <c r="H132" s="216"/>
      <c r="I132" s="101"/>
      <c r="J132" s="101"/>
      <c r="K132" s="61"/>
    </row>
    <row r="133" spans="1:11" ht="16.5" customHeight="1">
      <c r="A133" s="132"/>
      <c r="B133" s="126"/>
      <c r="C133" s="126"/>
      <c r="D133" s="228"/>
      <c r="E133" s="229"/>
      <c r="F133" s="129"/>
      <c r="G133" s="231"/>
      <c r="H133" s="163"/>
      <c r="I133" s="97"/>
      <c r="J133" s="97"/>
      <c r="K133" s="98"/>
    </row>
    <row r="134" spans="1:11" ht="16.5" customHeight="1">
      <c r="A134" s="124"/>
      <c r="B134" s="168"/>
      <c r="C134" s="99"/>
      <c r="D134" s="232"/>
      <c r="E134" s="236"/>
      <c r="F134" s="131"/>
      <c r="G134" s="235"/>
      <c r="H134" s="216"/>
      <c r="I134" s="101"/>
      <c r="J134" s="101"/>
      <c r="K134" s="61"/>
    </row>
    <row r="135" spans="1:11" ht="16.5" customHeight="1">
      <c r="A135" s="184"/>
      <c r="B135" s="126"/>
      <c r="C135" s="126"/>
      <c r="D135" s="228"/>
      <c r="E135" s="229"/>
      <c r="F135" s="129"/>
      <c r="G135" s="231"/>
      <c r="H135" s="163"/>
      <c r="I135" s="97"/>
      <c r="J135" s="97"/>
      <c r="K135" s="98"/>
    </row>
    <row r="136" spans="1:11" ht="16.5" customHeight="1">
      <c r="A136" s="184"/>
      <c r="B136" s="168"/>
      <c r="C136" s="99"/>
      <c r="D136" s="232"/>
      <c r="E136" s="236"/>
      <c r="F136" s="131"/>
      <c r="G136" s="235"/>
      <c r="H136" s="216"/>
      <c r="I136" s="101"/>
      <c r="J136" s="101"/>
      <c r="K136" s="61"/>
    </row>
    <row r="137" spans="1:11" ht="16.5" customHeight="1">
      <c r="A137" s="132"/>
      <c r="B137" s="126"/>
      <c r="C137" s="126"/>
      <c r="D137" s="228"/>
      <c r="E137" s="229"/>
      <c r="F137" s="129"/>
      <c r="G137" s="231"/>
      <c r="H137" s="203"/>
      <c r="I137" s="97"/>
      <c r="J137" s="97"/>
      <c r="K137" s="98"/>
    </row>
    <row r="138" spans="1:11" ht="16.5" customHeight="1">
      <c r="A138" s="124"/>
      <c r="B138" s="168"/>
      <c r="C138" s="99"/>
      <c r="D138" s="232"/>
      <c r="E138" s="236"/>
      <c r="F138" s="131"/>
      <c r="G138" s="235"/>
      <c r="H138" s="166"/>
      <c r="I138" s="204"/>
      <c r="J138" s="101"/>
      <c r="K138" s="167"/>
    </row>
    <row r="139" spans="1:11" ht="16.5" customHeight="1">
      <c r="A139" s="132"/>
      <c r="B139" s="126"/>
      <c r="C139" s="126"/>
      <c r="D139" s="228"/>
      <c r="E139" s="229"/>
      <c r="F139" s="129"/>
      <c r="G139" s="231"/>
      <c r="H139" s="203"/>
      <c r="I139" s="97"/>
      <c r="J139" s="97"/>
      <c r="K139" s="98"/>
    </row>
    <row r="140" spans="1:11" ht="16.5" customHeight="1">
      <c r="A140" s="124"/>
      <c r="B140" s="168"/>
      <c r="C140" s="99"/>
      <c r="D140" s="232"/>
      <c r="E140" s="236"/>
      <c r="F140" s="131"/>
      <c r="G140" s="235"/>
      <c r="H140" s="166"/>
      <c r="I140" s="204"/>
      <c r="J140" s="101"/>
      <c r="K140" s="167"/>
    </row>
    <row r="141" spans="1:11" ht="16.5" customHeight="1">
      <c r="A141" s="137"/>
      <c r="B141" s="242"/>
      <c r="C141" s="222"/>
      <c r="D141" s="263"/>
      <c r="E141" s="229"/>
      <c r="F141" s="230"/>
      <c r="G141" s="231"/>
      <c r="H141" s="255"/>
      <c r="I141" s="97"/>
      <c r="J141" s="97"/>
      <c r="K141" s="98"/>
    </row>
    <row r="142" spans="1:11" ht="16.5" customHeight="1">
      <c r="A142" s="135"/>
      <c r="B142" s="223"/>
      <c r="C142" s="223"/>
      <c r="D142" s="232"/>
      <c r="E142" s="236"/>
      <c r="F142" s="205"/>
      <c r="G142" s="267"/>
      <c r="H142" s="225"/>
      <c r="I142" s="101"/>
      <c r="J142" s="101"/>
      <c r="K142" s="61"/>
    </row>
    <row r="143" spans="1:11" ht="16.5" customHeight="1">
      <c r="A143" s="246"/>
      <c r="B143" s="242"/>
      <c r="C143" s="12"/>
      <c r="D143" s="228"/>
      <c r="E143" s="229"/>
      <c r="F143" s="230"/>
      <c r="G143" s="231"/>
      <c r="H143" s="255"/>
      <c r="I143" s="97"/>
      <c r="J143" s="97"/>
      <c r="K143" s="98"/>
    </row>
    <row r="144" spans="1:11" ht="16.5" customHeight="1">
      <c r="A144" s="247"/>
      <c r="B144" s="29"/>
      <c r="C144" s="29"/>
      <c r="D144" s="232"/>
      <c r="E144" s="236"/>
      <c r="F144" s="205"/>
      <c r="G144" s="267"/>
      <c r="H144" s="225"/>
      <c r="I144" s="101"/>
      <c r="J144" s="101"/>
      <c r="K144" s="167"/>
    </row>
    <row r="145" spans="1:12" ht="16.5" customHeight="1">
      <c r="A145" s="246"/>
      <c r="B145" s="12"/>
      <c r="C145" s="12"/>
      <c r="D145" s="228"/>
      <c r="E145" s="229"/>
      <c r="F145" s="230"/>
      <c r="G145" s="231"/>
      <c r="H145" s="257"/>
      <c r="I145" s="97"/>
      <c r="J145" s="97"/>
      <c r="K145" s="211"/>
      <c r="L145" s="256"/>
    </row>
    <row r="146" spans="1:12" ht="16.5" customHeight="1">
      <c r="A146" s="247"/>
      <c r="B146" s="29"/>
      <c r="C146" s="29"/>
      <c r="D146" s="232"/>
      <c r="E146" s="236"/>
      <c r="F146" s="234"/>
      <c r="G146" s="235"/>
      <c r="H146" s="216"/>
      <c r="I146" s="101"/>
      <c r="J146" s="101"/>
      <c r="K146" s="167"/>
      <c r="L146" s="258"/>
    </row>
    <row r="147" spans="1:12" ht="16.5" customHeight="1">
      <c r="A147" s="246"/>
      <c r="B147" s="242"/>
      <c r="C147" s="12"/>
      <c r="D147" s="228"/>
      <c r="E147" s="243"/>
      <c r="F147" s="230"/>
      <c r="G147" s="231"/>
      <c r="H147" s="257"/>
      <c r="I147" s="97"/>
      <c r="J147" s="97"/>
      <c r="K147" s="211"/>
    </row>
    <row r="148" spans="1:12" ht="16.5" customHeight="1">
      <c r="A148" s="247"/>
      <c r="B148" s="29"/>
      <c r="C148" s="29"/>
      <c r="D148" s="232"/>
      <c r="E148" s="233"/>
      <c r="F148" s="234"/>
      <c r="G148" s="235"/>
      <c r="H148" s="216"/>
      <c r="I148" s="101"/>
      <c r="J148" s="101"/>
      <c r="K148" s="167"/>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row>
    <row r="161" spans="1:11" ht="16.5" customHeight="1">
      <c r="A161" s="246"/>
      <c r="B161" s="126"/>
      <c r="C161" s="126"/>
      <c r="D161" s="127"/>
      <c r="E161" s="128"/>
      <c r="F161" s="129"/>
      <c r="G161" s="130"/>
      <c r="H161" s="163"/>
      <c r="I161" s="200"/>
      <c r="J161" s="97"/>
      <c r="K161" s="98"/>
    </row>
    <row r="162" spans="1:11" ht="16.5" customHeight="1">
      <c r="A162" s="247"/>
      <c r="B162" s="99"/>
      <c r="C162" s="99"/>
      <c r="D162" s="241"/>
      <c r="E162" s="233"/>
      <c r="F162" s="131"/>
      <c r="G162" s="235"/>
      <c r="H162" s="249"/>
      <c r="I162" s="261"/>
      <c r="J162" s="101"/>
      <c r="K162" s="201"/>
    </row>
    <row r="163" spans="1:11" ht="16.5" customHeight="1">
      <c r="A163" s="246"/>
      <c r="B163" s="126"/>
      <c r="C163" s="126"/>
      <c r="D163" s="127"/>
      <c r="E163" s="128"/>
      <c r="F163" s="129"/>
      <c r="G163" s="130"/>
      <c r="H163" s="163"/>
      <c r="I163" s="200"/>
      <c r="J163" s="97"/>
      <c r="K163" s="98"/>
    </row>
    <row r="164" spans="1:11" ht="16.5" customHeight="1">
      <c r="A164" s="247"/>
      <c r="B164" s="99"/>
      <c r="C164" s="99"/>
      <c r="D164" s="241"/>
      <c r="E164" s="233"/>
      <c r="F164" s="131"/>
      <c r="G164" s="235"/>
      <c r="H164" s="249"/>
      <c r="I164" s="261"/>
      <c r="J164" s="101"/>
      <c r="K164" s="201"/>
    </row>
    <row r="165" spans="1:11" ht="16.5" customHeight="1">
      <c r="A165" s="246"/>
      <c r="B165" s="126"/>
      <c r="C165" s="126"/>
      <c r="D165" s="127"/>
      <c r="E165" s="128"/>
      <c r="F165" s="129"/>
      <c r="G165" s="130"/>
      <c r="H165" s="163"/>
      <c r="I165" s="200"/>
      <c r="J165" s="97"/>
      <c r="K165" s="98"/>
    </row>
    <row r="166" spans="1:11" ht="16.5" customHeight="1">
      <c r="A166" s="247"/>
      <c r="B166" s="99"/>
      <c r="C166" s="99"/>
      <c r="D166" s="241"/>
      <c r="E166" s="233"/>
      <c r="F166" s="131"/>
      <c r="G166" s="235"/>
      <c r="H166" s="249"/>
      <c r="I166" s="261"/>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241"/>
      <c r="E168" s="233"/>
      <c r="F168" s="131"/>
      <c r="G168" s="235"/>
      <c r="H168" s="249"/>
      <c r="I168" s="261"/>
      <c r="J168" s="101"/>
      <c r="K168" s="201"/>
    </row>
    <row r="169" spans="1:11" ht="16.5" customHeight="1">
      <c r="A169" s="134"/>
      <c r="B169" s="126"/>
      <c r="C169" s="126"/>
      <c r="D169" s="228"/>
      <c r="E169" s="229"/>
      <c r="F169" s="129"/>
      <c r="G169" s="231"/>
      <c r="H169" s="163"/>
      <c r="I169" s="97"/>
      <c r="J169" s="97"/>
      <c r="K169" s="98"/>
    </row>
    <row r="170" spans="1:11" ht="16.5" customHeight="1">
      <c r="A170" s="135"/>
      <c r="B170" s="29"/>
      <c r="C170" s="99"/>
      <c r="D170" s="232"/>
      <c r="E170" s="236"/>
      <c r="F170" s="131"/>
      <c r="G170" s="235"/>
      <c r="H170" s="216"/>
      <c r="I170" s="101"/>
      <c r="J170" s="101"/>
      <c r="K170" s="61"/>
    </row>
    <row r="171" spans="1:11" ht="16.5" customHeight="1">
      <c r="A171" s="134"/>
      <c r="B171" s="126"/>
      <c r="C171" s="126"/>
      <c r="D171" s="228"/>
      <c r="E171" s="229"/>
      <c r="F171" s="129"/>
      <c r="G171" s="231"/>
      <c r="H171" s="163"/>
      <c r="I171" s="97"/>
      <c r="J171" s="97"/>
      <c r="K171" s="98"/>
    </row>
    <row r="172" spans="1:11" ht="16.5" customHeight="1">
      <c r="A172" s="135"/>
      <c r="B172" s="29"/>
      <c r="C172" s="99"/>
      <c r="D172" s="232"/>
      <c r="E172" s="236"/>
      <c r="F172" s="131"/>
      <c r="G172" s="235"/>
      <c r="H172" s="216"/>
      <c r="I172" s="101"/>
      <c r="J172" s="101"/>
      <c r="K172" s="61"/>
    </row>
    <row r="173" spans="1:11" ht="16.5" customHeight="1">
      <c r="A173" s="134"/>
      <c r="B173" s="126"/>
      <c r="C173" s="126"/>
      <c r="D173" s="228"/>
      <c r="E173" s="229"/>
      <c r="F173" s="129"/>
      <c r="G173" s="231"/>
      <c r="H173" s="163"/>
      <c r="I173" s="97"/>
      <c r="J173" s="97"/>
      <c r="K173" s="98"/>
    </row>
    <row r="174" spans="1:11" ht="16.5" customHeight="1">
      <c r="A174" s="135"/>
      <c r="B174" s="168"/>
      <c r="C174" s="99"/>
      <c r="D174" s="232"/>
      <c r="E174" s="236"/>
      <c r="F174" s="131"/>
      <c r="G174" s="235"/>
      <c r="H174" s="216"/>
      <c r="I174" s="101"/>
      <c r="J174" s="101"/>
      <c r="K174" s="61"/>
    </row>
    <row r="175" spans="1:11" ht="16.5" customHeight="1">
      <c r="A175" s="134"/>
      <c r="B175" s="126"/>
      <c r="C175" s="126"/>
      <c r="D175" s="228"/>
      <c r="E175" s="229"/>
      <c r="F175" s="129"/>
      <c r="G175" s="231"/>
      <c r="H175" s="163"/>
      <c r="I175" s="97"/>
      <c r="J175" s="97"/>
      <c r="K175" s="98"/>
    </row>
    <row r="176" spans="1:11" ht="16.5" customHeight="1">
      <c r="A176" s="135"/>
      <c r="B176" s="168"/>
      <c r="C176" s="99"/>
      <c r="D176" s="232"/>
      <c r="E176" s="236"/>
      <c r="F176" s="131"/>
      <c r="G176" s="235"/>
      <c r="H176" s="216"/>
      <c r="I176" s="101"/>
      <c r="J176" s="101"/>
      <c r="K176" s="61"/>
    </row>
    <row r="177" spans="1:11" ht="16.5" customHeight="1">
      <c r="A177" s="136"/>
      <c r="B177" s="126"/>
      <c r="C177" s="126"/>
      <c r="D177" s="228"/>
      <c r="E177" s="229"/>
      <c r="F177" s="129"/>
      <c r="G177" s="231"/>
      <c r="H177" s="163"/>
      <c r="I177" s="97"/>
      <c r="J177" s="97"/>
      <c r="K177" s="98"/>
    </row>
    <row r="178" spans="1:11" ht="16.5" customHeight="1">
      <c r="A178" s="136"/>
      <c r="B178" s="168"/>
      <c r="C178" s="99"/>
      <c r="D178" s="232"/>
      <c r="E178" s="236"/>
      <c r="F178" s="131"/>
      <c r="G178" s="235"/>
      <c r="H178" s="216"/>
      <c r="I178" s="101"/>
      <c r="J178" s="101"/>
      <c r="K178" s="61"/>
    </row>
    <row r="179" spans="1:11" ht="16.5" customHeight="1">
      <c r="A179" s="134"/>
      <c r="B179" s="126"/>
      <c r="C179" s="126"/>
      <c r="D179" s="228"/>
      <c r="E179" s="229"/>
      <c r="F179" s="129"/>
      <c r="G179" s="231"/>
      <c r="H179" s="203"/>
      <c r="I179" s="97"/>
      <c r="J179" s="97"/>
      <c r="K179" s="98"/>
    </row>
    <row r="180" spans="1:11" ht="16.5" customHeight="1">
      <c r="A180" s="135"/>
      <c r="B180" s="168"/>
      <c r="C180" s="99"/>
      <c r="D180" s="232"/>
      <c r="E180" s="236"/>
      <c r="F180" s="131"/>
      <c r="G180" s="235"/>
      <c r="H180" s="166"/>
      <c r="I180" s="204"/>
      <c r="J180" s="101"/>
      <c r="K180" s="167"/>
    </row>
    <row r="181" spans="1:11" ht="16.5" customHeight="1">
      <c r="A181" s="134"/>
      <c r="B181" s="126"/>
      <c r="C181" s="126"/>
      <c r="D181" s="228"/>
      <c r="E181" s="229"/>
      <c r="F181" s="129"/>
      <c r="G181" s="231"/>
      <c r="H181" s="203"/>
      <c r="I181" s="97"/>
      <c r="J181" s="97"/>
      <c r="K181" s="98"/>
    </row>
    <row r="182" spans="1:11" ht="16.5" customHeight="1">
      <c r="A182" s="135"/>
      <c r="B182" s="168"/>
      <c r="C182" s="99"/>
      <c r="D182" s="232"/>
      <c r="E182" s="236"/>
      <c r="F182" s="131"/>
      <c r="G182" s="235"/>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Normal="100" zoomScaleSheetLayoutView="100" workbookViewId="0">
      <pane ySplit="2" topLeftCell="A3" activePane="bottomLeft" state="frozen"/>
      <selection activeCell="H2" sqref="H2:K2"/>
      <selection pane="bottomLeft" activeCell="V16" sqref="V16"/>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3" ht="9.9499999999999993" customHeight="1"/>
    <row r="2" spans="1:13" s="183" customFormat="1" ht="32.1" customHeight="1">
      <c r="A2" s="159" t="s">
        <v>0</v>
      </c>
      <c r="B2" s="160" t="s">
        <v>1</v>
      </c>
      <c r="C2" s="160" t="s">
        <v>2</v>
      </c>
      <c r="D2" s="160" t="s">
        <v>3</v>
      </c>
      <c r="E2" s="160" t="s">
        <v>4</v>
      </c>
      <c r="F2" s="159" t="s">
        <v>5</v>
      </c>
      <c r="G2" s="159" t="s">
        <v>6</v>
      </c>
      <c r="H2" s="600" t="s">
        <v>319</v>
      </c>
      <c r="I2" s="601"/>
      <c r="J2" s="601"/>
      <c r="K2" s="602"/>
      <c r="L2" s="302"/>
    </row>
    <row r="3" spans="1:13" ht="16.5" customHeight="1">
      <c r="A3" s="184"/>
      <c r="B3" s="12"/>
      <c r="C3" s="12"/>
      <c r="D3" s="228"/>
      <c r="E3" s="229"/>
      <c r="F3" s="230"/>
      <c r="G3" s="231"/>
      <c r="H3" s="163"/>
      <c r="I3" s="97"/>
      <c r="J3" s="97"/>
      <c r="K3" s="98"/>
    </row>
    <row r="4" spans="1:13" ht="16.5" customHeight="1">
      <c r="A4" s="124">
        <v>12</v>
      </c>
      <c r="B4" s="29" t="s">
        <v>254</v>
      </c>
      <c r="C4" s="29"/>
      <c r="D4" s="232"/>
      <c r="E4" s="233"/>
      <c r="F4" s="234"/>
      <c r="G4" s="235"/>
      <c r="H4" s="165"/>
      <c r="I4" s="101"/>
      <c r="J4" s="101"/>
      <c r="K4" s="61"/>
    </row>
    <row r="5" spans="1:13" ht="16.5" customHeight="1">
      <c r="A5" s="125"/>
      <c r="B5" s="222"/>
      <c r="C5" s="238"/>
      <c r="D5" s="270"/>
      <c r="E5" s="271"/>
      <c r="F5" s="264"/>
      <c r="G5" s="264"/>
      <c r="H5" s="142"/>
      <c r="I5" s="143"/>
      <c r="J5" s="200"/>
      <c r="K5" s="254"/>
      <c r="L5" s="481"/>
    </row>
    <row r="6" spans="1:13" ht="16.5" customHeight="1">
      <c r="A6" s="124"/>
      <c r="B6" s="378" t="s">
        <v>272</v>
      </c>
      <c r="C6" s="239" t="s">
        <v>273</v>
      </c>
      <c r="D6" s="262">
        <v>97.5</v>
      </c>
      <c r="E6" s="233" t="s">
        <v>274</v>
      </c>
      <c r="F6" s="251"/>
      <c r="G6" s="424"/>
      <c r="H6" s="144"/>
      <c r="I6" s="145"/>
      <c r="J6" s="217"/>
      <c r="K6" s="252"/>
      <c r="L6" s="482"/>
    </row>
    <row r="7" spans="1:13" ht="16.5" customHeight="1">
      <c r="A7" s="125"/>
      <c r="B7" s="222"/>
      <c r="C7" s="238"/>
      <c r="D7" s="270"/>
      <c r="E7" s="271"/>
      <c r="F7" s="264"/>
      <c r="G7" s="264"/>
      <c r="H7" s="142"/>
      <c r="I7" s="143"/>
      <c r="J7" s="200"/>
      <c r="K7" s="254"/>
      <c r="L7" s="481"/>
    </row>
    <row r="8" spans="1:13" ht="16.5" customHeight="1">
      <c r="A8" s="124"/>
      <c r="B8" s="378" t="s">
        <v>272</v>
      </c>
      <c r="C8" s="239" t="s">
        <v>275</v>
      </c>
      <c r="D8" s="262">
        <v>11.2</v>
      </c>
      <c r="E8" s="233" t="s">
        <v>264</v>
      </c>
      <c r="F8" s="251"/>
      <c r="G8" s="424"/>
      <c r="H8" s="144"/>
      <c r="I8" s="145"/>
      <c r="J8" s="217"/>
      <c r="K8" s="252"/>
      <c r="L8" s="482"/>
    </row>
    <row r="9" spans="1:13" ht="16.5" customHeight="1">
      <c r="A9" s="132"/>
      <c r="B9" s="222"/>
      <c r="C9" s="238"/>
      <c r="D9" s="270"/>
      <c r="E9" s="271"/>
      <c r="F9" s="264"/>
      <c r="G9" s="264"/>
      <c r="H9" s="142"/>
      <c r="I9" s="143"/>
      <c r="J9" s="200"/>
      <c r="K9" s="254"/>
      <c r="L9" s="481"/>
    </row>
    <row r="10" spans="1:13" ht="16.5" customHeight="1">
      <c r="A10" s="124"/>
      <c r="B10" s="378" t="s">
        <v>272</v>
      </c>
      <c r="C10" s="239" t="s">
        <v>276</v>
      </c>
      <c r="D10" s="426">
        <v>0.24</v>
      </c>
      <c r="E10" s="233" t="s">
        <v>264</v>
      </c>
      <c r="F10" s="251"/>
      <c r="G10" s="424"/>
      <c r="H10" s="144"/>
      <c r="I10" s="145"/>
      <c r="J10" s="217"/>
      <c r="K10" s="252"/>
      <c r="L10" s="482"/>
    </row>
    <row r="11" spans="1:13" ht="16.5" customHeight="1">
      <c r="A11" s="125"/>
      <c r="B11" s="222"/>
      <c r="C11" s="238"/>
      <c r="D11" s="270"/>
      <c r="E11" s="271"/>
      <c r="F11" s="264"/>
      <c r="G11" s="264"/>
      <c r="H11" s="142"/>
      <c r="I11" s="143"/>
      <c r="J11" s="200"/>
      <c r="K11" s="254"/>
      <c r="L11" s="481"/>
      <c r="M11" s="256"/>
    </row>
    <row r="12" spans="1:13" ht="16.5" customHeight="1">
      <c r="A12" s="124"/>
      <c r="B12" s="378" t="s">
        <v>272</v>
      </c>
      <c r="C12" s="239" t="s">
        <v>277</v>
      </c>
      <c r="D12" s="262">
        <v>1.2</v>
      </c>
      <c r="E12" s="233" t="s">
        <v>264</v>
      </c>
      <c r="F12" s="251"/>
      <c r="G12" s="424"/>
      <c r="H12" s="144"/>
      <c r="I12" s="145"/>
      <c r="J12" s="217"/>
      <c r="K12" s="252"/>
      <c r="L12" s="482"/>
      <c r="M12" s="258"/>
    </row>
    <row r="13" spans="1:13" ht="16.5" customHeight="1">
      <c r="A13" s="132"/>
      <c r="B13" s="222"/>
      <c r="C13" s="238"/>
      <c r="D13" s="270"/>
      <c r="E13" s="271"/>
      <c r="F13" s="264"/>
      <c r="G13" s="264"/>
      <c r="H13" s="142"/>
      <c r="I13" s="143"/>
      <c r="J13" s="200"/>
      <c r="K13" s="254"/>
      <c r="L13" s="481"/>
    </row>
    <row r="14" spans="1:13" ht="16.5" customHeight="1">
      <c r="A14" s="124"/>
      <c r="B14" s="378" t="s">
        <v>272</v>
      </c>
      <c r="C14" s="239" t="s">
        <v>278</v>
      </c>
      <c r="D14" s="262">
        <v>2.6</v>
      </c>
      <c r="E14" s="233" t="s">
        <v>264</v>
      </c>
      <c r="F14" s="251"/>
      <c r="G14" s="424"/>
      <c r="H14" s="144"/>
      <c r="I14" s="145"/>
      <c r="J14" s="217"/>
      <c r="K14" s="252"/>
      <c r="L14" s="482"/>
    </row>
    <row r="15" spans="1:13" ht="16.5" customHeight="1">
      <c r="A15" s="134"/>
      <c r="B15" s="222"/>
      <c r="C15" s="238"/>
      <c r="D15" s="270"/>
      <c r="E15" s="271"/>
      <c r="F15" s="264"/>
      <c r="G15" s="264"/>
      <c r="H15" s="142"/>
      <c r="I15" s="143"/>
      <c r="J15" s="200"/>
      <c r="K15" s="254"/>
      <c r="L15" s="481"/>
    </row>
    <row r="16" spans="1:13" ht="16.5" customHeight="1">
      <c r="A16" s="135"/>
      <c r="B16" s="378" t="s">
        <v>272</v>
      </c>
      <c r="C16" s="239" t="s">
        <v>279</v>
      </c>
      <c r="D16" s="262">
        <v>2</v>
      </c>
      <c r="E16" s="233" t="s">
        <v>264</v>
      </c>
      <c r="F16" s="251"/>
      <c r="G16" s="424"/>
      <c r="H16" s="144"/>
      <c r="I16" s="145"/>
      <c r="J16" s="217"/>
      <c r="K16" s="252"/>
      <c r="L16" s="482"/>
    </row>
    <row r="17" spans="1:12" ht="16.5" customHeight="1">
      <c r="A17" s="136"/>
      <c r="B17" s="222"/>
      <c r="C17" s="238"/>
      <c r="D17" s="270"/>
      <c r="E17" s="271"/>
      <c r="F17" s="129"/>
      <c r="G17" s="264"/>
      <c r="H17" s="214"/>
      <c r="I17" s="379"/>
      <c r="J17" s="200"/>
      <c r="K17" s="254"/>
      <c r="L17" s="481"/>
    </row>
    <row r="18" spans="1:12" ht="16.5" customHeight="1">
      <c r="A18" s="135"/>
      <c r="B18" s="378" t="s">
        <v>272</v>
      </c>
      <c r="C18" s="239" t="s">
        <v>280</v>
      </c>
      <c r="D18" s="262">
        <v>1.7</v>
      </c>
      <c r="E18" s="233" t="s">
        <v>274</v>
      </c>
      <c r="F18" s="158"/>
      <c r="G18" s="424"/>
      <c r="H18" s="225"/>
      <c r="I18" s="380"/>
      <c r="J18" s="217"/>
      <c r="K18" s="152"/>
      <c r="L18" s="482"/>
    </row>
    <row r="19" spans="1:12" ht="16.5" customHeight="1">
      <c r="A19" s="137"/>
      <c r="B19" s="222"/>
      <c r="C19" s="238"/>
      <c r="D19" s="270"/>
      <c r="E19" s="271"/>
      <c r="F19" s="264"/>
      <c r="G19" s="264"/>
      <c r="H19" s="142"/>
      <c r="I19" s="143"/>
      <c r="J19" s="200"/>
      <c r="K19" s="254"/>
      <c r="L19" s="481"/>
    </row>
    <row r="20" spans="1:12" ht="16.5" customHeight="1">
      <c r="A20" s="135"/>
      <c r="B20" s="378" t="s">
        <v>272</v>
      </c>
      <c r="C20" s="239" t="s">
        <v>281</v>
      </c>
      <c r="D20" s="262">
        <v>4</v>
      </c>
      <c r="E20" s="233" t="s">
        <v>264</v>
      </c>
      <c r="F20" s="251"/>
      <c r="G20" s="424"/>
      <c r="H20" s="144"/>
      <c r="I20" s="145"/>
      <c r="J20" s="217"/>
      <c r="K20" s="252"/>
      <c r="L20" s="482"/>
    </row>
    <row r="21" spans="1:12" ht="16.5" customHeight="1">
      <c r="A21" s="246"/>
      <c r="B21" s="381"/>
      <c r="C21" s="238"/>
      <c r="D21" s="270"/>
      <c r="E21" s="271"/>
      <c r="F21" s="264"/>
      <c r="G21" s="264"/>
      <c r="H21" s="214"/>
      <c r="I21" s="200"/>
      <c r="J21" s="200"/>
      <c r="K21" s="254"/>
      <c r="L21" s="481"/>
    </row>
    <row r="22" spans="1:12" ht="16.5" customHeight="1">
      <c r="A22" s="247"/>
      <c r="B22" s="223" t="s">
        <v>282</v>
      </c>
      <c r="C22" s="239" t="s">
        <v>283</v>
      </c>
      <c r="D22" s="262">
        <v>1</v>
      </c>
      <c r="E22" s="233" t="s">
        <v>264</v>
      </c>
      <c r="F22" s="158"/>
      <c r="G22" s="424"/>
      <c r="H22" s="382"/>
      <c r="I22" s="217"/>
      <c r="J22" s="217"/>
      <c r="K22" s="152"/>
      <c r="L22" s="481"/>
    </row>
    <row r="23" spans="1:12" ht="16.5" customHeight="1">
      <c r="A23" s="246"/>
      <c r="B23" s="126"/>
      <c r="C23" s="126"/>
      <c r="D23" s="133"/>
      <c r="E23" s="128"/>
      <c r="F23" s="129"/>
      <c r="G23" s="130"/>
      <c r="H23" s="214"/>
      <c r="I23" s="97"/>
      <c r="J23" s="97"/>
      <c r="K23" s="215"/>
      <c r="L23" s="480"/>
    </row>
    <row r="24" spans="1:12" ht="16.5" customHeight="1">
      <c r="A24" s="247"/>
      <c r="B24" s="242"/>
      <c r="C24" s="99"/>
      <c r="D24" s="232"/>
      <c r="E24" s="236"/>
      <c r="F24" s="158"/>
      <c r="G24" s="424"/>
      <c r="H24" s="216"/>
      <c r="I24" s="101"/>
      <c r="J24" s="101"/>
      <c r="K24" s="210"/>
      <c r="L24" s="477"/>
    </row>
    <row r="25" spans="1:12" ht="16.5" customHeight="1">
      <c r="A25" s="246"/>
      <c r="B25" s="126"/>
      <c r="C25" s="126"/>
      <c r="D25" s="133"/>
      <c r="E25" s="128"/>
      <c r="F25" s="129"/>
      <c r="G25" s="130"/>
      <c r="H25" s="214"/>
      <c r="I25" s="97"/>
      <c r="J25" s="97"/>
      <c r="K25" s="215"/>
      <c r="L25" s="480"/>
    </row>
    <row r="26" spans="1:12" ht="16.5" customHeight="1">
      <c r="A26" s="247"/>
      <c r="B26" s="242"/>
      <c r="C26" s="99"/>
      <c r="D26" s="232"/>
      <c r="E26" s="236"/>
      <c r="F26" s="158"/>
      <c r="G26" s="424"/>
      <c r="H26" s="216"/>
      <c r="I26" s="101"/>
      <c r="J26" s="101"/>
      <c r="K26" s="210"/>
      <c r="L26" s="477"/>
    </row>
    <row r="27" spans="1:12" ht="16.5" customHeight="1">
      <c r="A27" s="246"/>
      <c r="B27" s="126"/>
      <c r="C27" s="126"/>
      <c r="D27" s="133"/>
      <c r="E27" s="128"/>
      <c r="F27" s="129"/>
      <c r="G27" s="130"/>
      <c r="H27" s="214"/>
      <c r="I27" s="97"/>
      <c r="J27" s="97"/>
      <c r="K27" s="215"/>
      <c r="L27" s="480"/>
    </row>
    <row r="28" spans="1:12" ht="16.5" customHeight="1">
      <c r="A28" s="247"/>
      <c r="B28" s="242"/>
      <c r="C28" s="99"/>
      <c r="D28" s="232"/>
      <c r="E28" s="236"/>
      <c r="F28" s="158"/>
      <c r="G28" s="424"/>
      <c r="H28" s="216"/>
      <c r="I28" s="101"/>
      <c r="J28" s="101"/>
      <c r="K28" s="210"/>
      <c r="L28" s="477"/>
    </row>
    <row r="29" spans="1:12" ht="16.5" customHeight="1">
      <c r="A29" s="246"/>
      <c r="B29" s="126"/>
      <c r="C29" s="126"/>
      <c r="D29" s="133"/>
      <c r="E29" s="128"/>
      <c r="F29" s="129"/>
      <c r="G29" s="130"/>
      <c r="H29" s="214"/>
      <c r="I29" s="97"/>
      <c r="J29" s="97"/>
      <c r="K29" s="215"/>
      <c r="L29" s="480"/>
    </row>
    <row r="30" spans="1:12" ht="16.5" customHeight="1">
      <c r="A30" s="247"/>
      <c r="B30" s="242"/>
      <c r="C30" s="99"/>
      <c r="D30" s="232"/>
      <c r="E30" s="236"/>
      <c r="F30" s="158"/>
      <c r="G30" s="424"/>
      <c r="H30" s="216"/>
      <c r="I30" s="101"/>
      <c r="J30" s="101"/>
      <c r="K30" s="210"/>
      <c r="L30" s="477"/>
    </row>
    <row r="31" spans="1:12" ht="16.5" customHeight="1">
      <c r="A31" s="246"/>
      <c r="B31" s="126"/>
      <c r="C31" s="126"/>
      <c r="D31" s="133"/>
      <c r="E31" s="128"/>
      <c r="F31" s="129"/>
      <c r="G31" s="130"/>
      <c r="H31" s="214"/>
      <c r="I31" s="97"/>
      <c r="J31" s="97"/>
      <c r="K31" s="215"/>
      <c r="L31" s="480"/>
    </row>
    <row r="32" spans="1:12" ht="16.5" customHeight="1">
      <c r="A32" s="247"/>
      <c r="B32" s="242"/>
      <c r="C32" s="99"/>
      <c r="D32" s="232"/>
      <c r="E32" s="236"/>
      <c r="F32" s="158"/>
      <c r="G32" s="424"/>
      <c r="H32" s="389"/>
      <c r="I32" s="217"/>
      <c r="J32" s="292"/>
      <c r="K32" s="427"/>
      <c r="L32" s="500"/>
    </row>
    <row r="33" spans="1:12" ht="16.5" customHeight="1">
      <c r="A33" s="134"/>
      <c r="B33" s="126"/>
      <c r="C33" s="126"/>
      <c r="D33" s="133"/>
      <c r="E33" s="128"/>
      <c r="F33" s="129"/>
      <c r="G33" s="130"/>
      <c r="H33" s="163"/>
      <c r="I33" s="200"/>
      <c r="J33" s="97"/>
      <c r="K33" s="98"/>
    </row>
    <row r="34" spans="1:12" ht="16.5" customHeight="1">
      <c r="A34" s="135"/>
      <c r="B34" s="29"/>
      <c r="C34" s="99"/>
      <c r="D34" s="232"/>
      <c r="E34" s="236"/>
      <c r="F34" s="131"/>
      <c r="G34" s="235"/>
      <c r="H34" s="249"/>
      <c r="I34" s="261"/>
      <c r="J34" s="101"/>
      <c r="K34" s="201"/>
      <c r="L34" s="497"/>
    </row>
    <row r="35" spans="1:12" ht="16.5" customHeight="1">
      <c r="A35" s="134"/>
      <c r="B35" s="126"/>
      <c r="C35" s="126"/>
      <c r="D35" s="228"/>
      <c r="E35" s="229"/>
      <c r="F35" s="129"/>
      <c r="G35" s="231"/>
      <c r="H35" s="163"/>
      <c r="I35" s="97"/>
      <c r="J35" s="97"/>
      <c r="K35" s="98"/>
    </row>
    <row r="36" spans="1:12" ht="16.5" customHeight="1">
      <c r="A36" s="135"/>
      <c r="B36" s="29"/>
      <c r="C36" s="99"/>
      <c r="D36" s="232"/>
      <c r="E36" s="236"/>
      <c r="F36" s="131"/>
      <c r="G36" s="424"/>
      <c r="H36" s="216"/>
      <c r="I36" s="101"/>
      <c r="J36" s="101"/>
      <c r="K36" s="61"/>
    </row>
    <row r="37" spans="1:12" ht="16.5" customHeight="1">
      <c r="A37" s="134"/>
      <c r="B37" s="126"/>
      <c r="C37" s="126"/>
      <c r="D37" s="228"/>
      <c r="E37" s="229"/>
      <c r="F37" s="129"/>
      <c r="G37" s="231"/>
      <c r="H37" s="163"/>
      <c r="I37" s="97"/>
      <c r="J37" s="97"/>
      <c r="K37" s="98"/>
    </row>
    <row r="38" spans="1:12" ht="16.5" customHeight="1">
      <c r="A38" s="135"/>
      <c r="B38" s="29"/>
      <c r="C38" s="99"/>
      <c r="D38" s="232"/>
      <c r="E38" s="236"/>
      <c r="F38" s="131"/>
      <c r="G38" s="235"/>
      <c r="H38" s="216"/>
      <c r="I38" s="101"/>
      <c r="J38" s="101"/>
      <c r="K38" s="6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13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271</v>
      </c>
      <c r="C48" s="99"/>
      <c r="D48" s="232"/>
      <c r="E48" s="236"/>
      <c r="F48" s="131"/>
      <c r="G48" s="235"/>
      <c r="H48" s="166"/>
      <c r="I48" s="204"/>
      <c r="J48" s="101"/>
      <c r="K48" s="167"/>
      <c r="L48" s="484"/>
    </row>
    <row r="49" spans="1:13" ht="16.5" customHeight="1">
      <c r="A49" s="134"/>
      <c r="B49" s="126"/>
      <c r="C49" s="12"/>
      <c r="D49" s="228"/>
      <c r="E49" s="229"/>
      <c r="F49" s="230"/>
      <c r="G49" s="259"/>
      <c r="H49" s="255"/>
      <c r="I49" s="97"/>
      <c r="J49" s="97"/>
      <c r="K49" s="98"/>
    </row>
    <row r="50" spans="1:13" ht="16.5" customHeight="1">
      <c r="A50" s="135"/>
      <c r="B50" s="168"/>
      <c r="C50" s="29"/>
      <c r="D50" s="232"/>
      <c r="E50" s="236"/>
      <c r="F50" s="234"/>
      <c r="G50" s="235"/>
      <c r="H50" s="225"/>
      <c r="I50" s="101"/>
      <c r="J50" s="101"/>
      <c r="K50" s="167"/>
      <c r="L50" s="484"/>
    </row>
    <row r="51" spans="1:13" ht="16.5" customHeight="1">
      <c r="A51" s="136"/>
      <c r="B51" s="242"/>
      <c r="C51" s="12"/>
      <c r="D51" s="228"/>
      <c r="E51" s="229"/>
      <c r="F51" s="230"/>
      <c r="G51" s="231"/>
      <c r="H51" s="255"/>
      <c r="I51" s="97"/>
      <c r="J51" s="97"/>
      <c r="K51" s="98"/>
    </row>
    <row r="52" spans="1:13" ht="16.5" customHeight="1">
      <c r="A52" s="135"/>
      <c r="B52" s="29"/>
      <c r="C52" s="29"/>
      <c r="D52" s="232"/>
      <c r="E52" s="236"/>
      <c r="F52" s="234"/>
      <c r="G52" s="235"/>
      <c r="H52" s="225"/>
      <c r="I52" s="101"/>
      <c r="J52" s="101"/>
      <c r="K52" s="167"/>
      <c r="L52" s="484"/>
    </row>
    <row r="53" spans="1:13" ht="16.5" customHeight="1">
      <c r="A53" s="137"/>
      <c r="B53" s="242"/>
      <c r="C53" s="222"/>
      <c r="D53" s="263"/>
      <c r="E53" s="229"/>
      <c r="F53" s="230"/>
      <c r="G53" s="231"/>
      <c r="H53" s="255"/>
      <c r="I53" s="97"/>
      <c r="J53" s="97"/>
      <c r="K53" s="98"/>
    </row>
    <row r="54" spans="1:13" ht="16.5" customHeight="1">
      <c r="A54" s="135"/>
      <c r="B54" s="223"/>
      <c r="C54" s="223"/>
      <c r="D54" s="232"/>
      <c r="E54" s="236"/>
      <c r="F54" s="205"/>
      <c r="G54" s="267"/>
      <c r="H54" s="225"/>
      <c r="I54" s="101"/>
      <c r="J54" s="101"/>
      <c r="K54" s="61"/>
    </row>
    <row r="55" spans="1:13" ht="16.5" customHeight="1">
      <c r="A55" s="246"/>
      <c r="B55" s="242"/>
      <c r="C55" s="12"/>
      <c r="D55" s="228"/>
      <c r="E55" s="229"/>
      <c r="F55" s="230"/>
      <c r="G55" s="231"/>
      <c r="H55" s="255"/>
      <c r="I55" s="97"/>
      <c r="J55" s="97"/>
      <c r="K55" s="98"/>
    </row>
    <row r="56" spans="1:13" ht="16.5" customHeight="1">
      <c r="A56" s="247"/>
      <c r="B56" s="29"/>
      <c r="C56" s="29"/>
      <c r="D56" s="232"/>
      <c r="E56" s="236"/>
      <c r="F56" s="205"/>
      <c r="G56" s="267"/>
      <c r="H56" s="225"/>
      <c r="I56" s="101"/>
      <c r="J56" s="101"/>
      <c r="K56" s="167"/>
      <c r="L56" s="484"/>
    </row>
    <row r="57" spans="1:13" ht="16.5" customHeight="1">
      <c r="A57" s="246"/>
      <c r="B57" s="12"/>
      <c r="C57" s="12"/>
      <c r="D57" s="228"/>
      <c r="E57" s="229"/>
      <c r="F57" s="230"/>
      <c r="G57" s="231"/>
      <c r="H57" s="257"/>
      <c r="I57" s="97"/>
      <c r="J57" s="97"/>
      <c r="K57" s="211"/>
      <c r="L57" s="478"/>
      <c r="M57" s="256"/>
    </row>
    <row r="58" spans="1:13" ht="16.5" customHeight="1">
      <c r="A58" s="247"/>
      <c r="B58" s="29"/>
      <c r="C58" s="29"/>
      <c r="D58" s="232"/>
      <c r="E58" s="236"/>
      <c r="F58" s="234"/>
      <c r="G58" s="235"/>
      <c r="H58" s="216"/>
      <c r="I58" s="101"/>
      <c r="J58" s="101"/>
      <c r="K58" s="167"/>
      <c r="L58" s="484"/>
      <c r="M58" s="258"/>
    </row>
    <row r="59" spans="1:13" ht="16.5" customHeight="1">
      <c r="A59" s="246"/>
      <c r="B59" s="242"/>
      <c r="C59" s="12"/>
      <c r="D59" s="228"/>
      <c r="E59" s="243"/>
      <c r="F59" s="230"/>
      <c r="G59" s="231"/>
      <c r="H59" s="257"/>
      <c r="I59" s="97"/>
      <c r="J59" s="97"/>
      <c r="K59" s="211"/>
      <c r="L59" s="478"/>
    </row>
    <row r="60" spans="1:13" ht="16.5" customHeight="1">
      <c r="A60" s="247"/>
      <c r="B60" s="29"/>
      <c r="C60" s="29"/>
      <c r="D60" s="232"/>
      <c r="E60" s="233"/>
      <c r="F60" s="234"/>
      <c r="G60" s="235"/>
      <c r="H60" s="216"/>
      <c r="I60" s="101"/>
      <c r="J60" s="101"/>
      <c r="K60" s="167"/>
      <c r="L60" s="484"/>
    </row>
    <row r="61" spans="1:13" ht="16.5" customHeight="1">
      <c r="A61" s="134"/>
      <c r="B61" s="242"/>
      <c r="C61" s="12"/>
      <c r="D61" s="228"/>
      <c r="E61" s="243"/>
      <c r="F61" s="230"/>
      <c r="G61" s="231"/>
      <c r="H61" s="255"/>
      <c r="I61" s="97"/>
      <c r="J61" s="97"/>
      <c r="K61" s="98"/>
    </row>
    <row r="62" spans="1:13" ht="16.5" customHeight="1">
      <c r="A62" s="135"/>
      <c r="B62" s="29"/>
      <c r="C62" s="29"/>
      <c r="D62" s="232"/>
      <c r="E62" s="233"/>
      <c r="F62" s="234"/>
      <c r="G62" s="235"/>
      <c r="H62" s="209"/>
      <c r="I62" s="101"/>
      <c r="J62" s="101"/>
      <c r="K62" s="167"/>
      <c r="L62" s="484"/>
    </row>
    <row r="63" spans="1:13" ht="16.5" customHeight="1">
      <c r="A63" s="134"/>
      <c r="B63" s="242"/>
      <c r="C63" s="12"/>
      <c r="D63" s="228"/>
      <c r="E63" s="243"/>
      <c r="F63" s="230"/>
      <c r="G63" s="231"/>
      <c r="H63" s="255"/>
      <c r="I63" s="97"/>
      <c r="J63" s="97"/>
      <c r="K63" s="98"/>
    </row>
    <row r="64" spans="1:13"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3" ht="16.5" customHeight="1">
      <c r="A97" s="136"/>
      <c r="B97" s="242"/>
      <c r="C97" s="12"/>
      <c r="D97" s="228"/>
      <c r="E97" s="229"/>
      <c r="F97" s="230"/>
      <c r="G97" s="231"/>
      <c r="H97" s="255"/>
      <c r="I97" s="97"/>
      <c r="J97" s="97"/>
      <c r="K97" s="98"/>
    </row>
    <row r="98" spans="1:13" ht="16.5" customHeight="1">
      <c r="A98" s="135"/>
      <c r="B98" s="29"/>
      <c r="C98" s="29"/>
      <c r="D98" s="232"/>
      <c r="E98" s="236"/>
      <c r="F98" s="234"/>
      <c r="G98" s="235"/>
      <c r="H98" s="225"/>
      <c r="I98" s="101"/>
      <c r="J98" s="101"/>
      <c r="K98" s="167"/>
      <c r="L98" s="484"/>
    </row>
    <row r="99" spans="1:13" ht="16.5" customHeight="1">
      <c r="A99" s="137"/>
      <c r="B99" s="242"/>
      <c r="C99" s="222"/>
      <c r="D99" s="263"/>
      <c r="E99" s="229"/>
      <c r="F99" s="230"/>
      <c r="G99" s="231"/>
      <c r="H99" s="255"/>
      <c r="I99" s="97"/>
      <c r="J99" s="97"/>
      <c r="K99" s="98"/>
    </row>
    <row r="100" spans="1:13" ht="16.5" customHeight="1">
      <c r="A100" s="135"/>
      <c r="B100" s="223"/>
      <c r="C100" s="223"/>
      <c r="D100" s="232"/>
      <c r="E100" s="236"/>
      <c r="F100" s="205"/>
      <c r="G100" s="267"/>
      <c r="H100" s="225"/>
      <c r="I100" s="101"/>
      <c r="J100" s="101"/>
      <c r="K100" s="61"/>
    </row>
    <row r="101" spans="1:13" ht="16.5" customHeight="1">
      <c r="A101" s="246"/>
      <c r="B101" s="242"/>
      <c r="C101" s="12"/>
      <c r="D101" s="228"/>
      <c r="E101" s="229"/>
      <c r="F101" s="230"/>
      <c r="G101" s="231"/>
      <c r="H101" s="255"/>
      <c r="I101" s="97"/>
      <c r="J101" s="97"/>
      <c r="K101" s="98"/>
    </row>
    <row r="102" spans="1:13" ht="16.5" customHeight="1">
      <c r="A102" s="247"/>
      <c r="B102" s="29"/>
      <c r="C102" s="29"/>
      <c r="D102" s="232"/>
      <c r="E102" s="236"/>
      <c r="F102" s="205"/>
      <c r="G102" s="267"/>
      <c r="H102" s="225"/>
      <c r="I102" s="101"/>
      <c r="J102" s="101"/>
      <c r="K102" s="167"/>
      <c r="L102" s="484"/>
    </row>
    <row r="103" spans="1:13" ht="16.5" customHeight="1">
      <c r="A103" s="246"/>
      <c r="B103" s="12"/>
      <c r="C103" s="12"/>
      <c r="D103" s="228"/>
      <c r="E103" s="229"/>
      <c r="F103" s="230"/>
      <c r="G103" s="231"/>
      <c r="H103" s="257"/>
      <c r="I103" s="97"/>
      <c r="J103" s="97"/>
      <c r="K103" s="211"/>
      <c r="L103" s="478"/>
      <c r="M103" s="256"/>
    </row>
    <row r="104" spans="1:13" ht="16.5" customHeight="1">
      <c r="A104" s="247"/>
      <c r="B104" s="29"/>
      <c r="C104" s="29"/>
      <c r="D104" s="232"/>
      <c r="E104" s="236"/>
      <c r="F104" s="234"/>
      <c r="G104" s="235"/>
      <c r="H104" s="216"/>
      <c r="I104" s="101"/>
      <c r="J104" s="101"/>
      <c r="K104" s="167"/>
      <c r="L104" s="484"/>
      <c r="M104" s="258"/>
    </row>
    <row r="105" spans="1:13" ht="16.5" customHeight="1">
      <c r="A105" s="246"/>
      <c r="B105" s="242"/>
      <c r="C105" s="12"/>
      <c r="D105" s="228"/>
      <c r="E105" s="243"/>
      <c r="F105" s="230"/>
      <c r="G105" s="231"/>
      <c r="H105" s="257"/>
      <c r="I105" s="97"/>
      <c r="J105" s="97"/>
      <c r="K105" s="211"/>
      <c r="L105" s="478"/>
    </row>
    <row r="106" spans="1:13" ht="16.5" customHeight="1">
      <c r="A106" s="247"/>
      <c r="B106" s="29"/>
      <c r="C106" s="29"/>
      <c r="D106" s="232"/>
      <c r="E106" s="233"/>
      <c r="F106" s="234"/>
      <c r="G106" s="235"/>
      <c r="H106" s="216"/>
      <c r="I106" s="101"/>
      <c r="J106" s="101"/>
      <c r="K106" s="167"/>
      <c r="L106" s="484"/>
    </row>
    <row r="107" spans="1:13" ht="16.5" customHeight="1">
      <c r="A107" s="134"/>
      <c r="B107" s="242"/>
      <c r="C107" s="12"/>
      <c r="D107" s="228"/>
      <c r="E107" s="243"/>
      <c r="F107" s="230"/>
      <c r="G107" s="231"/>
      <c r="H107" s="255"/>
      <c r="I107" s="97"/>
      <c r="J107" s="97"/>
      <c r="K107" s="98"/>
    </row>
    <row r="108" spans="1:13" ht="16.5" customHeight="1">
      <c r="A108" s="135"/>
      <c r="B108" s="29"/>
      <c r="C108" s="29"/>
      <c r="D108" s="232"/>
      <c r="E108" s="233"/>
      <c r="F108" s="234"/>
      <c r="G108" s="235"/>
      <c r="H108" s="209"/>
      <c r="I108" s="101"/>
      <c r="J108" s="101"/>
      <c r="K108" s="167"/>
      <c r="L108" s="484"/>
    </row>
    <row r="109" spans="1:13" ht="16.5" customHeight="1">
      <c r="A109" s="134"/>
      <c r="B109" s="242"/>
      <c r="C109" s="12"/>
      <c r="D109" s="228"/>
      <c r="E109" s="243"/>
      <c r="F109" s="230"/>
      <c r="G109" s="231"/>
      <c r="H109" s="255"/>
      <c r="I109" s="97"/>
      <c r="J109" s="97"/>
      <c r="K109" s="98"/>
    </row>
    <row r="110" spans="1:13" ht="16.5" customHeight="1">
      <c r="A110" s="124"/>
      <c r="B110" s="29"/>
      <c r="C110" s="29"/>
      <c r="D110" s="232"/>
      <c r="E110" s="233"/>
      <c r="F110" s="234"/>
      <c r="G110" s="235"/>
      <c r="H110" s="209"/>
      <c r="I110" s="101"/>
      <c r="J110" s="101"/>
      <c r="K110" s="167"/>
      <c r="L110" s="484"/>
    </row>
    <row r="111" spans="1:13" ht="16.5" customHeight="1">
      <c r="A111" s="184"/>
      <c r="B111" s="12"/>
      <c r="C111" s="12"/>
      <c r="D111" s="228"/>
      <c r="E111" s="229"/>
      <c r="F111" s="230"/>
      <c r="G111" s="231"/>
      <c r="H111" s="255"/>
      <c r="I111" s="97"/>
      <c r="J111" s="97"/>
      <c r="K111" s="98"/>
    </row>
    <row r="112" spans="1:13"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3" ht="16.5" customHeight="1">
      <c r="A145" s="246"/>
      <c r="B145" s="12"/>
      <c r="C145" s="12"/>
      <c r="D145" s="228"/>
      <c r="E145" s="229"/>
      <c r="F145" s="230"/>
      <c r="G145" s="231"/>
      <c r="H145" s="257"/>
      <c r="I145" s="97"/>
      <c r="J145" s="97"/>
      <c r="K145" s="211"/>
      <c r="L145" s="478"/>
      <c r="M145" s="256"/>
    </row>
    <row r="146" spans="1:13" ht="16.5" customHeight="1">
      <c r="A146" s="247"/>
      <c r="B146" s="29"/>
      <c r="C146" s="29"/>
      <c r="D146" s="232"/>
      <c r="E146" s="236"/>
      <c r="F146" s="234"/>
      <c r="G146" s="235"/>
      <c r="H146" s="216"/>
      <c r="I146" s="101"/>
      <c r="J146" s="101"/>
      <c r="K146" s="167"/>
      <c r="L146" s="484"/>
      <c r="M146" s="258"/>
    </row>
    <row r="147" spans="1:13" ht="16.5" customHeight="1">
      <c r="A147" s="246"/>
      <c r="B147" s="242"/>
      <c r="C147" s="12"/>
      <c r="D147" s="228"/>
      <c r="E147" s="243"/>
      <c r="F147" s="230"/>
      <c r="G147" s="231"/>
      <c r="H147" s="257"/>
      <c r="I147" s="97"/>
      <c r="J147" s="97"/>
      <c r="K147" s="211"/>
      <c r="L147" s="478"/>
    </row>
    <row r="148" spans="1:13" ht="16.5" customHeight="1">
      <c r="A148" s="247"/>
      <c r="B148" s="29"/>
      <c r="C148" s="29"/>
      <c r="D148" s="232"/>
      <c r="E148" s="233"/>
      <c r="F148" s="234"/>
      <c r="G148" s="235"/>
      <c r="H148" s="216"/>
      <c r="I148" s="101"/>
      <c r="J148" s="101"/>
      <c r="K148" s="167"/>
      <c r="L148" s="484"/>
    </row>
    <row r="149" spans="1:13" ht="16.5" customHeight="1">
      <c r="A149" s="134"/>
      <c r="B149" s="242"/>
      <c r="C149" s="12"/>
      <c r="D149" s="228"/>
      <c r="E149" s="243"/>
      <c r="F149" s="230"/>
      <c r="G149" s="231"/>
      <c r="H149" s="255"/>
      <c r="I149" s="97"/>
      <c r="J149" s="97"/>
      <c r="K149" s="98"/>
    </row>
    <row r="150" spans="1:13" ht="16.5" customHeight="1">
      <c r="A150" s="135"/>
      <c r="B150" s="29"/>
      <c r="C150" s="29"/>
      <c r="D150" s="232"/>
      <c r="E150" s="233"/>
      <c r="F150" s="234"/>
      <c r="G150" s="235"/>
      <c r="H150" s="209"/>
      <c r="I150" s="101"/>
      <c r="J150" s="101"/>
      <c r="K150" s="167"/>
      <c r="L150" s="484"/>
    </row>
    <row r="151" spans="1:13" ht="16.5" customHeight="1">
      <c r="A151" s="134"/>
      <c r="B151" s="242"/>
      <c r="C151" s="12"/>
      <c r="D151" s="228"/>
      <c r="E151" s="243"/>
      <c r="F151" s="230"/>
      <c r="G151" s="231"/>
      <c r="H151" s="255"/>
      <c r="I151" s="97"/>
      <c r="J151" s="97"/>
      <c r="K151" s="98"/>
    </row>
    <row r="152" spans="1:13" ht="16.5" customHeight="1">
      <c r="A152" s="135"/>
      <c r="B152" s="29"/>
      <c r="C152" s="29"/>
      <c r="D152" s="232"/>
      <c r="E152" s="233"/>
      <c r="F152" s="234"/>
      <c r="G152" s="235"/>
      <c r="H152" s="209"/>
      <c r="I152" s="101"/>
      <c r="J152" s="101"/>
      <c r="K152" s="167"/>
      <c r="L152" s="484"/>
    </row>
    <row r="153" spans="1:13" ht="16.5" customHeight="1">
      <c r="A153" s="136"/>
      <c r="B153" s="12"/>
      <c r="C153" s="12"/>
      <c r="D153" s="228"/>
      <c r="E153" s="229"/>
      <c r="F153" s="230"/>
      <c r="G153" s="231"/>
      <c r="H153" s="255"/>
      <c r="I153" s="97"/>
      <c r="J153" s="97"/>
      <c r="K153" s="98"/>
    </row>
    <row r="154" spans="1:13" ht="16.5" customHeight="1">
      <c r="A154" s="135"/>
      <c r="B154" s="29"/>
      <c r="C154" s="29"/>
      <c r="D154" s="232"/>
      <c r="E154" s="233"/>
      <c r="F154" s="234"/>
      <c r="G154" s="235"/>
      <c r="H154" s="216"/>
      <c r="I154" s="101"/>
      <c r="J154" s="101"/>
      <c r="K154" s="61"/>
    </row>
    <row r="155" spans="1:13" ht="16.5" customHeight="1">
      <c r="A155" s="137"/>
      <c r="B155" s="138"/>
      <c r="C155" s="126"/>
      <c r="D155" s="228"/>
      <c r="E155" s="229"/>
      <c r="F155" s="129"/>
      <c r="G155" s="130"/>
      <c r="H155" s="163"/>
      <c r="I155" s="200"/>
      <c r="J155" s="97"/>
      <c r="K155" s="98"/>
    </row>
    <row r="156" spans="1:13" ht="16.5" customHeight="1">
      <c r="A156" s="135"/>
      <c r="B156" s="99"/>
      <c r="C156" s="29"/>
      <c r="D156" s="232"/>
      <c r="E156" s="233"/>
      <c r="F156" s="131"/>
      <c r="G156" s="235"/>
      <c r="H156" s="249"/>
      <c r="I156" s="261"/>
      <c r="J156" s="101"/>
      <c r="K156" s="201"/>
      <c r="L156" s="497"/>
    </row>
    <row r="157" spans="1:13" ht="16.5" customHeight="1">
      <c r="A157" s="246"/>
      <c r="B157" s="126"/>
      <c r="C157" s="126"/>
      <c r="D157" s="127"/>
      <c r="E157" s="128"/>
      <c r="F157" s="129"/>
      <c r="G157" s="130"/>
      <c r="H157" s="163"/>
      <c r="I157" s="200"/>
      <c r="J157" s="97"/>
      <c r="K157" s="98"/>
    </row>
    <row r="158" spans="1:13" ht="16.5" customHeight="1">
      <c r="A158" s="247"/>
      <c r="B158" s="99"/>
      <c r="C158" s="29"/>
      <c r="D158" s="232"/>
      <c r="E158" s="233"/>
      <c r="F158" s="131"/>
      <c r="G158" s="235"/>
      <c r="H158" s="249"/>
      <c r="I158" s="261"/>
      <c r="J158" s="101"/>
      <c r="K158" s="201"/>
      <c r="L158" s="497"/>
    </row>
    <row r="159" spans="1:13" ht="16.5" customHeight="1">
      <c r="A159" s="137"/>
      <c r="B159" s="126"/>
      <c r="C159" s="126"/>
      <c r="D159" s="127"/>
      <c r="E159" s="128"/>
      <c r="F159" s="129"/>
      <c r="G159" s="130"/>
      <c r="H159" s="163"/>
      <c r="I159" s="200"/>
      <c r="J159" s="97"/>
      <c r="K159" s="98"/>
    </row>
    <row r="160" spans="1:13"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182"/>
  <sheetViews>
    <sheetView view="pageBreakPreview" zoomScaleNormal="100" zoomScaleSheetLayoutView="100" workbookViewId="0">
      <pane ySplit="2" topLeftCell="A3" activePane="bottomLeft" state="frozen"/>
      <selection activeCell="A6" sqref="A6"/>
      <selection pane="bottomLeft" activeCell="V9" sqref="V9"/>
    </sheetView>
  </sheetViews>
  <sheetFormatPr defaultRowHeight="18.75" customHeight="1"/>
  <cols>
    <col min="1" max="1" width="4.75" style="3" customWidth="1"/>
    <col min="2" max="3" width="19.625" style="4" customWidth="1"/>
    <col min="4" max="4" width="7.625" style="4" customWidth="1"/>
    <col min="5" max="5" width="4" style="5" customWidth="1"/>
    <col min="6" max="6" width="9" style="6"/>
    <col min="7" max="7" width="12.375" style="6" customWidth="1"/>
    <col min="8" max="8" width="7.25" style="3" customWidth="1"/>
    <col min="9" max="9" width="5" style="4" customWidth="1"/>
    <col min="10" max="10" width="2" style="3" customWidth="1"/>
    <col min="11" max="11" width="5.75" style="3" customWidth="1"/>
    <col min="12" max="243" width="9" style="3"/>
    <col min="244" max="244" width="4.75" style="3" customWidth="1"/>
    <col min="245" max="246" width="19.625" style="3" customWidth="1"/>
    <col min="247" max="247" width="7.625" style="3" customWidth="1"/>
    <col min="248" max="248" width="4" style="3" customWidth="1"/>
    <col min="249" max="249" width="9" style="3"/>
    <col min="250" max="250" width="12.375" style="3" customWidth="1"/>
    <col min="251" max="251" width="7.25" style="3" customWidth="1"/>
    <col min="252" max="252" width="5" style="3" customWidth="1"/>
    <col min="253" max="253" width="2" style="3" customWidth="1"/>
    <col min="254" max="254" width="5.75" style="3" customWidth="1"/>
    <col min="255" max="256" width="9" style="3"/>
    <col min="257" max="257" width="4.75" style="3" customWidth="1"/>
    <col min="258" max="259" width="19.625" style="3" customWidth="1"/>
    <col min="260" max="260" width="7.625" style="3" customWidth="1"/>
    <col min="261" max="261" width="4" style="3" customWidth="1"/>
    <col min="262" max="262" width="9" style="3"/>
    <col min="263" max="263" width="12.375" style="3" customWidth="1"/>
    <col min="264" max="264" width="7.25" style="3" customWidth="1"/>
    <col min="265" max="265" width="5" style="3" customWidth="1"/>
    <col min="266" max="266" width="2" style="3" customWidth="1"/>
    <col min="267" max="267" width="5.75" style="3" customWidth="1"/>
    <col min="268" max="499" width="9" style="3"/>
    <col min="500" max="500" width="4.75" style="3" customWidth="1"/>
    <col min="501" max="502" width="19.625" style="3" customWidth="1"/>
    <col min="503" max="503" width="7.625" style="3" customWidth="1"/>
    <col min="504" max="504" width="4" style="3" customWidth="1"/>
    <col min="505" max="505" width="9" style="3"/>
    <col min="506" max="506" width="12.375" style="3" customWidth="1"/>
    <col min="507" max="507" width="7.25" style="3" customWidth="1"/>
    <col min="508" max="508" width="5" style="3" customWidth="1"/>
    <col min="509" max="509" width="2" style="3" customWidth="1"/>
    <col min="510" max="510" width="5.75" style="3" customWidth="1"/>
    <col min="511" max="512" width="9" style="3"/>
    <col min="513" max="513" width="4.75" style="3" customWidth="1"/>
    <col min="514" max="515" width="19.625" style="3" customWidth="1"/>
    <col min="516" max="516" width="7.625" style="3" customWidth="1"/>
    <col min="517" max="517" width="4" style="3" customWidth="1"/>
    <col min="518" max="518" width="9" style="3"/>
    <col min="519" max="519" width="12.375" style="3" customWidth="1"/>
    <col min="520" max="520" width="7.25" style="3" customWidth="1"/>
    <col min="521" max="521" width="5" style="3" customWidth="1"/>
    <col min="522" max="522" width="2" style="3" customWidth="1"/>
    <col min="523" max="523" width="5.75" style="3" customWidth="1"/>
    <col min="524" max="755" width="9" style="3"/>
    <col min="756" max="756" width="4.75" style="3" customWidth="1"/>
    <col min="757" max="758" width="19.625" style="3" customWidth="1"/>
    <col min="759" max="759" width="7.625" style="3" customWidth="1"/>
    <col min="760" max="760" width="4" style="3" customWidth="1"/>
    <col min="761" max="761" width="9" style="3"/>
    <col min="762" max="762" width="12.375" style="3" customWidth="1"/>
    <col min="763" max="763" width="7.25" style="3" customWidth="1"/>
    <col min="764" max="764" width="5" style="3" customWidth="1"/>
    <col min="765" max="765" width="2" style="3" customWidth="1"/>
    <col min="766" max="766" width="5.75" style="3" customWidth="1"/>
    <col min="767" max="768" width="9" style="3"/>
    <col min="769" max="769" width="4.75" style="3" customWidth="1"/>
    <col min="770" max="771" width="19.625" style="3" customWidth="1"/>
    <col min="772" max="772" width="7.625" style="3" customWidth="1"/>
    <col min="773" max="773" width="4" style="3" customWidth="1"/>
    <col min="774" max="774" width="9" style="3"/>
    <col min="775" max="775" width="12.375" style="3" customWidth="1"/>
    <col min="776" max="776" width="7.25" style="3" customWidth="1"/>
    <col min="777" max="777" width="5" style="3" customWidth="1"/>
    <col min="778" max="778" width="2" style="3" customWidth="1"/>
    <col min="779" max="779" width="5.75" style="3" customWidth="1"/>
    <col min="780" max="1011" width="9" style="3"/>
    <col min="1012" max="1012" width="4.75" style="3" customWidth="1"/>
    <col min="1013" max="1014" width="19.625" style="3" customWidth="1"/>
    <col min="1015" max="1015" width="7.625" style="3" customWidth="1"/>
    <col min="1016" max="1016" width="4" style="3" customWidth="1"/>
    <col min="1017" max="1017" width="9" style="3"/>
    <col min="1018" max="1018" width="12.375" style="3" customWidth="1"/>
    <col min="1019" max="1019" width="7.25" style="3" customWidth="1"/>
    <col min="1020" max="1020" width="5" style="3" customWidth="1"/>
    <col min="1021" max="1021" width="2" style="3" customWidth="1"/>
    <col min="1022" max="1022" width="5.75" style="3" customWidth="1"/>
    <col min="1023" max="1024" width="9" style="3"/>
    <col min="1025" max="1025" width="4.75" style="3" customWidth="1"/>
    <col min="1026" max="1027" width="19.625" style="3" customWidth="1"/>
    <col min="1028" max="1028" width="7.625" style="3" customWidth="1"/>
    <col min="1029" max="1029" width="4" style="3" customWidth="1"/>
    <col min="1030" max="1030" width="9" style="3"/>
    <col min="1031" max="1031" width="12.375" style="3" customWidth="1"/>
    <col min="1032" max="1032" width="7.25" style="3" customWidth="1"/>
    <col min="1033" max="1033" width="5" style="3" customWidth="1"/>
    <col min="1034" max="1034" width="2" style="3" customWidth="1"/>
    <col min="1035" max="1035" width="5.75" style="3" customWidth="1"/>
    <col min="1036" max="1267" width="9" style="3"/>
    <col min="1268" max="1268" width="4.75" style="3" customWidth="1"/>
    <col min="1269" max="1270" width="19.625" style="3" customWidth="1"/>
    <col min="1271" max="1271" width="7.625" style="3" customWidth="1"/>
    <col min="1272" max="1272" width="4" style="3" customWidth="1"/>
    <col min="1273" max="1273" width="9" style="3"/>
    <col min="1274" max="1274" width="12.375" style="3" customWidth="1"/>
    <col min="1275" max="1275" width="7.25" style="3" customWidth="1"/>
    <col min="1276" max="1276" width="5" style="3" customWidth="1"/>
    <col min="1277" max="1277" width="2" style="3" customWidth="1"/>
    <col min="1278" max="1278" width="5.75" style="3" customWidth="1"/>
    <col min="1279" max="1280" width="9" style="3"/>
    <col min="1281" max="1281" width="4.75" style="3" customWidth="1"/>
    <col min="1282" max="1283" width="19.625" style="3" customWidth="1"/>
    <col min="1284" max="1284" width="7.625" style="3" customWidth="1"/>
    <col min="1285" max="1285" width="4" style="3" customWidth="1"/>
    <col min="1286" max="1286" width="9" style="3"/>
    <col min="1287" max="1287" width="12.375" style="3" customWidth="1"/>
    <col min="1288" max="1288" width="7.25" style="3" customWidth="1"/>
    <col min="1289" max="1289" width="5" style="3" customWidth="1"/>
    <col min="1290" max="1290" width="2" style="3" customWidth="1"/>
    <col min="1291" max="1291" width="5.75" style="3" customWidth="1"/>
    <col min="1292" max="1523" width="9" style="3"/>
    <col min="1524" max="1524" width="4.75" style="3" customWidth="1"/>
    <col min="1525" max="1526" width="19.625" style="3" customWidth="1"/>
    <col min="1527" max="1527" width="7.625" style="3" customWidth="1"/>
    <col min="1528" max="1528" width="4" style="3" customWidth="1"/>
    <col min="1529" max="1529" width="9" style="3"/>
    <col min="1530" max="1530" width="12.375" style="3" customWidth="1"/>
    <col min="1531" max="1531" width="7.25" style="3" customWidth="1"/>
    <col min="1532" max="1532" width="5" style="3" customWidth="1"/>
    <col min="1533" max="1533" width="2" style="3" customWidth="1"/>
    <col min="1534" max="1534" width="5.75" style="3" customWidth="1"/>
    <col min="1535" max="1536" width="9" style="3"/>
    <col min="1537" max="1537" width="4.75" style="3" customWidth="1"/>
    <col min="1538" max="1539" width="19.625" style="3" customWidth="1"/>
    <col min="1540" max="1540" width="7.625" style="3" customWidth="1"/>
    <col min="1541" max="1541" width="4" style="3" customWidth="1"/>
    <col min="1542" max="1542" width="9" style="3"/>
    <col min="1543" max="1543" width="12.375" style="3" customWidth="1"/>
    <col min="1544" max="1544" width="7.25" style="3" customWidth="1"/>
    <col min="1545" max="1545" width="5" style="3" customWidth="1"/>
    <col min="1546" max="1546" width="2" style="3" customWidth="1"/>
    <col min="1547" max="1547" width="5.75" style="3" customWidth="1"/>
    <col min="1548" max="1779" width="9" style="3"/>
    <col min="1780" max="1780" width="4.75" style="3" customWidth="1"/>
    <col min="1781" max="1782" width="19.625" style="3" customWidth="1"/>
    <col min="1783" max="1783" width="7.625" style="3" customWidth="1"/>
    <col min="1784" max="1784" width="4" style="3" customWidth="1"/>
    <col min="1785" max="1785" width="9" style="3"/>
    <col min="1786" max="1786" width="12.375" style="3" customWidth="1"/>
    <col min="1787" max="1787" width="7.25" style="3" customWidth="1"/>
    <col min="1788" max="1788" width="5" style="3" customWidth="1"/>
    <col min="1789" max="1789" width="2" style="3" customWidth="1"/>
    <col min="1790" max="1790" width="5.75" style="3" customWidth="1"/>
    <col min="1791" max="1792" width="9" style="3"/>
    <col min="1793" max="1793" width="4.75" style="3" customWidth="1"/>
    <col min="1794" max="1795" width="19.625" style="3" customWidth="1"/>
    <col min="1796" max="1796" width="7.625" style="3" customWidth="1"/>
    <col min="1797" max="1797" width="4" style="3" customWidth="1"/>
    <col min="1798" max="1798" width="9" style="3"/>
    <col min="1799" max="1799" width="12.375" style="3" customWidth="1"/>
    <col min="1800" max="1800" width="7.25" style="3" customWidth="1"/>
    <col min="1801" max="1801" width="5" style="3" customWidth="1"/>
    <col min="1802" max="1802" width="2" style="3" customWidth="1"/>
    <col min="1803" max="1803" width="5.75" style="3" customWidth="1"/>
    <col min="1804" max="2035" width="9" style="3"/>
    <col min="2036" max="2036" width="4.75" style="3" customWidth="1"/>
    <col min="2037" max="2038" width="19.625" style="3" customWidth="1"/>
    <col min="2039" max="2039" width="7.625" style="3" customWidth="1"/>
    <col min="2040" max="2040" width="4" style="3" customWidth="1"/>
    <col min="2041" max="2041" width="9" style="3"/>
    <col min="2042" max="2042" width="12.375" style="3" customWidth="1"/>
    <col min="2043" max="2043" width="7.25" style="3" customWidth="1"/>
    <col min="2044" max="2044" width="5" style="3" customWidth="1"/>
    <col min="2045" max="2045" width="2" style="3" customWidth="1"/>
    <col min="2046" max="2046" width="5.75" style="3" customWidth="1"/>
    <col min="2047" max="2048" width="9" style="3"/>
    <col min="2049" max="2049" width="4.75" style="3" customWidth="1"/>
    <col min="2050" max="2051" width="19.625" style="3" customWidth="1"/>
    <col min="2052" max="2052" width="7.625" style="3" customWidth="1"/>
    <col min="2053" max="2053" width="4" style="3" customWidth="1"/>
    <col min="2054" max="2054" width="9" style="3"/>
    <col min="2055" max="2055" width="12.375" style="3" customWidth="1"/>
    <col min="2056" max="2056" width="7.25" style="3" customWidth="1"/>
    <col min="2057" max="2057" width="5" style="3" customWidth="1"/>
    <col min="2058" max="2058" width="2" style="3" customWidth="1"/>
    <col min="2059" max="2059" width="5.75" style="3" customWidth="1"/>
    <col min="2060" max="2291" width="9" style="3"/>
    <col min="2292" max="2292" width="4.75" style="3" customWidth="1"/>
    <col min="2293" max="2294" width="19.625" style="3" customWidth="1"/>
    <col min="2295" max="2295" width="7.625" style="3" customWidth="1"/>
    <col min="2296" max="2296" width="4" style="3" customWidth="1"/>
    <col min="2297" max="2297" width="9" style="3"/>
    <col min="2298" max="2298" width="12.375" style="3" customWidth="1"/>
    <col min="2299" max="2299" width="7.25" style="3" customWidth="1"/>
    <col min="2300" max="2300" width="5" style="3" customWidth="1"/>
    <col min="2301" max="2301" width="2" style="3" customWidth="1"/>
    <col min="2302" max="2302" width="5.75" style="3" customWidth="1"/>
    <col min="2303" max="2304" width="9" style="3"/>
    <col min="2305" max="2305" width="4.75" style="3" customWidth="1"/>
    <col min="2306" max="2307" width="19.625" style="3" customWidth="1"/>
    <col min="2308" max="2308" width="7.625" style="3" customWidth="1"/>
    <col min="2309" max="2309" width="4" style="3" customWidth="1"/>
    <col min="2310" max="2310" width="9" style="3"/>
    <col min="2311" max="2311" width="12.375" style="3" customWidth="1"/>
    <col min="2312" max="2312" width="7.25" style="3" customWidth="1"/>
    <col min="2313" max="2313" width="5" style="3" customWidth="1"/>
    <col min="2314" max="2314" width="2" style="3" customWidth="1"/>
    <col min="2315" max="2315" width="5.75" style="3" customWidth="1"/>
    <col min="2316" max="2547" width="9" style="3"/>
    <col min="2548" max="2548" width="4.75" style="3" customWidth="1"/>
    <col min="2549" max="2550" width="19.625" style="3" customWidth="1"/>
    <col min="2551" max="2551" width="7.625" style="3" customWidth="1"/>
    <col min="2552" max="2552" width="4" style="3" customWidth="1"/>
    <col min="2553" max="2553" width="9" style="3"/>
    <col min="2554" max="2554" width="12.375" style="3" customWidth="1"/>
    <col min="2555" max="2555" width="7.25" style="3" customWidth="1"/>
    <col min="2556" max="2556" width="5" style="3" customWidth="1"/>
    <col min="2557" max="2557" width="2" style="3" customWidth="1"/>
    <col min="2558" max="2558" width="5.75" style="3" customWidth="1"/>
    <col min="2559" max="2560" width="9" style="3"/>
    <col min="2561" max="2561" width="4.75" style="3" customWidth="1"/>
    <col min="2562" max="2563" width="19.625" style="3" customWidth="1"/>
    <col min="2564" max="2564" width="7.625" style="3" customWidth="1"/>
    <col min="2565" max="2565" width="4" style="3" customWidth="1"/>
    <col min="2566" max="2566" width="9" style="3"/>
    <col min="2567" max="2567" width="12.375" style="3" customWidth="1"/>
    <col min="2568" max="2568" width="7.25" style="3" customWidth="1"/>
    <col min="2569" max="2569" width="5" style="3" customWidth="1"/>
    <col min="2570" max="2570" width="2" style="3" customWidth="1"/>
    <col min="2571" max="2571" width="5.75" style="3" customWidth="1"/>
    <col min="2572" max="2803" width="9" style="3"/>
    <col min="2804" max="2804" width="4.75" style="3" customWidth="1"/>
    <col min="2805" max="2806" width="19.625" style="3" customWidth="1"/>
    <col min="2807" max="2807" width="7.625" style="3" customWidth="1"/>
    <col min="2808" max="2808" width="4" style="3" customWidth="1"/>
    <col min="2809" max="2809" width="9" style="3"/>
    <col min="2810" max="2810" width="12.375" style="3" customWidth="1"/>
    <col min="2811" max="2811" width="7.25" style="3" customWidth="1"/>
    <col min="2812" max="2812" width="5" style="3" customWidth="1"/>
    <col min="2813" max="2813" width="2" style="3" customWidth="1"/>
    <col min="2814" max="2814" width="5.75" style="3" customWidth="1"/>
    <col min="2815" max="2816" width="9" style="3"/>
    <col min="2817" max="2817" width="4.75" style="3" customWidth="1"/>
    <col min="2818" max="2819" width="19.625" style="3" customWidth="1"/>
    <col min="2820" max="2820" width="7.625" style="3" customWidth="1"/>
    <col min="2821" max="2821" width="4" style="3" customWidth="1"/>
    <col min="2822" max="2822" width="9" style="3"/>
    <col min="2823" max="2823" width="12.375" style="3" customWidth="1"/>
    <col min="2824" max="2824" width="7.25" style="3" customWidth="1"/>
    <col min="2825" max="2825" width="5" style="3" customWidth="1"/>
    <col min="2826" max="2826" width="2" style="3" customWidth="1"/>
    <col min="2827" max="2827" width="5.75" style="3" customWidth="1"/>
    <col min="2828" max="3059" width="9" style="3"/>
    <col min="3060" max="3060" width="4.75" style="3" customWidth="1"/>
    <col min="3061" max="3062" width="19.625" style="3" customWidth="1"/>
    <col min="3063" max="3063" width="7.625" style="3" customWidth="1"/>
    <col min="3064" max="3064" width="4" style="3" customWidth="1"/>
    <col min="3065" max="3065" width="9" style="3"/>
    <col min="3066" max="3066" width="12.375" style="3" customWidth="1"/>
    <col min="3067" max="3067" width="7.25" style="3" customWidth="1"/>
    <col min="3068" max="3068" width="5" style="3" customWidth="1"/>
    <col min="3069" max="3069" width="2" style="3" customWidth="1"/>
    <col min="3070" max="3070" width="5.75" style="3" customWidth="1"/>
    <col min="3071" max="3072" width="9" style="3"/>
    <col min="3073" max="3073" width="4.75" style="3" customWidth="1"/>
    <col min="3074" max="3075" width="19.625" style="3" customWidth="1"/>
    <col min="3076" max="3076" width="7.625" style="3" customWidth="1"/>
    <col min="3077" max="3077" width="4" style="3" customWidth="1"/>
    <col min="3078" max="3078" width="9" style="3"/>
    <col min="3079" max="3079" width="12.375" style="3" customWidth="1"/>
    <col min="3080" max="3080" width="7.25" style="3" customWidth="1"/>
    <col min="3081" max="3081" width="5" style="3" customWidth="1"/>
    <col min="3082" max="3082" width="2" style="3" customWidth="1"/>
    <col min="3083" max="3083" width="5.75" style="3" customWidth="1"/>
    <col min="3084" max="3315" width="9" style="3"/>
    <col min="3316" max="3316" width="4.75" style="3" customWidth="1"/>
    <col min="3317" max="3318" width="19.625" style="3" customWidth="1"/>
    <col min="3319" max="3319" width="7.625" style="3" customWidth="1"/>
    <col min="3320" max="3320" width="4" style="3" customWidth="1"/>
    <col min="3321" max="3321" width="9" style="3"/>
    <col min="3322" max="3322" width="12.375" style="3" customWidth="1"/>
    <col min="3323" max="3323" width="7.25" style="3" customWidth="1"/>
    <col min="3324" max="3324" width="5" style="3" customWidth="1"/>
    <col min="3325" max="3325" width="2" style="3" customWidth="1"/>
    <col min="3326" max="3326" width="5.75" style="3" customWidth="1"/>
    <col min="3327" max="3328" width="9" style="3"/>
    <col min="3329" max="3329" width="4.75" style="3" customWidth="1"/>
    <col min="3330" max="3331" width="19.625" style="3" customWidth="1"/>
    <col min="3332" max="3332" width="7.625" style="3" customWidth="1"/>
    <col min="3333" max="3333" width="4" style="3" customWidth="1"/>
    <col min="3334" max="3334" width="9" style="3"/>
    <col min="3335" max="3335" width="12.375" style="3" customWidth="1"/>
    <col min="3336" max="3336" width="7.25" style="3" customWidth="1"/>
    <col min="3337" max="3337" width="5" style="3" customWidth="1"/>
    <col min="3338" max="3338" width="2" style="3" customWidth="1"/>
    <col min="3339" max="3339" width="5.75" style="3" customWidth="1"/>
    <col min="3340" max="3571" width="9" style="3"/>
    <col min="3572" max="3572" width="4.75" style="3" customWidth="1"/>
    <col min="3573" max="3574" width="19.625" style="3" customWidth="1"/>
    <col min="3575" max="3575" width="7.625" style="3" customWidth="1"/>
    <col min="3576" max="3576" width="4" style="3" customWidth="1"/>
    <col min="3577" max="3577" width="9" style="3"/>
    <col min="3578" max="3578" width="12.375" style="3" customWidth="1"/>
    <col min="3579" max="3579" width="7.25" style="3" customWidth="1"/>
    <col min="3580" max="3580" width="5" style="3" customWidth="1"/>
    <col min="3581" max="3581" width="2" style="3" customWidth="1"/>
    <col min="3582" max="3582" width="5.75" style="3" customWidth="1"/>
    <col min="3583" max="3584" width="9" style="3"/>
    <col min="3585" max="3585" width="4.75" style="3" customWidth="1"/>
    <col min="3586" max="3587" width="19.625" style="3" customWidth="1"/>
    <col min="3588" max="3588" width="7.625" style="3" customWidth="1"/>
    <col min="3589" max="3589" width="4" style="3" customWidth="1"/>
    <col min="3590" max="3590" width="9" style="3"/>
    <col min="3591" max="3591" width="12.375" style="3" customWidth="1"/>
    <col min="3592" max="3592" width="7.25" style="3" customWidth="1"/>
    <col min="3593" max="3593" width="5" style="3" customWidth="1"/>
    <col min="3594" max="3594" width="2" style="3" customWidth="1"/>
    <col min="3595" max="3595" width="5.75" style="3" customWidth="1"/>
    <col min="3596" max="3827" width="9" style="3"/>
    <col min="3828" max="3828" width="4.75" style="3" customWidth="1"/>
    <col min="3829" max="3830" width="19.625" style="3" customWidth="1"/>
    <col min="3831" max="3831" width="7.625" style="3" customWidth="1"/>
    <col min="3832" max="3832" width="4" style="3" customWidth="1"/>
    <col min="3833" max="3833" width="9" style="3"/>
    <col min="3834" max="3834" width="12.375" style="3" customWidth="1"/>
    <col min="3835" max="3835" width="7.25" style="3" customWidth="1"/>
    <col min="3836" max="3836" width="5" style="3" customWidth="1"/>
    <col min="3837" max="3837" width="2" style="3" customWidth="1"/>
    <col min="3838" max="3838" width="5.75" style="3" customWidth="1"/>
    <col min="3839" max="3840" width="9" style="3"/>
    <col min="3841" max="3841" width="4.75" style="3" customWidth="1"/>
    <col min="3842" max="3843" width="19.625" style="3" customWidth="1"/>
    <col min="3844" max="3844" width="7.625" style="3" customWidth="1"/>
    <col min="3845" max="3845" width="4" style="3" customWidth="1"/>
    <col min="3846" max="3846" width="9" style="3"/>
    <col min="3847" max="3847" width="12.375" style="3" customWidth="1"/>
    <col min="3848" max="3848" width="7.25" style="3" customWidth="1"/>
    <col min="3849" max="3849" width="5" style="3" customWidth="1"/>
    <col min="3850" max="3850" width="2" style="3" customWidth="1"/>
    <col min="3851" max="3851" width="5.75" style="3" customWidth="1"/>
    <col min="3852" max="4083" width="9" style="3"/>
    <col min="4084" max="4084" width="4.75" style="3" customWidth="1"/>
    <col min="4085" max="4086" width="19.625" style="3" customWidth="1"/>
    <col min="4087" max="4087" width="7.625" style="3" customWidth="1"/>
    <col min="4088" max="4088" width="4" style="3" customWidth="1"/>
    <col min="4089" max="4089" width="9" style="3"/>
    <col min="4090" max="4090" width="12.375" style="3" customWidth="1"/>
    <col min="4091" max="4091" width="7.25" style="3" customWidth="1"/>
    <col min="4092" max="4092" width="5" style="3" customWidth="1"/>
    <col min="4093" max="4093" width="2" style="3" customWidth="1"/>
    <col min="4094" max="4094" width="5.75" style="3" customWidth="1"/>
    <col min="4095" max="4096" width="9" style="3"/>
    <col min="4097" max="4097" width="4.75" style="3" customWidth="1"/>
    <col min="4098" max="4099" width="19.625" style="3" customWidth="1"/>
    <col min="4100" max="4100" width="7.625" style="3" customWidth="1"/>
    <col min="4101" max="4101" width="4" style="3" customWidth="1"/>
    <col min="4102" max="4102" width="9" style="3"/>
    <col min="4103" max="4103" width="12.375" style="3" customWidth="1"/>
    <col min="4104" max="4104" width="7.25" style="3" customWidth="1"/>
    <col min="4105" max="4105" width="5" style="3" customWidth="1"/>
    <col min="4106" max="4106" width="2" style="3" customWidth="1"/>
    <col min="4107" max="4107" width="5.75" style="3" customWidth="1"/>
    <col min="4108" max="4339" width="9" style="3"/>
    <col min="4340" max="4340" width="4.75" style="3" customWidth="1"/>
    <col min="4341" max="4342" width="19.625" style="3" customWidth="1"/>
    <col min="4343" max="4343" width="7.625" style="3" customWidth="1"/>
    <col min="4344" max="4344" width="4" style="3" customWidth="1"/>
    <col min="4345" max="4345" width="9" style="3"/>
    <col min="4346" max="4346" width="12.375" style="3" customWidth="1"/>
    <col min="4347" max="4347" width="7.25" style="3" customWidth="1"/>
    <col min="4348" max="4348" width="5" style="3" customWidth="1"/>
    <col min="4349" max="4349" width="2" style="3" customWidth="1"/>
    <col min="4350" max="4350" width="5.75" style="3" customWidth="1"/>
    <col min="4351" max="4352" width="9" style="3"/>
    <col min="4353" max="4353" width="4.75" style="3" customWidth="1"/>
    <col min="4354" max="4355" width="19.625" style="3" customWidth="1"/>
    <col min="4356" max="4356" width="7.625" style="3" customWidth="1"/>
    <col min="4357" max="4357" width="4" style="3" customWidth="1"/>
    <col min="4358" max="4358" width="9" style="3"/>
    <col min="4359" max="4359" width="12.375" style="3" customWidth="1"/>
    <col min="4360" max="4360" width="7.25" style="3" customWidth="1"/>
    <col min="4361" max="4361" width="5" style="3" customWidth="1"/>
    <col min="4362" max="4362" width="2" style="3" customWidth="1"/>
    <col min="4363" max="4363" width="5.75" style="3" customWidth="1"/>
    <col min="4364" max="4595" width="9" style="3"/>
    <col min="4596" max="4596" width="4.75" style="3" customWidth="1"/>
    <col min="4597" max="4598" width="19.625" style="3" customWidth="1"/>
    <col min="4599" max="4599" width="7.625" style="3" customWidth="1"/>
    <col min="4600" max="4600" width="4" style="3" customWidth="1"/>
    <col min="4601" max="4601" width="9" style="3"/>
    <col min="4602" max="4602" width="12.375" style="3" customWidth="1"/>
    <col min="4603" max="4603" width="7.25" style="3" customWidth="1"/>
    <col min="4604" max="4604" width="5" style="3" customWidth="1"/>
    <col min="4605" max="4605" width="2" style="3" customWidth="1"/>
    <col min="4606" max="4606" width="5.75" style="3" customWidth="1"/>
    <col min="4607" max="4608" width="9" style="3"/>
    <col min="4609" max="4609" width="4.75" style="3" customWidth="1"/>
    <col min="4610" max="4611" width="19.625" style="3" customWidth="1"/>
    <col min="4612" max="4612" width="7.625" style="3" customWidth="1"/>
    <col min="4613" max="4613" width="4" style="3" customWidth="1"/>
    <col min="4614" max="4614" width="9" style="3"/>
    <col min="4615" max="4615" width="12.375" style="3" customWidth="1"/>
    <col min="4616" max="4616" width="7.25" style="3" customWidth="1"/>
    <col min="4617" max="4617" width="5" style="3" customWidth="1"/>
    <col min="4618" max="4618" width="2" style="3" customWidth="1"/>
    <col min="4619" max="4619" width="5.75" style="3" customWidth="1"/>
    <col min="4620" max="4851" width="9" style="3"/>
    <col min="4852" max="4852" width="4.75" style="3" customWidth="1"/>
    <col min="4853" max="4854" width="19.625" style="3" customWidth="1"/>
    <col min="4855" max="4855" width="7.625" style="3" customWidth="1"/>
    <col min="4856" max="4856" width="4" style="3" customWidth="1"/>
    <col min="4857" max="4857" width="9" style="3"/>
    <col min="4858" max="4858" width="12.375" style="3" customWidth="1"/>
    <col min="4859" max="4859" width="7.25" style="3" customWidth="1"/>
    <col min="4860" max="4860" width="5" style="3" customWidth="1"/>
    <col min="4861" max="4861" width="2" style="3" customWidth="1"/>
    <col min="4862" max="4862" width="5.75" style="3" customWidth="1"/>
    <col min="4863" max="4864" width="9" style="3"/>
    <col min="4865" max="4865" width="4.75" style="3" customWidth="1"/>
    <col min="4866" max="4867" width="19.625" style="3" customWidth="1"/>
    <col min="4868" max="4868" width="7.625" style="3" customWidth="1"/>
    <col min="4869" max="4869" width="4" style="3" customWidth="1"/>
    <col min="4870" max="4870" width="9" style="3"/>
    <col min="4871" max="4871" width="12.375" style="3" customWidth="1"/>
    <col min="4872" max="4872" width="7.25" style="3" customWidth="1"/>
    <col min="4873" max="4873" width="5" style="3" customWidth="1"/>
    <col min="4874" max="4874" width="2" style="3" customWidth="1"/>
    <col min="4875" max="4875" width="5.75" style="3" customWidth="1"/>
    <col min="4876" max="5107" width="9" style="3"/>
    <col min="5108" max="5108" width="4.75" style="3" customWidth="1"/>
    <col min="5109" max="5110" width="19.625" style="3" customWidth="1"/>
    <col min="5111" max="5111" width="7.625" style="3" customWidth="1"/>
    <col min="5112" max="5112" width="4" style="3" customWidth="1"/>
    <col min="5113" max="5113" width="9" style="3"/>
    <col min="5114" max="5114" width="12.375" style="3" customWidth="1"/>
    <col min="5115" max="5115" width="7.25" style="3" customWidth="1"/>
    <col min="5116" max="5116" width="5" style="3" customWidth="1"/>
    <col min="5117" max="5117" width="2" style="3" customWidth="1"/>
    <col min="5118" max="5118" width="5.75" style="3" customWidth="1"/>
    <col min="5119" max="5120" width="9" style="3"/>
    <col min="5121" max="5121" width="4.75" style="3" customWidth="1"/>
    <col min="5122" max="5123" width="19.625" style="3" customWidth="1"/>
    <col min="5124" max="5124" width="7.625" style="3" customWidth="1"/>
    <col min="5125" max="5125" width="4" style="3" customWidth="1"/>
    <col min="5126" max="5126" width="9" style="3"/>
    <col min="5127" max="5127" width="12.375" style="3" customWidth="1"/>
    <col min="5128" max="5128" width="7.25" style="3" customWidth="1"/>
    <col min="5129" max="5129" width="5" style="3" customWidth="1"/>
    <col min="5130" max="5130" width="2" style="3" customWidth="1"/>
    <col min="5131" max="5131" width="5.75" style="3" customWidth="1"/>
    <col min="5132" max="5363" width="9" style="3"/>
    <col min="5364" max="5364" width="4.75" style="3" customWidth="1"/>
    <col min="5365" max="5366" width="19.625" style="3" customWidth="1"/>
    <col min="5367" max="5367" width="7.625" style="3" customWidth="1"/>
    <col min="5368" max="5368" width="4" style="3" customWidth="1"/>
    <col min="5369" max="5369" width="9" style="3"/>
    <col min="5370" max="5370" width="12.375" style="3" customWidth="1"/>
    <col min="5371" max="5371" width="7.25" style="3" customWidth="1"/>
    <col min="5372" max="5372" width="5" style="3" customWidth="1"/>
    <col min="5373" max="5373" width="2" style="3" customWidth="1"/>
    <col min="5374" max="5374" width="5.75" style="3" customWidth="1"/>
    <col min="5375" max="5376" width="9" style="3"/>
    <col min="5377" max="5377" width="4.75" style="3" customWidth="1"/>
    <col min="5378" max="5379" width="19.625" style="3" customWidth="1"/>
    <col min="5380" max="5380" width="7.625" style="3" customWidth="1"/>
    <col min="5381" max="5381" width="4" style="3" customWidth="1"/>
    <col min="5382" max="5382" width="9" style="3"/>
    <col min="5383" max="5383" width="12.375" style="3" customWidth="1"/>
    <col min="5384" max="5384" width="7.25" style="3" customWidth="1"/>
    <col min="5385" max="5385" width="5" style="3" customWidth="1"/>
    <col min="5386" max="5386" width="2" style="3" customWidth="1"/>
    <col min="5387" max="5387" width="5.75" style="3" customWidth="1"/>
    <col min="5388" max="5619" width="9" style="3"/>
    <col min="5620" max="5620" width="4.75" style="3" customWidth="1"/>
    <col min="5621" max="5622" width="19.625" style="3" customWidth="1"/>
    <col min="5623" max="5623" width="7.625" style="3" customWidth="1"/>
    <col min="5624" max="5624" width="4" style="3" customWidth="1"/>
    <col min="5625" max="5625" width="9" style="3"/>
    <col min="5626" max="5626" width="12.375" style="3" customWidth="1"/>
    <col min="5627" max="5627" width="7.25" style="3" customWidth="1"/>
    <col min="5628" max="5628" width="5" style="3" customWidth="1"/>
    <col min="5629" max="5629" width="2" style="3" customWidth="1"/>
    <col min="5630" max="5630" width="5.75" style="3" customWidth="1"/>
    <col min="5631" max="5632" width="9" style="3"/>
    <col min="5633" max="5633" width="4.75" style="3" customWidth="1"/>
    <col min="5634" max="5635" width="19.625" style="3" customWidth="1"/>
    <col min="5636" max="5636" width="7.625" style="3" customWidth="1"/>
    <col min="5637" max="5637" width="4" style="3" customWidth="1"/>
    <col min="5638" max="5638" width="9" style="3"/>
    <col min="5639" max="5639" width="12.375" style="3" customWidth="1"/>
    <col min="5640" max="5640" width="7.25" style="3" customWidth="1"/>
    <col min="5641" max="5641" width="5" style="3" customWidth="1"/>
    <col min="5642" max="5642" width="2" style="3" customWidth="1"/>
    <col min="5643" max="5643" width="5.75" style="3" customWidth="1"/>
    <col min="5644" max="5875" width="9" style="3"/>
    <col min="5876" max="5876" width="4.75" style="3" customWidth="1"/>
    <col min="5877" max="5878" width="19.625" style="3" customWidth="1"/>
    <col min="5879" max="5879" width="7.625" style="3" customWidth="1"/>
    <col min="5880" max="5880" width="4" style="3" customWidth="1"/>
    <col min="5881" max="5881" width="9" style="3"/>
    <col min="5882" max="5882" width="12.375" style="3" customWidth="1"/>
    <col min="5883" max="5883" width="7.25" style="3" customWidth="1"/>
    <col min="5884" max="5884" width="5" style="3" customWidth="1"/>
    <col min="5885" max="5885" width="2" style="3" customWidth="1"/>
    <col min="5886" max="5886" width="5.75" style="3" customWidth="1"/>
    <col min="5887" max="5888" width="9" style="3"/>
    <col min="5889" max="5889" width="4.75" style="3" customWidth="1"/>
    <col min="5890" max="5891" width="19.625" style="3" customWidth="1"/>
    <col min="5892" max="5892" width="7.625" style="3" customWidth="1"/>
    <col min="5893" max="5893" width="4" style="3" customWidth="1"/>
    <col min="5894" max="5894" width="9" style="3"/>
    <col min="5895" max="5895" width="12.375" style="3" customWidth="1"/>
    <col min="5896" max="5896" width="7.25" style="3" customWidth="1"/>
    <col min="5897" max="5897" width="5" style="3" customWidth="1"/>
    <col min="5898" max="5898" width="2" style="3" customWidth="1"/>
    <col min="5899" max="5899" width="5.75" style="3" customWidth="1"/>
    <col min="5900" max="6131" width="9" style="3"/>
    <col min="6132" max="6132" width="4.75" style="3" customWidth="1"/>
    <col min="6133" max="6134" width="19.625" style="3" customWidth="1"/>
    <col min="6135" max="6135" width="7.625" style="3" customWidth="1"/>
    <col min="6136" max="6136" width="4" style="3" customWidth="1"/>
    <col min="6137" max="6137" width="9" style="3"/>
    <col min="6138" max="6138" width="12.375" style="3" customWidth="1"/>
    <col min="6139" max="6139" width="7.25" style="3" customWidth="1"/>
    <col min="6140" max="6140" width="5" style="3" customWidth="1"/>
    <col min="6141" max="6141" width="2" style="3" customWidth="1"/>
    <col min="6142" max="6142" width="5.75" style="3" customWidth="1"/>
    <col min="6143" max="6144" width="9" style="3"/>
    <col min="6145" max="6145" width="4.75" style="3" customWidth="1"/>
    <col min="6146" max="6147" width="19.625" style="3" customWidth="1"/>
    <col min="6148" max="6148" width="7.625" style="3" customWidth="1"/>
    <col min="6149" max="6149" width="4" style="3" customWidth="1"/>
    <col min="6150" max="6150" width="9" style="3"/>
    <col min="6151" max="6151" width="12.375" style="3" customWidth="1"/>
    <col min="6152" max="6152" width="7.25" style="3" customWidth="1"/>
    <col min="6153" max="6153" width="5" style="3" customWidth="1"/>
    <col min="6154" max="6154" width="2" style="3" customWidth="1"/>
    <col min="6155" max="6155" width="5.75" style="3" customWidth="1"/>
    <col min="6156" max="6387" width="9" style="3"/>
    <col min="6388" max="6388" width="4.75" style="3" customWidth="1"/>
    <col min="6389" max="6390" width="19.625" style="3" customWidth="1"/>
    <col min="6391" max="6391" width="7.625" style="3" customWidth="1"/>
    <col min="6392" max="6392" width="4" style="3" customWidth="1"/>
    <col min="6393" max="6393" width="9" style="3"/>
    <col min="6394" max="6394" width="12.375" style="3" customWidth="1"/>
    <col min="6395" max="6395" width="7.25" style="3" customWidth="1"/>
    <col min="6396" max="6396" width="5" style="3" customWidth="1"/>
    <col min="6397" max="6397" width="2" style="3" customWidth="1"/>
    <col min="6398" max="6398" width="5.75" style="3" customWidth="1"/>
    <col min="6399" max="6400" width="9" style="3"/>
    <col min="6401" max="6401" width="4.75" style="3" customWidth="1"/>
    <col min="6402" max="6403" width="19.625" style="3" customWidth="1"/>
    <col min="6404" max="6404" width="7.625" style="3" customWidth="1"/>
    <col min="6405" max="6405" width="4" style="3" customWidth="1"/>
    <col min="6406" max="6406" width="9" style="3"/>
    <col min="6407" max="6407" width="12.375" style="3" customWidth="1"/>
    <col min="6408" max="6408" width="7.25" style="3" customWidth="1"/>
    <col min="6409" max="6409" width="5" style="3" customWidth="1"/>
    <col min="6410" max="6410" width="2" style="3" customWidth="1"/>
    <col min="6411" max="6411" width="5.75" style="3" customWidth="1"/>
    <col min="6412" max="6643" width="9" style="3"/>
    <col min="6644" max="6644" width="4.75" style="3" customWidth="1"/>
    <col min="6645" max="6646" width="19.625" style="3" customWidth="1"/>
    <col min="6647" max="6647" width="7.625" style="3" customWidth="1"/>
    <col min="6648" max="6648" width="4" style="3" customWidth="1"/>
    <col min="6649" max="6649" width="9" style="3"/>
    <col min="6650" max="6650" width="12.375" style="3" customWidth="1"/>
    <col min="6651" max="6651" width="7.25" style="3" customWidth="1"/>
    <col min="6652" max="6652" width="5" style="3" customWidth="1"/>
    <col min="6653" max="6653" width="2" style="3" customWidth="1"/>
    <col min="6654" max="6654" width="5.75" style="3" customWidth="1"/>
    <col min="6655" max="6656" width="9" style="3"/>
    <col min="6657" max="6657" width="4.75" style="3" customWidth="1"/>
    <col min="6658" max="6659" width="19.625" style="3" customWidth="1"/>
    <col min="6660" max="6660" width="7.625" style="3" customWidth="1"/>
    <col min="6661" max="6661" width="4" style="3" customWidth="1"/>
    <col min="6662" max="6662" width="9" style="3"/>
    <col min="6663" max="6663" width="12.375" style="3" customWidth="1"/>
    <col min="6664" max="6664" width="7.25" style="3" customWidth="1"/>
    <col min="6665" max="6665" width="5" style="3" customWidth="1"/>
    <col min="6666" max="6666" width="2" style="3" customWidth="1"/>
    <col min="6667" max="6667" width="5.75" style="3" customWidth="1"/>
    <col min="6668" max="6899" width="9" style="3"/>
    <col min="6900" max="6900" width="4.75" style="3" customWidth="1"/>
    <col min="6901" max="6902" width="19.625" style="3" customWidth="1"/>
    <col min="6903" max="6903" width="7.625" style="3" customWidth="1"/>
    <col min="6904" max="6904" width="4" style="3" customWidth="1"/>
    <col min="6905" max="6905" width="9" style="3"/>
    <col min="6906" max="6906" width="12.375" style="3" customWidth="1"/>
    <col min="6907" max="6907" width="7.25" style="3" customWidth="1"/>
    <col min="6908" max="6908" width="5" style="3" customWidth="1"/>
    <col min="6909" max="6909" width="2" style="3" customWidth="1"/>
    <col min="6910" max="6910" width="5.75" style="3" customWidth="1"/>
    <col min="6911" max="6912" width="9" style="3"/>
    <col min="6913" max="6913" width="4.75" style="3" customWidth="1"/>
    <col min="6914" max="6915" width="19.625" style="3" customWidth="1"/>
    <col min="6916" max="6916" width="7.625" style="3" customWidth="1"/>
    <col min="6917" max="6917" width="4" style="3" customWidth="1"/>
    <col min="6918" max="6918" width="9" style="3"/>
    <col min="6919" max="6919" width="12.375" style="3" customWidth="1"/>
    <col min="6920" max="6920" width="7.25" style="3" customWidth="1"/>
    <col min="6921" max="6921" width="5" style="3" customWidth="1"/>
    <col min="6922" max="6922" width="2" style="3" customWidth="1"/>
    <col min="6923" max="6923" width="5.75" style="3" customWidth="1"/>
    <col min="6924" max="7155" width="9" style="3"/>
    <col min="7156" max="7156" width="4.75" style="3" customWidth="1"/>
    <col min="7157" max="7158" width="19.625" style="3" customWidth="1"/>
    <col min="7159" max="7159" width="7.625" style="3" customWidth="1"/>
    <col min="7160" max="7160" width="4" style="3" customWidth="1"/>
    <col min="7161" max="7161" width="9" style="3"/>
    <col min="7162" max="7162" width="12.375" style="3" customWidth="1"/>
    <col min="7163" max="7163" width="7.25" style="3" customWidth="1"/>
    <col min="7164" max="7164" width="5" style="3" customWidth="1"/>
    <col min="7165" max="7165" width="2" style="3" customWidth="1"/>
    <col min="7166" max="7166" width="5.75" style="3" customWidth="1"/>
    <col min="7167" max="7168" width="9" style="3"/>
    <col min="7169" max="7169" width="4.75" style="3" customWidth="1"/>
    <col min="7170" max="7171" width="19.625" style="3" customWidth="1"/>
    <col min="7172" max="7172" width="7.625" style="3" customWidth="1"/>
    <col min="7173" max="7173" width="4" style="3" customWidth="1"/>
    <col min="7174" max="7174" width="9" style="3"/>
    <col min="7175" max="7175" width="12.375" style="3" customWidth="1"/>
    <col min="7176" max="7176" width="7.25" style="3" customWidth="1"/>
    <col min="7177" max="7177" width="5" style="3" customWidth="1"/>
    <col min="7178" max="7178" width="2" style="3" customWidth="1"/>
    <col min="7179" max="7179" width="5.75" style="3" customWidth="1"/>
    <col min="7180" max="7411" width="9" style="3"/>
    <col min="7412" max="7412" width="4.75" style="3" customWidth="1"/>
    <col min="7413" max="7414" width="19.625" style="3" customWidth="1"/>
    <col min="7415" max="7415" width="7.625" style="3" customWidth="1"/>
    <col min="7416" max="7416" width="4" style="3" customWidth="1"/>
    <col min="7417" max="7417" width="9" style="3"/>
    <col min="7418" max="7418" width="12.375" style="3" customWidth="1"/>
    <col min="7419" max="7419" width="7.25" style="3" customWidth="1"/>
    <col min="7420" max="7420" width="5" style="3" customWidth="1"/>
    <col min="7421" max="7421" width="2" style="3" customWidth="1"/>
    <col min="7422" max="7422" width="5.75" style="3" customWidth="1"/>
    <col min="7423" max="7424" width="9" style="3"/>
    <col min="7425" max="7425" width="4.75" style="3" customWidth="1"/>
    <col min="7426" max="7427" width="19.625" style="3" customWidth="1"/>
    <col min="7428" max="7428" width="7.625" style="3" customWidth="1"/>
    <col min="7429" max="7429" width="4" style="3" customWidth="1"/>
    <col min="7430" max="7430" width="9" style="3"/>
    <col min="7431" max="7431" width="12.375" style="3" customWidth="1"/>
    <col min="7432" max="7432" width="7.25" style="3" customWidth="1"/>
    <col min="7433" max="7433" width="5" style="3" customWidth="1"/>
    <col min="7434" max="7434" width="2" style="3" customWidth="1"/>
    <col min="7435" max="7435" width="5.75" style="3" customWidth="1"/>
    <col min="7436" max="7667" width="9" style="3"/>
    <col min="7668" max="7668" width="4.75" style="3" customWidth="1"/>
    <col min="7669" max="7670" width="19.625" style="3" customWidth="1"/>
    <col min="7671" max="7671" width="7.625" style="3" customWidth="1"/>
    <col min="7672" max="7672" width="4" style="3" customWidth="1"/>
    <col min="7673" max="7673" width="9" style="3"/>
    <col min="7674" max="7674" width="12.375" style="3" customWidth="1"/>
    <col min="7675" max="7675" width="7.25" style="3" customWidth="1"/>
    <col min="7676" max="7676" width="5" style="3" customWidth="1"/>
    <col min="7677" max="7677" width="2" style="3" customWidth="1"/>
    <col min="7678" max="7678" width="5.75" style="3" customWidth="1"/>
    <col min="7679" max="7680" width="9" style="3"/>
    <col min="7681" max="7681" width="4.75" style="3" customWidth="1"/>
    <col min="7682" max="7683" width="19.625" style="3" customWidth="1"/>
    <col min="7684" max="7684" width="7.625" style="3" customWidth="1"/>
    <col min="7685" max="7685" width="4" style="3" customWidth="1"/>
    <col min="7686" max="7686" width="9" style="3"/>
    <col min="7687" max="7687" width="12.375" style="3" customWidth="1"/>
    <col min="7688" max="7688" width="7.25" style="3" customWidth="1"/>
    <col min="7689" max="7689" width="5" style="3" customWidth="1"/>
    <col min="7690" max="7690" width="2" style="3" customWidth="1"/>
    <col min="7691" max="7691" width="5.75" style="3" customWidth="1"/>
    <col min="7692" max="7923" width="9" style="3"/>
    <col min="7924" max="7924" width="4.75" style="3" customWidth="1"/>
    <col min="7925" max="7926" width="19.625" style="3" customWidth="1"/>
    <col min="7927" max="7927" width="7.625" style="3" customWidth="1"/>
    <col min="7928" max="7928" width="4" style="3" customWidth="1"/>
    <col min="7929" max="7929" width="9" style="3"/>
    <col min="7930" max="7930" width="12.375" style="3" customWidth="1"/>
    <col min="7931" max="7931" width="7.25" style="3" customWidth="1"/>
    <col min="7932" max="7932" width="5" style="3" customWidth="1"/>
    <col min="7933" max="7933" width="2" style="3" customWidth="1"/>
    <col min="7934" max="7934" width="5.75" style="3" customWidth="1"/>
    <col min="7935" max="7936" width="9" style="3"/>
    <col min="7937" max="7937" width="4.75" style="3" customWidth="1"/>
    <col min="7938" max="7939" width="19.625" style="3" customWidth="1"/>
    <col min="7940" max="7940" width="7.625" style="3" customWidth="1"/>
    <col min="7941" max="7941" width="4" style="3" customWidth="1"/>
    <col min="7942" max="7942" width="9" style="3"/>
    <col min="7943" max="7943" width="12.375" style="3" customWidth="1"/>
    <col min="7944" max="7944" width="7.25" style="3" customWidth="1"/>
    <col min="7945" max="7945" width="5" style="3" customWidth="1"/>
    <col min="7946" max="7946" width="2" style="3" customWidth="1"/>
    <col min="7947" max="7947" width="5.75" style="3" customWidth="1"/>
    <col min="7948" max="8179" width="9" style="3"/>
    <col min="8180" max="8180" width="4.75" style="3" customWidth="1"/>
    <col min="8181" max="8182" width="19.625" style="3" customWidth="1"/>
    <col min="8183" max="8183" width="7.625" style="3" customWidth="1"/>
    <col min="8184" max="8184" width="4" style="3" customWidth="1"/>
    <col min="8185" max="8185" width="9" style="3"/>
    <col min="8186" max="8186" width="12.375" style="3" customWidth="1"/>
    <col min="8187" max="8187" width="7.25" style="3" customWidth="1"/>
    <col min="8188" max="8188" width="5" style="3" customWidth="1"/>
    <col min="8189" max="8189" width="2" style="3" customWidth="1"/>
    <col min="8190" max="8190" width="5.75" style="3" customWidth="1"/>
    <col min="8191" max="8192" width="9" style="3"/>
    <col min="8193" max="8193" width="4.75" style="3" customWidth="1"/>
    <col min="8194" max="8195" width="19.625" style="3" customWidth="1"/>
    <col min="8196" max="8196" width="7.625" style="3" customWidth="1"/>
    <col min="8197" max="8197" width="4" style="3" customWidth="1"/>
    <col min="8198" max="8198" width="9" style="3"/>
    <col min="8199" max="8199" width="12.375" style="3" customWidth="1"/>
    <col min="8200" max="8200" width="7.25" style="3" customWidth="1"/>
    <col min="8201" max="8201" width="5" style="3" customWidth="1"/>
    <col min="8202" max="8202" width="2" style="3" customWidth="1"/>
    <col min="8203" max="8203" width="5.75" style="3" customWidth="1"/>
    <col min="8204" max="8435" width="9" style="3"/>
    <col min="8436" max="8436" width="4.75" style="3" customWidth="1"/>
    <col min="8437" max="8438" width="19.625" style="3" customWidth="1"/>
    <col min="8439" max="8439" width="7.625" style="3" customWidth="1"/>
    <col min="8440" max="8440" width="4" style="3" customWidth="1"/>
    <col min="8441" max="8441" width="9" style="3"/>
    <col min="8442" max="8442" width="12.375" style="3" customWidth="1"/>
    <col min="8443" max="8443" width="7.25" style="3" customWidth="1"/>
    <col min="8444" max="8444" width="5" style="3" customWidth="1"/>
    <col min="8445" max="8445" width="2" style="3" customWidth="1"/>
    <col min="8446" max="8446" width="5.75" style="3" customWidth="1"/>
    <col min="8447" max="8448" width="9" style="3"/>
    <col min="8449" max="8449" width="4.75" style="3" customWidth="1"/>
    <col min="8450" max="8451" width="19.625" style="3" customWidth="1"/>
    <col min="8452" max="8452" width="7.625" style="3" customWidth="1"/>
    <col min="8453" max="8453" width="4" style="3" customWidth="1"/>
    <col min="8454" max="8454" width="9" style="3"/>
    <col min="8455" max="8455" width="12.375" style="3" customWidth="1"/>
    <col min="8456" max="8456" width="7.25" style="3" customWidth="1"/>
    <col min="8457" max="8457" width="5" style="3" customWidth="1"/>
    <col min="8458" max="8458" width="2" style="3" customWidth="1"/>
    <col min="8459" max="8459" width="5.75" style="3" customWidth="1"/>
    <col min="8460" max="8691" width="9" style="3"/>
    <col min="8692" max="8692" width="4.75" style="3" customWidth="1"/>
    <col min="8693" max="8694" width="19.625" style="3" customWidth="1"/>
    <col min="8695" max="8695" width="7.625" style="3" customWidth="1"/>
    <col min="8696" max="8696" width="4" style="3" customWidth="1"/>
    <col min="8697" max="8697" width="9" style="3"/>
    <col min="8698" max="8698" width="12.375" style="3" customWidth="1"/>
    <col min="8699" max="8699" width="7.25" style="3" customWidth="1"/>
    <col min="8700" max="8700" width="5" style="3" customWidth="1"/>
    <col min="8701" max="8701" width="2" style="3" customWidth="1"/>
    <col min="8702" max="8702" width="5.75" style="3" customWidth="1"/>
    <col min="8703" max="8704" width="9" style="3"/>
    <col min="8705" max="8705" width="4.75" style="3" customWidth="1"/>
    <col min="8706" max="8707" width="19.625" style="3" customWidth="1"/>
    <col min="8708" max="8708" width="7.625" style="3" customWidth="1"/>
    <col min="8709" max="8709" width="4" style="3" customWidth="1"/>
    <col min="8710" max="8710" width="9" style="3"/>
    <col min="8711" max="8711" width="12.375" style="3" customWidth="1"/>
    <col min="8712" max="8712" width="7.25" style="3" customWidth="1"/>
    <col min="8713" max="8713" width="5" style="3" customWidth="1"/>
    <col min="8714" max="8714" width="2" style="3" customWidth="1"/>
    <col min="8715" max="8715" width="5.75" style="3" customWidth="1"/>
    <col min="8716" max="8947" width="9" style="3"/>
    <col min="8948" max="8948" width="4.75" style="3" customWidth="1"/>
    <col min="8949" max="8950" width="19.625" style="3" customWidth="1"/>
    <col min="8951" max="8951" width="7.625" style="3" customWidth="1"/>
    <col min="8952" max="8952" width="4" style="3" customWidth="1"/>
    <col min="8953" max="8953" width="9" style="3"/>
    <col min="8954" max="8954" width="12.375" style="3" customWidth="1"/>
    <col min="8955" max="8955" width="7.25" style="3" customWidth="1"/>
    <col min="8956" max="8956" width="5" style="3" customWidth="1"/>
    <col min="8957" max="8957" width="2" style="3" customWidth="1"/>
    <col min="8958" max="8958" width="5.75" style="3" customWidth="1"/>
    <col min="8959" max="8960" width="9" style="3"/>
    <col min="8961" max="8961" width="4.75" style="3" customWidth="1"/>
    <col min="8962" max="8963" width="19.625" style="3" customWidth="1"/>
    <col min="8964" max="8964" width="7.625" style="3" customWidth="1"/>
    <col min="8965" max="8965" width="4" style="3" customWidth="1"/>
    <col min="8966" max="8966" width="9" style="3"/>
    <col min="8967" max="8967" width="12.375" style="3" customWidth="1"/>
    <col min="8968" max="8968" width="7.25" style="3" customWidth="1"/>
    <col min="8969" max="8969" width="5" style="3" customWidth="1"/>
    <col min="8970" max="8970" width="2" style="3" customWidth="1"/>
    <col min="8971" max="8971" width="5.75" style="3" customWidth="1"/>
    <col min="8972" max="9203" width="9" style="3"/>
    <col min="9204" max="9204" width="4.75" style="3" customWidth="1"/>
    <col min="9205" max="9206" width="19.625" style="3" customWidth="1"/>
    <col min="9207" max="9207" width="7.625" style="3" customWidth="1"/>
    <col min="9208" max="9208" width="4" style="3" customWidth="1"/>
    <col min="9209" max="9209" width="9" style="3"/>
    <col min="9210" max="9210" width="12.375" style="3" customWidth="1"/>
    <col min="9211" max="9211" width="7.25" style="3" customWidth="1"/>
    <col min="9212" max="9212" width="5" style="3" customWidth="1"/>
    <col min="9213" max="9213" width="2" style="3" customWidth="1"/>
    <col min="9214" max="9214" width="5.75" style="3" customWidth="1"/>
    <col min="9215" max="9216" width="9" style="3"/>
    <col min="9217" max="9217" width="4.75" style="3" customWidth="1"/>
    <col min="9218" max="9219" width="19.625" style="3" customWidth="1"/>
    <col min="9220" max="9220" width="7.625" style="3" customWidth="1"/>
    <col min="9221" max="9221" width="4" style="3" customWidth="1"/>
    <col min="9222" max="9222" width="9" style="3"/>
    <col min="9223" max="9223" width="12.375" style="3" customWidth="1"/>
    <col min="9224" max="9224" width="7.25" style="3" customWidth="1"/>
    <col min="9225" max="9225" width="5" style="3" customWidth="1"/>
    <col min="9226" max="9226" width="2" style="3" customWidth="1"/>
    <col min="9227" max="9227" width="5.75" style="3" customWidth="1"/>
    <col min="9228" max="9459" width="9" style="3"/>
    <col min="9460" max="9460" width="4.75" style="3" customWidth="1"/>
    <col min="9461" max="9462" width="19.625" style="3" customWidth="1"/>
    <col min="9463" max="9463" width="7.625" style="3" customWidth="1"/>
    <col min="9464" max="9464" width="4" style="3" customWidth="1"/>
    <col min="9465" max="9465" width="9" style="3"/>
    <col min="9466" max="9466" width="12.375" style="3" customWidth="1"/>
    <col min="9467" max="9467" width="7.25" style="3" customWidth="1"/>
    <col min="9468" max="9468" width="5" style="3" customWidth="1"/>
    <col min="9469" max="9469" width="2" style="3" customWidth="1"/>
    <col min="9470" max="9470" width="5.75" style="3" customWidth="1"/>
    <col min="9471" max="9472" width="9" style="3"/>
    <col min="9473" max="9473" width="4.75" style="3" customWidth="1"/>
    <col min="9474" max="9475" width="19.625" style="3" customWidth="1"/>
    <col min="9476" max="9476" width="7.625" style="3" customWidth="1"/>
    <col min="9477" max="9477" width="4" style="3" customWidth="1"/>
    <col min="9478" max="9478" width="9" style="3"/>
    <col min="9479" max="9479" width="12.375" style="3" customWidth="1"/>
    <col min="9480" max="9480" width="7.25" style="3" customWidth="1"/>
    <col min="9481" max="9481" width="5" style="3" customWidth="1"/>
    <col min="9482" max="9482" width="2" style="3" customWidth="1"/>
    <col min="9483" max="9483" width="5.75" style="3" customWidth="1"/>
    <col min="9484" max="9715" width="9" style="3"/>
    <col min="9716" max="9716" width="4.75" style="3" customWidth="1"/>
    <col min="9717" max="9718" width="19.625" style="3" customWidth="1"/>
    <col min="9719" max="9719" width="7.625" style="3" customWidth="1"/>
    <col min="9720" max="9720" width="4" style="3" customWidth="1"/>
    <col min="9721" max="9721" width="9" style="3"/>
    <col min="9722" max="9722" width="12.375" style="3" customWidth="1"/>
    <col min="9723" max="9723" width="7.25" style="3" customWidth="1"/>
    <col min="9724" max="9724" width="5" style="3" customWidth="1"/>
    <col min="9725" max="9725" width="2" style="3" customWidth="1"/>
    <col min="9726" max="9726" width="5.75" style="3" customWidth="1"/>
    <col min="9727" max="9728" width="9" style="3"/>
    <col min="9729" max="9729" width="4.75" style="3" customWidth="1"/>
    <col min="9730" max="9731" width="19.625" style="3" customWidth="1"/>
    <col min="9732" max="9732" width="7.625" style="3" customWidth="1"/>
    <col min="9733" max="9733" width="4" style="3" customWidth="1"/>
    <col min="9734" max="9734" width="9" style="3"/>
    <col min="9735" max="9735" width="12.375" style="3" customWidth="1"/>
    <col min="9736" max="9736" width="7.25" style="3" customWidth="1"/>
    <col min="9737" max="9737" width="5" style="3" customWidth="1"/>
    <col min="9738" max="9738" width="2" style="3" customWidth="1"/>
    <col min="9739" max="9739" width="5.75" style="3" customWidth="1"/>
    <col min="9740" max="9971" width="9" style="3"/>
    <col min="9972" max="9972" width="4.75" style="3" customWidth="1"/>
    <col min="9973" max="9974" width="19.625" style="3" customWidth="1"/>
    <col min="9975" max="9975" width="7.625" style="3" customWidth="1"/>
    <col min="9976" max="9976" width="4" style="3" customWidth="1"/>
    <col min="9977" max="9977" width="9" style="3"/>
    <col min="9978" max="9978" width="12.375" style="3" customWidth="1"/>
    <col min="9979" max="9979" width="7.25" style="3" customWidth="1"/>
    <col min="9980" max="9980" width="5" style="3" customWidth="1"/>
    <col min="9981" max="9981" width="2" style="3" customWidth="1"/>
    <col min="9982" max="9982" width="5.75" style="3" customWidth="1"/>
    <col min="9983" max="9984" width="9" style="3"/>
    <col min="9985" max="9985" width="4.75" style="3" customWidth="1"/>
    <col min="9986" max="9987" width="19.625" style="3" customWidth="1"/>
    <col min="9988" max="9988" width="7.625" style="3" customWidth="1"/>
    <col min="9989" max="9989" width="4" style="3" customWidth="1"/>
    <col min="9990" max="9990" width="9" style="3"/>
    <col min="9991" max="9991" width="12.375" style="3" customWidth="1"/>
    <col min="9992" max="9992" width="7.25" style="3" customWidth="1"/>
    <col min="9993" max="9993" width="5" style="3" customWidth="1"/>
    <col min="9994" max="9994" width="2" style="3" customWidth="1"/>
    <col min="9995" max="9995" width="5.75" style="3" customWidth="1"/>
    <col min="9996" max="10227" width="9" style="3"/>
    <col min="10228" max="10228" width="4.75" style="3" customWidth="1"/>
    <col min="10229" max="10230" width="19.625" style="3" customWidth="1"/>
    <col min="10231" max="10231" width="7.625" style="3" customWidth="1"/>
    <col min="10232" max="10232" width="4" style="3" customWidth="1"/>
    <col min="10233" max="10233" width="9" style="3"/>
    <col min="10234" max="10234" width="12.375" style="3" customWidth="1"/>
    <col min="10235" max="10235" width="7.25" style="3" customWidth="1"/>
    <col min="10236" max="10236" width="5" style="3" customWidth="1"/>
    <col min="10237" max="10237" width="2" style="3" customWidth="1"/>
    <col min="10238" max="10238" width="5.75" style="3" customWidth="1"/>
    <col min="10239" max="10240" width="9" style="3"/>
    <col min="10241" max="10241" width="4.75" style="3" customWidth="1"/>
    <col min="10242" max="10243" width="19.625" style="3" customWidth="1"/>
    <col min="10244" max="10244" width="7.625" style="3" customWidth="1"/>
    <col min="10245" max="10245" width="4" style="3" customWidth="1"/>
    <col min="10246" max="10246" width="9" style="3"/>
    <col min="10247" max="10247" width="12.375" style="3" customWidth="1"/>
    <col min="10248" max="10248" width="7.25" style="3" customWidth="1"/>
    <col min="10249" max="10249" width="5" style="3" customWidth="1"/>
    <col min="10250" max="10250" width="2" style="3" customWidth="1"/>
    <col min="10251" max="10251" width="5.75" style="3" customWidth="1"/>
    <col min="10252" max="10483" width="9" style="3"/>
    <col min="10484" max="10484" width="4.75" style="3" customWidth="1"/>
    <col min="10485" max="10486" width="19.625" style="3" customWidth="1"/>
    <col min="10487" max="10487" width="7.625" style="3" customWidth="1"/>
    <col min="10488" max="10488" width="4" style="3" customWidth="1"/>
    <col min="10489" max="10489" width="9" style="3"/>
    <col min="10490" max="10490" width="12.375" style="3" customWidth="1"/>
    <col min="10491" max="10491" width="7.25" style="3" customWidth="1"/>
    <col min="10492" max="10492" width="5" style="3" customWidth="1"/>
    <col min="10493" max="10493" width="2" style="3" customWidth="1"/>
    <col min="10494" max="10494" width="5.75" style="3" customWidth="1"/>
    <col min="10495" max="10496" width="9" style="3"/>
    <col min="10497" max="10497" width="4.75" style="3" customWidth="1"/>
    <col min="10498" max="10499" width="19.625" style="3" customWidth="1"/>
    <col min="10500" max="10500" width="7.625" style="3" customWidth="1"/>
    <col min="10501" max="10501" width="4" style="3" customWidth="1"/>
    <col min="10502" max="10502" width="9" style="3"/>
    <col min="10503" max="10503" width="12.375" style="3" customWidth="1"/>
    <col min="10504" max="10504" width="7.25" style="3" customWidth="1"/>
    <col min="10505" max="10505" width="5" style="3" customWidth="1"/>
    <col min="10506" max="10506" width="2" style="3" customWidth="1"/>
    <col min="10507" max="10507" width="5.75" style="3" customWidth="1"/>
    <col min="10508" max="10739" width="9" style="3"/>
    <col min="10740" max="10740" width="4.75" style="3" customWidth="1"/>
    <col min="10741" max="10742" width="19.625" style="3" customWidth="1"/>
    <col min="10743" max="10743" width="7.625" style="3" customWidth="1"/>
    <col min="10744" max="10744" width="4" style="3" customWidth="1"/>
    <col min="10745" max="10745" width="9" style="3"/>
    <col min="10746" max="10746" width="12.375" style="3" customWidth="1"/>
    <col min="10747" max="10747" width="7.25" style="3" customWidth="1"/>
    <col min="10748" max="10748" width="5" style="3" customWidth="1"/>
    <col min="10749" max="10749" width="2" style="3" customWidth="1"/>
    <col min="10750" max="10750" width="5.75" style="3" customWidth="1"/>
    <col min="10751" max="10752" width="9" style="3"/>
    <col min="10753" max="10753" width="4.75" style="3" customWidth="1"/>
    <col min="10754" max="10755" width="19.625" style="3" customWidth="1"/>
    <col min="10756" max="10756" width="7.625" style="3" customWidth="1"/>
    <col min="10757" max="10757" width="4" style="3" customWidth="1"/>
    <col min="10758" max="10758" width="9" style="3"/>
    <col min="10759" max="10759" width="12.375" style="3" customWidth="1"/>
    <col min="10760" max="10760" width="7.25" style="3" customWidth="1"/>
    <col min="10761" max="10761" width="5" style="3" customWidth="1"/>
    <col min="10762" max="10762" width="2" style="3" customWidth="1"/>
    <col min="10763" max="10763" width="5.75" style="3" customWidth="1"/>
    <col min="10764" max="10995" width="9" style="3"/>
    <col min="10996" max="10996" width="4.75" style="3" customWidth="1"/>
    <col min="10997" max="10998" width="19.625" style="3" customWidth="1"/>
    <col min="10999" max="10999" width="7.625" style="3" customWidth="1"/>
    <col min="11000" max="11000" width="4" style="3" customWidth="1"/>
    <col min="11001" max="11001" width="9" style="3"/>
    <col min="11002" max="11002" width="12.375" style="3" customWidth="1"/>
    <col min="11003" max="11003" width="7.25" style="3" customWidth="1"/>
    <col min="11004" max="11004" width="5" style="3" customWidth="1"/>
    <col min="11005" max="11005" width="2" style="3" customWidth="1"/>
    <col min="11006" max="11006" width="5.75" style="3" customWidth="1"/>
    <col min="11007" max="11008" width="9" style="3"/>
    <col min="11009" max="11009" width="4.75" style="3" customWidth="1"/>
    <col min="11010" max="11011" width="19.625" style="3" customWidth="1"/>
    <col min="11012" max="11012" width="7.625" style="3" customWidth="1"/>
    <col min="11013" max="11013" width="4" style="3" customWidth="1"/>
    <col min="11014" max="11014" width="9" style="3"/>
    <col min="11015" max="11015" width="12.375" style="3" customWidth="1"/>
    <col min="11016" max="11016" width="7.25" style="3" customWidth="1"/>
    <col min="11017" max="11017" width="5" style="3" customWidth="1"/>
    <col min="11018" max="11018" width="2" style="3" customWidth="1"/>
    <col min="11019" max="11019" width="5.75" style="3" customWidth="1"/>
    <col min="11020" max="11251" width="9" style="3"/>
    <col min="11252" max="11252" width="4.75" style="3" customWidth="1"/>
    <col min="11253" max="11254" width="19.625" style="3" customWidth="1"/>
    <col min="11255" max="11255" width="7.625" style="3" customWidth="1"/>
    <col min="11256" max="11256" width="4" style="3" customWidth="1"/>
    <col min="11257" max="11257" width="9" style="3"/>
    <col min="11258" max="11258" width="12.375" style="3" customWidth="1"/>
    <col min="11259" max="11259" width="7.25" style="3" customWidth="1"/>
    <col min="11260" max="11260" width="5" style="3" customWidth="1"/>
    <col min="11261" max="11261" width="2" style="3" customWidth="1"/>
    <col min="11262" max="11262" width="5.75" style="3" customWidth="1"/>
    <col min="11263" max="11264" width="9" style="3"/>
    <col min="11265" max="11265" width="4.75" style="3" customWidth="1"/>
    <col min="11266" max="11267" width="19.625" style="3" customWidth="1"/>
    <col min="11268" max="11268" width="7.625" style="3" customWidth="1"/>
    <col min="11269" max="11269" width="4" style="3" customWidth="1"/>
    <col min="11270" max="11270" width="9" style="3"/>
    <col min="11271" max="11271" width="12.375" style="3" customWidth="1"/>
    <col min="11272" max="11272" width="7.25" style="3" customWidth="1"/>
    <col min="11273" max="11273" width="5" style="3" customWidth="1"/>
    <col min="11274" max="11274" width="2" style="3" customWidth="1"/>
    <col min="11275" max="11275" width="5.75" style="3" customWidth="1"/>
    <col min="11276" max="11507" width="9" style="3"/>
    <col min="11508" max="11508" width="4.75" style="3" customWidth="1"/>
    <col min="11509" max="11510" width="19.625" style="3" customWidth="1"/>
    <col min="11511" max="11511" width="7.625" style="3" customWidth="1"/>
    <col min="11512" max="11512" width="4" style="3" customWidth="1"/>
    <col min="11513" max="11513" width="9" style="3"/>
    <col min="11514" max="11514" width="12.375" style="3" customWidth="1"/>
    <col min="11515" max="11515" width="7.25" style="3" customWidth="1"/>
    <col min="11516" max="11516" width="5" style="3" customWidth="1"/>
    <col min="11517" max="11517" width="2" style="3" customWidth="1"/>
    <col min="11518" max="11518" width="5.75" style="3" customWidth="1"/>
    <col min="11519" max="11520" width="9" style="3"/>
    <col min="11521" max="11521" width="4.75" style="3" customWidth="1"/>
    <col min="11522" max="11523" width="19.625" style="3" customWidth="1"/>
    <col min="11524" max="11524" width="7.625" style="3" customWidth="1"/>
    <col min="11525" max="11525" width="4" style="3" customWidth="1"/>
    <col min="11526" max="11526" width="9" style="3"/>
    <col min="11527" max="11527" width="12.375" style="3" customWidth="1"/>
    <col min="11528" max="11528" width="7.25" style="3" customWidth="1"/>
    <col min="11529" max="11529" width="5" style="3" customWidth="1"/>
    <col min="11530" max="11530" width="2" style="3" customWidth="1"/>
    <col min="11531" max="11531" width="5.75" style="3" customWidth="1"/>
    <col min="11532" max="11763" width="9" style="3"/>
    <col min="11764" max="11764" width="4.75" style="3" customWidth="1"/>
    <col min="11765" max="11766" width="19.625" style="3" customWidth="1"/>
    <col min="11767" max="11767" width="7.625" style="3" customWidth="1"/>
    <col min="11768" max="11768" width="4" style="3" customWidth="1"/>
    <col min="11769" max="11769" width="9" style="3"/>
    <col min="11770" max="11770" width="12.375" style="3" customWidth="1"/>
    <col min="11771" max="11771" width="7.25" style="3" customWidth="1"/>
    <col min="11772" max="11772" width="5" style="3" customWidth="1"/>
    <col min="11773" max="11773" width="2" style="3" customWidth="1"/>
    <col min="11774" max="11774" width="5.75" style="3" customWidth="1"/>
    <col min="11775" max="11776" width="9" style="3"/>
    <col min="11777" max="11777" width="4.75" style="3" customWidth="1"/>
    <col min="11778" max="11779" width="19.625" style="3" customWidth="1"/>
    <col min="11780" max="11780" width="7.625" style="3" customWidth="1"/>
    <col min="11781" max="11781" width="4" style="3" customWidth="1"/>
    <col min="11782" max="11782" width="9" style="3"/>
    <col min="11783" max="11783" width="12.375" style="3" customWidth="1"/>
    <col min="11784" max="11784" width="7.25" style="3" customWidth="1"/>
    <col min="11785" max="11785" width="5" style="3" customWidth="1"/>
    <col min="11786" max="11786" width="2" style="3" customWidth="1"/>
    <col min="11787" max="11787" width="5.75" style="3" customWidth="1"/>
    <col min="11788" max="12019" width="9" style="3"/>
    <col min="12020" max="12020" width="4.75" style="3" customWidth="1"/>
    <col min="12021" max="12022" width="19.625" style="3" customWidth="1"/>
    <col min="12023" max="12023" width="7.625" style="3" customWidth="1"/>
    <col min="12024" max="12024" width="4" style="3" customWidth="1"/>
    <col min="12025" max="12025" width="9" style="3"/>
    <col min="12026" max="12026" width="12.375" style="3" customWidth="1"/>
    <col min="12027" max="12027" width="7.25" style="3" customWidth="1"/>
    <col min="12028" max="12028" width="5" style="3" customWidth="1"/>
    <col min="12029" max="12029" width="2" style="3" customWidth="1"/>
    <col min="12030" max="12030" width="5.75" style="3" customWidth="1"/>
    <col min="12031" max="12032" width="9" style="3"/>
    <col min="12033" max="12033" width="4.75" style="3" customWidth="1"/>
    <col min="12034" max="12035" width="19.625" style="3" customWidth="1"/>
    <col min="12036" max="12036" width="7.625" style="3" customWidth="1"/>
    <col min="12037" max="12037" width="4" style="3" customWidth="1"/>
    <col min="12038" max="12038" width="9" style="3"/>
    <col min="12039" max="12039" width="12.375" style="3" customWidth="1"/>
    <col min="12040" max="12040" width="7.25" style="3" customWidth="1"/>
    <col min="12041" max="12041" width="5" style="3" customWidth="1"/>
    <col min="12042" max="12042" width="2" style="3" customWidth="1"/>
    <col min="12043" max="12043" width="5.75" style="3" customWidth="1"/>
    <col min="12044" max="12275" width="9" style="3"/>
    <col min="12276" max="12276" width="4.75" style="3" customWidth="1"/>
    <col min="12277" max="12278" width="19.625" style="3" customWidth="1"/>
    <col min="12279" max="12279" width="7.625" style="3" customWidth="1"/>
    <col min="12280" max="12280" width="4" style="3" customWidth="1"/>
    <col min="12281" max="12281" width="9" style="3"/>
    <col min="12282" max="12282" width="12.375" style="3" customWidth="1"/>
    <col min="12283" max="12283" width="7.25" style="3" customWidth="1"/>
    <col min="12284" max="12284" width="5" style="3" customWidth="1"/>
    <col min="12285" max="12285" width="2" style="3" customWidth="1"/>
    <col min="12286" max="12286" width="5.75" style="3" customWidth="1"/>
    <col min="12287" max="12288" width="9" style="3"/>
    <col min="12289" max="12289" width="4.75" style="3" customWidth="1"/>
    <col min="12290" max="12291" width="19.625" style="3" customWidth="1"/>
    <col min="12292" max="12292" width="7.625" style="3" customWidth="1"/>
    <col min="12293" max="12293" width="4" style="3" customWidth="1"/>
    <col min="12294" max="12294" width="9" style="3"/>
    <col min="12295" max="12295" width="12.375" style="3" customWidth="1"/>
    <col min="12296" max="12296" width="7.25" style="3" customWidth="1"/>
    <col min="12297" max="12297" width="5" style="3" customWidth="1"/>
    <col min="12298" max="12298" width="2" style="3" customWidth="1"/>
    <col min="12299" max="12299" width="5.75" style="3" customWidth="1"/>
    <col min="12300" max="12531" width="9" style="3"/>
    <col min="12532" max="12532" width="4.75" style="3" customWidth="1"/>
    <col min="12533" max="12534" width="19.625" style="3" customWidth="1"/>
    <col min="12535" max="12535" width="7.625" style="3" customWidth="1"/>
    <col min="12536" max="12536" width="4" style="3" customWidth="1"/>
    <col min="12537" max="12537" width="9" style="3"/>
    <col min="12538" max="12538" width="12.375" style="3" customWidth="1"/>
    <col min="12539" max="12539" width="7.25" style="3" customWidth="1"/>
    <col min="12540" max="12540" width="5" style="3" customWidth="1"/>
    <col min="12541" max="12541" width="2" style="3" customWidth="1"/>
    <col min="12542" max="12542" width="5.75" style="3" customWidth="1"/>
    <col min="12543" max="12544" width="9" style="3"/>
    <col min="12545" max="12545" width="4.75" style="3" customWidth="1"/>
    <col min="12546" max="12547" width="19.625" style="3" customWidth="1"/>
    <col min="12548" max="12548" width="7.625" style="3" customWidth="1"/>
    <col min="12549" max="12549" width="4" style="3" customWidth="1"/>
    <col min="12550" max="12550" width="9" style="3"/>
    <col min="12551" max="12551" width="12.375" style="3" customWidth="1"/>
    <col min="12552" max="12552" width="7.25" style="3" customWidth="1"/>
    <col min="12553" max="12553" width="5" style="3" customWidth="1"/>
    <col min="12554" max="12554" width="2" style="3" customWidth="1"/>
    <col min="12555" max="12555" width="5.75" style="3" customWidth="1"/>
    <col min="12556" max="12787" width="9" style="3"/>
    <col min="12788" max="12788" width="4.75" style="3" customWidth="1"/>
    <col min="12789" max="12790" width="19.625" style="3" customWidth="1"/>
    <col min="12791" max="12791" width="7.625" style="3" customWidth="1"/>
    <col min="12792" max="12792" width="4" style="3" customWidth="1"/>
    <col min="12793" max="12793" width="9" style="3"/>
    <col min="12794" max="12794" width="12.375" style="3" customWidth="1"/>
    <col min="12795" max="12795" width="7.25" style="3" customWidth="1"/>
    <col min="12796" max="12796" width="5" style="3" customWidth="1"/>
    <col min="12797" max="12797" width="2" style="3" customWidth="1"/>
    <col min="12798" max="12798" width="5.75" style="3" customWidth="1"/>
    <col min="12799" max="12800" width="9" style="3"/>
    <col min="12801" max="12801" width="4.75" style="3" customWidth="1"/>
    <col min="12802" max="12803" width="19.625" style="3" customWidth="1"/>
    <col min="12804" max="12804" width="7.625" style="3" customWidth="1"/>
    <col min="12805" max="12805" width="4" style="3" customWidth="1"/>
    <col min="12806" max="12806" width="9" style="3"/>
    <col min="12807" max="12807" width="12.375" style="3" customWidth="1"/>
    <col min="12808" max="12808" width="7.25" style="3" customWidth="1"/>
    <col min="12809" max="12809" width="5" style="3" customWidth="1"/>
    <col min="12810" max="12810" width="2" style="3" customWidth="1"/>
    <col min="12811" max="12811" width="5.75" style="3" customWidth="1"/>
    <col min="12812" max="13043" width="9" style="3"/>
    <col min="13044" max="13044" width="4.75" style="3" customWidth="1"/>
    <col min="13045" max="13046" width="19.625" style="3" customWidth="1"/>
    <col min="13047" max="13047" width="7.625" style="3" customWidth="1"/>
    <col min="13048" max="13048" width="4" style="3" customWidth="1"/>
    <col min="13049" max="13049" width="9" style="3"/>
    <col min="13050" max="13050" width="12.375" style="3" customWidth="1"/>
    <col min="13051" max="13051" width="7.25" style="3" customWidth="1"/>
    <col min="13052" max="13052" width="5" style="3" customWidth="1"/>
    <col min="13053" max="13053" width="2" style="3" customWidth="1"/>
    <col min="13054" max="13054" width="5.75" style="3" customWidth="1"/>
    <col min="13055" max="13056" width="9" style="3"/>
    <col min="13057" max="13057" width="4.75" style="3" customWidth="1"/>
    <col min="13058" max="13059" width="19.625" style="3" customWidth="1"/>
    <col min="13060" max="13060" width="7.625" style="3" customWidth="1"/>
    <col min="13061" max="13061" width="4" style="3" customWidth="1"/>
    <col min="13062" max="13062" width="9" style="3"/>
    <col min="13063" max="13063" width="12.375" style="3" customWidth="1"/>
    <col min="13064" max="13064" width="7.25" style="3" customWidth="1"/>
    <col min="13065" max="13065" width="5" style="3" customWidth="1"/>
    <col min="13066" max="13066" width="2" style="3" customWidth="1"/>
    <col min="13067" max="13067" width="5.75" style="3" customWidth="1"/>
    <col min="13068" max="13299" width="9" style="3"/>
    <col min="13300" max="13300" width="4.75" style="3" customWidth="1"/>
    <col min="13301" max="13302" width="19.625" style="3" customWidth="1"/>
    <col min="13303" max="13303" width="7.625" style="3" customWidth="1"/>
    <col min="13304" max="13304" width="4" style="3" customWidth="1"/>
    <col min="13305" max="13305" width="9" style="3"/>
    <col min="13306" max="13306" width="12.375" style="3" customWidth="1"/>
    <col min="13307" max="13307" width="7.25" style="3" customWidth="1"/>
    <col min="13308" max="13308" width="5" style="3" customWidth="1"/>
    <col min="13309" max="13309" width="2" style="3" customWidth="1"/>
    <col min="13310" max="13310" width="5.75" style="3" customWidth="1"/>
    <col min="13311" max="13312" width="9" style="3"/>
    <col min="13313" max="13313" width="4.75" style="3" customWidth="1"/>
    <col min="13314" max="13315" width="19.625" style="3" customWidth="1"/>
    <col min="13316" max="13316" width="7.625" style="3" customWidth="1"/>
    <col min="13317" max="13317" width="4" style="3" customWidth="1"/>
    <col min="13318" max="13318" width="9" style="3"/>
    <col min="13319" max="13319" width="12.375" style="3" customWidth="1"/>
    <col min="13320" max="13320" width="7.25" style="3" customWidth="1"/>
    <col min="13321" max="13321" width="5" style="3" customWidth="1"/>
    <col min="13322" max="13322" width="2" style="3" customWidth="1"/>
    <col min="13323" max="13323" width="5.75" style="3" customWidth="1"/>
    <col min="13324" max="13555" width="9" style="3"/>
    <col min="13556" max="13556" width="4.75" style="3" customWidth="1"/>
    <col min="13557" max="13558" width="19.625" style="3" customWidth="1"/>
    <col min="13559" max="13559" width="7.625" style="3" customWidth="1"/>
    <col min="13560" max="13560" width="4" style="3" customWidth="1"/>
    <col min="13561" max="13561" width="9" style="3"/>
    <col min="13562" max="13562" width="12.375" style="3" customWidth="1"/>
    <col min="13563" max="13563" width="7.25" style="3" customWidth="1"/>
    <col min="13564" max="13564" width="5" style="3" customWidth="1"/>
    <col min="13565" max="13565" width="2" style="3" customWidth="1"/>
    <col min="13566" max="13566" width="5.75" style="3" customWidth="1"/>
    <col min="13567" max="13568" width="9" style="3"/>
    <col min="13569" max="13569" width="4.75" style="3" customWidth="1"/>
    <col min="13570" max="13571" width="19.625" style="3" customWidth="1"/>
    <col min="13572" max="13572" width="7.625" style="3" customWidth="1"/>
    <col min="13573" max="13573" width="4" style="3" customWidth="1"/>
    <col min="13574" max="13574" width="9" style="3"/>
    <col min="13575" max="13575" width="12.375" style="3" customWidth="1"/>
    <col min="13576" max="13576" width="7.25" style="3" customWidth="1"/>
    <col min="13577" max="13577" width="5" style="3" customWidth="1"/>
    <col min="13578" max="13578" width="2" style="3" customWidth="1"/>
    <col min="13579" max="13579" width="5.75" style="3" customWidth="1"/>
    <col min="13580" max="13811" width="9" style="3"/>
    <col min="13812" max="13812" width="4.75" style="3" customWidth="1"/>
    <col min="13813" max="13814" width="19.625" style="3" customWidth="1"/>
    <col min="13815" max="13815" width="7.625" style="3" customWidth="1"/>
    <col min="13816" max="13816" width="4" style="3" customWidth="1"/>
    <col min="13817" max="13817" width="9" style="3"/>
    <col min="13818" max="13818" width="12.375" style="3" customWidth="1"/>
    <col min="13819" max="13819" width="7.25" style="3" customWidth="1"/>
    <col min="13820" max="13820" width="5" style="3" customWidth="1"/>
    <col min="13821" max="13821" width="2" style="3" customWidth="1"/>
    <col min="13822" max="13822" width="5.75" style="3" customWidth="1"/>
    <col min="13823" max="13824" width="9" style="3"/>
    <col min="13825" max="13825" width="4.75" style="3" customWidth="1"/>
    <col min="13826" max="13827" width="19.625" style="3" customWidth="1"/>
    <col min="13828" max="13828" width="7.625" style="3" customWidth="1"/>
    <col min="13829" max="13829" width="4" style="3" customWidth="1"/>
    <col min="13830" max="13830" width="9" style="3"/>
    <col min="13831" max="13831" width="12.375" style="3" customWidth="1"/>
    <col min="13832" max="13832" width="7.25" style="3" customWidth="1"/>
    <col min="13833" max="13833" width="5" style="3" customWidth="1"/>
    <col min="13834" max="13834" width="2" style="3" customWidth="1"/>
    <col min="13835" max="13835" width="5.75" style="3" customWidth="1"/>
    <col min="13836" max="14067" width="9" style="3"/>
    <col min="14068" max="14068" width="4.75" style="3" customWidth="1"/>
    <col min="14069" max="14070" width="19.625" style="3" customWidth="1"/>
    <col min="14071" max="14071" width="7.625" style="3" customWidth="1"/>
    <col min="14072" max="14072" width="4" style="3" customWidth="1"/>
    <col min="14073" max="14073" width="9" style="3"/>
    <col min="14074" max="14074" width="12.375" style="3" customWidth="1"/>
    <col min="14075" max="14075" width="7.25" style="3" customWidth="1"/>
    <col min="14076" max="14076" width="5" style="3" customWidth="1"/>
    <col min="14077" max="14077" width="2" style="3" customWidth="1"/>
    <col min="14078" max="14078" width="5.75" style="3" customWidth="1"/>
    <col min="14079" max="14080" width="9" style="3"/>
    <col min="14081" max="14081" width="4.75" style="3" customWidth="1"/>
    <col min="14082" max="14083" width="19.625" style="3" customWidth="1"/>
    <col min="14084" max="14084" width="7.625" style="3" customWidth="1"/>
    <col min="14085" max="14085" width="4" style="3" customWidth="1"/>
    <col min="14086" max="14086" width="9" style="3"/>
    <col min="14087" max="14087" width="12.375" style="3" customWidth="1"/>
    <col min="14088" max="14088" width="7.25" style="3" customWidth="1"/>
    <col min="14089" max="14089" width="5" style="3" customWidth="1"/>
    <col min="14090" max="14090" width="2" style="3" customWidth="1"/>
    <col min="14091" max="14091" width="5.75" style="3" customWidth="1"/>
    <col min="14092" max="14323" width="9" style="3"/>
    <col min="14324" max="14324" width="4.75" style="3" customWidth="1"/>
    <col min="14325" max="14326" width="19.625" style="3" customWidth="1"/>
    <col min="14327" max="14327" width="7.625" style="3" customWidth="1"/>
    <col min="14328" max="14328" width="4" style="3" customWidth="1"/>
    <col min="14329" max="14329" width="9" style="3"/>
    <col min="14330" max="14330" width="12.375" style="3" customWidth="1"/>
    <col min="14331" max="14331" width="7.25" style="3" customWidth="1"/>
    <col min="14332" max="14332" width="5" style="3" customWidth="1"/>
    <col min="14333" max="14333" width="2" style="3" customWidth="1"/>
    <col min="14334" max="14334" width="5.75" style="3" customWidth="1"/>
    <col min="14335" max="14336" width="9" style="3"/>
    <col min="14337" max="14337" width="4.75" style="3" customWidth="1"/>
    <col min="14338" max="14339" width="19.625" style="3" customWidth="1"/>
    <col min="14340" max="14340" width="7.625" style="3" customWidth="1"/>
    <col min="14341" max="14341" width="4" style="3" customWidth="1"/>
    <col min="14342" max="14342" width="9" style="3"/>
    <col min="14343" max="14343" width="12.375" style="3" customWidth="1"/>
    <col min="14344" max="14344" width="7.25" style="3" customWidth="1"/>
    <col min="14345" max="14345" width="5" style="3" customWidth="1"/>
    <col min="14346" max="14346" width="2" style="3" customWidth="1"/>
    <col min="14347" max="14347" width="5.75" style="3" customWidth="1"/>
    <col min="14348" max="14579" width="9" style="3"/>
    <col min="14580" max="14580" width="4.75" style="3" customWidth="1"/>
    <col min="14581" max="14582" width="19.625" style="3" customWidth="1"/>
    <col min="14583" max="14583" width="7.625" style="3" customWidth="1"/>
    <col min="14584" max="14584" width="4" style="3" customWidth="1"/>
    <col min="14585" max="14585" width="9" style="3"/>
    <col min="14586" max="14586" width="12.375" style="3" customWidth="1"/>
    <col min="14587" max="14587" width="7.25" style="3" customWidth="1"/>
    <col min="14588" max="14588" width="5" style="3" customWidth="1"/>
    <col min="14589" max="14589" width="2" style="3" customWidth="1"/>
    <col min="14590" max="14590" width="5.75" style="3" customWidth="1"/>
    <col min="14591" max="14592" width="9" style="3"/>
    <col min="14593" max="14593" width="4.75" style="3" customWidth="1"/>
    <col min="14594" max="14595" width="19.625" style="3" customWidth="1"/>
    <col min="14596" max="14596" width="7.625" style="3" customWidth="1"/>
    <col min="14597" max="14597" width="4" style="3" customWidth="1"/>
    <col min="14598" max="14598" width="9" style="3"/>
    <col min="14599" max="14599" width="12.375" style="3" customWidth="1"/>
    <col min="14600" max="14600" width="7.25" style="3" customWidth="1"/>
    <col min="14601" max="14601" width="5" style="3" customWidth="1"/>
    <col min="14602" max="14602" width="2" style="3" customWidth="1"/>
    <col min="14603" max="14603" width="5.75" style="3" customWidth="1"/>
    <col min="14604" max="14835" width="9" style="3"/>
    <col min="14836" max="14836" width="4.75" style="3" customWidth="1"/>
    <col min="14837" max="14838" width="19.625" style="3" customWidth="1"/>
    <col min="14839" max="14839" width="7.625" style="3" customWidth="1"/>
    <col min="14840" max="14840" width="4" style="3" customWidth="1"/>
    <col min="14841" max="14841" width="9" style="3"/>
    <col min="14842" max="14842" width="12.375" style="3" customWidth="1"/>
    <col min="14843" max="14843" width="7.25" style="3" customWidth="1"/>
    <col min="14844" max="14844" width="5" style="3" customWidth="1"/>
    <col min="14845" max="14845" width="2" style="3" customWidth="1"/>
    <col min="14846" max="14846" width="5.75" style="3" customWidth="1"/>
    <col min="14847" max="14848" width="9" style="3"/>
    <col min="14849" max="14849" width="4.75" style="3" customWidth="1"/>
    <col min="14850" max="14851" width="19.625" style="3" customWidth="1"/>
    <col min="14852" max="14852" width="7.625" style="3" customWidth="1"/>
    <col min="14853" max="14853" width="4" style="3" customWidth="1"/>
    <col min="14854" max="14854" width="9" style="3"/>
    <col min="14855" max="14855" width="12.375" style="3" customWidth="1"/>
    <col min="14856" max="14856" width="7.25" style="3" customWidth="1"/>
    <col min="14857" max="14857" width="5" style="3" customWidth="1"/>
    <col min="14858" max="14858" width="2" style="3" customWidth="1"/>
    <col min="14859" max="14859" width="5.75" style="3" customWidth="1"/>
    <col min="14860" max="15091" width="9" style="3"/>
    <col min="15092" max="15092" width="4.75" style="3" customWidth="1"/>
    <col min="15093" max="15094" width="19.625" style="3" customWidth="1"/>
    <col min="15095" max="15095" width="7.625" style="3" customWidth="1"/>
    <col min="15096" max="15096" width="4" style="3" customWidth="1"/>
    <col min="15097" max="15097" width="9" style="3"/>
    <col min="15098" max="15098" width="12.375" style="3" customWidth="1"/>
    <col min="15099" max="15099" width="7.25" style="3" customWidth="1"/>
    <col min="15100" max="15100" width="5" style="3" customWidth="1"/>
    <col min="15101" max="15101" width="2" style="3" customWidth="1"/>
    <col min="15102" max="15102" width="5.75" style="3" customWidth="1"/>
    <col min="15103" max="15104" width="9" style="3"/>
    <col min="15105" max="15105" width="4.75" style="3" customWidth="1"/>
    <col min="15106" max="15107" width="19.625" style="3" customWidth="1"/>
    <col min="15108" max="15108" width="7.625" style="3" customWidth="1"/>
    <col min="15109" max="15109" width="4" style="3" customWidth="1"/>
    <col min="15110" max="15110" width="9" style="3"/>
    <col min="15111" max="15111" width="12.375" style="3" customWidth="1"/>
    <col min="15112" max="15112" width="7.25" style="3" customWidth="1"/>
    <col min="15113" max="15113" width="5" style="3" customWidth="1"/>
    <col min="15114" max="15114" width="2" style="3" customWidth="1"/>
    <col min="15115" max="15115" width="5.75" style="3" customWidth="1"/>
    <col min="15116" max="15347" width="9" style="3"/>
    <col min="15348" max="15348" width="4.75" style="3" customWidth="1"/>
    <col min="15349" max="15350" width="19.625" style="3" customWidth="1"/>
    <col min="15351" max="15351" width="7.625" style="3" customWidth="1"/>
    <col min="15352" max="15352" width="4" style="3" customWidth="1"/>
    <col min="15353" max="15353" width="9" style="3"/>
    <col min="15354" max="15354" width="12.375" style="3" customWidth="1"/>
    <col min="15355" max="15355" width="7.25" style="3" customWidth="1"/>
    <col min="15356" max="15356" width="5" style="3" customWidth="1"/>
    <col min="15357" max="15357" width="2" style="3" customWidth="1"/>
    <col min="15358" max="15358" width="5.75" style="3" customWidth="1"/>
    <col min="15359" max="15360" width="9" style="3"/>
    <col min="15361" max="15361" width="4.75" style="3" customWidth="1"/>
    <col min="15362" max="15363" width="19.625" style="3" customWidth="1"/>
    <col min="15364" max="15364" width="7.625" style="3" customWidth="1"/>
    <col min="15365" max="15365" width="4" style="3" customWidth="1"/>
    <col min="15366" max="15366" width="9" style="3"/>
    <col min="15367" max="15367" width="12.375" style="3" customWidth="1"/>
    <col min="15368" max="15368" width="7.25" style="3" customWidth="1"/>
    <col min="15369" max="15369" width="5" style="3" customWidth="1"/>
    <col min="15370" max="15370" width="2" style="3" customWidth="1"/>
    <col min="15371" max="15371" width="5.75" style="3" customWidth="1"/>
    <col min="15372" max="15603" width="9" style="3"/>
    <col min="15604" max="15604" width="4.75" style="3" customWidth="1"/>
    <col min="15605" max="15606" width="19.625" style="3" customWidth="1"/>
    <col min="15607" max="15607" width="7.625" style="3" customWidth="1"/>
    <col min="15608" max="15608" width="4" style="3" customWidth="1"/>
    <col min="15609" max="15609" width="9" style="3"/>
    <col min="15610" max="15610" width="12.375" style="3" customWidth="1"/>
    <col min="15611" max="15611" width="7.25" style="3" customWidth="1"/>
    <col min="15612" max="15612" width="5" style="3" customWidth="1"/>
    <col min="15613" max="15613" width="2" style="3" customWidth="1"/>
    <col min="15614" max="15614" width="5.75" style="3" customWidth="1"/>
    <col min="15615" max="15616" width="9" style="3"/>
    <col min="15617" max="15617" width="4.75" style="3" customWidth="1"/>
    <col min="15618" max="15619" width="19.625" style="3" customWidth="1"/>
    <col min="15620" max="15620" width="7.625" style="3" customWidth="1"/>
    <col min="15621" max="15621" width="4" style="3" customWidth="1"/>
    <col min="15622" max="15622" width="9" style="3"/>
    <col min="15623" max="15623" width="12.375" style="3" customWidth="1"/>
    <col min="15624" max="15624" width="7.25" style="3" customWidth="1"/>
    <col min="15625" max="15625" width="5" style="3" customWidth="1"/>
    <col min="15626" max="15626" width="2" style="3" customWidth="1"/>
    <col min="15627" max="15627" width="5.75" style="3" customWidth="1"/>
    <col min="15628" max="15859" width="9" style="3"/>
    <col min="15860" max="15860" width="4.75" style="3" customWidth="1"/>
    <col min="15861" max="15862" width="19.625" style="3" customWidth="1"/>
    <col min="15863" max="15863" width="7.625" style="3" customWidth="1"/>
    <col min="15864" max="15864" width="4" style="3" customWidth="1"/>
    <col min="15865" max="15865" width="9" style="3"/>
    <col min="15866" max="15866" width="12.375" style="3" customWidth="1"/>
    <col min="15867" max="15867" width="7.25" style="3" customWidth="1"/>
    <col min="15868" max="15868" width="5" style="3" customWidth="1"/>
    <col min="15869" max="15869" width="2" style="3" customWidth="1"/>
    <col min="15870" max="15870" width="5.75" style="3" customWidth="1"/>
    <col min="15871" max="15872" width="9" style="3"/>
    <col min="15873" max="15873" width="4.75" style="3" customWidth="1"/>
    <col min="15874" max="15875" width="19.625" style="3" customWidth="1"/>
    <col min="15876" max="15876" width="7.625" style="3" customWidth="1"/>
    <col min="15877" max="15877" width="4" style="3" customWidth="1"/>
    <col min="15878" max="15878" width="9" style="3"/>
    <col min="15879" max="15879" width="12.375" style="3" customWidth="1"/>
    <col min="15880" max="15880" width="7.25" style="3" customWidth="1"/>
    <col min="15881" max="15881" width="5" style="3" customWidth="1"/>
    <col min="15882" max="15882" width="2" style="3" customWidth="1"/>
    <col min="15883" max="15883" width="5.75" style="3" customWidth="1"/>
    <col min="15884" max="16115" width="9" style="3"/>
    <col min="16116" max="16116" width="4.75" style="3" customWidth="1"/>
    <col min="16117" max="16118" width="19.625" style="3" customWidth="1"/>
    <col min="16119" max="16119" width="7.625" style="3" customWidth="1"/>
    <col min="16120" max="16120" width="4" style="3" customWidth="1"/>
    <col min="16121" max="16121" width="9" style="3"/>
    <col min="16122" max="16122" width="12.375" style="3" customWidth="1"/>
    <col min="16123" max="16123" width="7.25" style="3" customWidth="1"/>
    <col min="16124" max="16124" width="5" style="3" customWidth="1"/>
    <col min="16125" max="16125" width="2" style="3" customWidth="1"/>
    <col min="16126" max="16126" width="5.75" style="3" customWidth="1"/>
    <col min="16127" max="16128" width="9" style="3"/>
    <col min="16129" max="16129" width="4.75" style="3" customWidth="1"/>
    <col min="16130" max="16131" width="19.625" style="3" customWidth="1"/>
    <col min="16132" max="16132" width="7.625" style="3" customWidth="1"/>
    <col min="16133" max="16133" width="4" style="3" customWidth="1"/>
    <col min="16134" max="16134" width="9" style="3"/>
    <col min="16135" max="16135" width="12.375" style="3" customWidth="1"/>
    <col min="16136" max="16136" width="7.25" style="3" customWidth="1"/>
    <col min="16137" max="16137" width="5" style="3" customWidth="1"/>
    <col min="16138" max="16138" width="2" style="3" customWidth="1"/>
    <col min="16139" max="16139" width="5.75" style="3" customWidth="1"/>
    <col min="16140" max="16384" width="9" style="3"/>
  </cols>
  <sheetData>
    <row r="1" spans="1:12" ht="9.9499999999999993" customHeight="1"/>
    <row r="2" spans="1:12" s="9" customFormat="1" ht="32.1" customHeight="1">
      <c r="A2" s="7" t="s">
        <v>0</v>
      </c>
      <c r="B2" s="8" t="s">
        <v>1</v>
      </c>
      <c r="C2" s="8" t="s">
        <v>2</v>
      </c>
      <c r="D2" s="8" t="s">
        <v>3</v>
      </c>
      <c r="E2" s="8" t="s">
        <v>4</v>
      </c>
      <c r="F2" s="7" t="s">
        <v>5</v>
      </c>
      <c r="G2" s="7" t="s">
        <v>6</v>
      </c>
      <c r="H2" s="600" t="s">
        <v>319</v>
      </c>
      <c r="I2" s="601"/>
      <c r="J2" s="601"/>
      <c r="K2" s="602"/>
    </row>
    <row r="3" spans="1:12" ht="16.5" customHeight="1">
      <c r="A3" s="184"/>
      <c r="B3" s="12"/>
      <c r="C3" s="12"/>
      <c r="D3" s="228"/>
      <c r="E3" s="229"/>
      <c r="F3" s="230"/>
      <c r="G3" s="231"/>
      <c r="H3" s="24"/>
      <c r="I3" s="18"/>
      <c r="J3" s="25"/>
      <c r="K3" s="26"/>
    </row>
    <row r="4" spans="1:12" ht="16.5" customHeight="1">
      <c r="A4" s="124" t="s">
        <v>223</v>
      </c>
      <c r="B4" s="29" t="s">
        <v>312</v>
      </c>
      <c r="C4" s="29"/>
      <c r="D4" s="232"/>
      <c r="E4" s="233"/>
      <c r="F4" s="234"/>
      <c r="G4" s="235"/>
      <c r="H4" s="42"/>
      <c r="I4" s="35"/>
      <c r="J4" s="43"/>
      <c r="K4" s="44"/>
    </row>
    <row r="5" spans="1:12" ht="16.5" customHeight="1">
      <c r="A5" s="125"/>
      <c r="B5" s="138"/>
      <c r="C5" s="126"/>
      <c r="D5" s="228"/>
      <c r="E5" s="229"/>
      <c r="F5" s="129"/>
      <c r="G5" s="130"/>
      <c r="H5" s="266"/>
      <c r="I5" s="18"/>
      <c r="J5" s="25"/>
      <c r="K5" s="26"/>
    </row>
    <row r="6" spans="1:12" ht="16.5" customHeight="1">
      <c r="A6" s="124">
        <v>1</v>
      </c>
      <c r="B6" s="29" t="s">
        <v>300</v>
      </c>
      <c r="C6" s="29"/>
      <c r="D6" s="232">
        <v>1</v>
      </c>
      <c r="E6" s="233" t="s">
        <v>15</v>
      </c>
      <c r="F6" s="234"/>
      <c r="G6" s="235"/>
      <c r="H6" s="144"/>
      <c r="I6" s="53"/>
      <c r="J6" s="54"/>
      <c r="K6" s="55"/>
    </row>
    <row r="7" spans="1:12" ht="16.5" customHeight="1">
      <c r="A7" s="125"/>
      <c r="B7" s="138"/>
      <c r="C7" s="126"/>
      <c r="D7" s="228"/>
      <c r="E7" s="229"/>
      <c r="F7" s="129"/>
      <c r="G7" s="130"/>
      <c r="H7" s="266"/>
      <c r="I7" s="18"/>
      <c r="J7" s="25"/>
      <c r="K7" s="26"/>
    </row>
    <row r="8" spans="1:12" ht="16.5" customHeight="1">
      <c r="A8" s="124">
        <v>2</v>
      </c>
      <c r="B8" s="99" t="s">
        <v>301</v>
      </c>
      <c r="C8" s="29" t="s">
        <v>302</v>
      </c>
      <c r="D8" s="232">
        <v>1</v>
      </c>
      <c r="E8" s="233" t="s">
        <v>15</v>
      </c>
      <c r="F8" s="131"/>
      <c r="G8" s="235"/>
      <c r="H8" s="428"/>
      <c r="I8" s="2"/>
      <c r="J8" s="2"/>
      <c r="K8" s="61"/>
    </row>
    <row r="9" spans="1:12" ht="16.5" customHeight="1">
      <c r="A9" s="132"/>
      <c r="B9" s="126"/>
      <c r="C9" s="126"/>
      <c r="D9" s="127"/>
      <c r="E9" s="128"/>
      <c r="F9" s="129"/>
      <c r="G9" s="130"/>
      <c r="H9" s="266"/>
      <c r="I9" s="18"/>
      <c r="J9" s="25"/>
      <c r="K9" s="26"/>
    </row>
    <row r="10" spans="1:12" ht="16.5" customHeight="1">
      <c r="A10" s="124">
        <v>3</v>
      </c>
      <c r="B10" s="99" t="s">
        <v>303</v>
      </c>
      <c r="C10" s="29" t="s">
        <v>304</v>
      </c>
      <c r="D10" s="232">
        <v>1</v>
      </c>
      <c r="E10" s="233" t="s">
        <v>15</v>
      </c>
      <c r="F10" s="131"/>
      <c r="G10" s="235"/>
      <c r="H10" s="144"/>
      <c r="I10" s="53"/>
      <c r="J10" s="54"/>
      <c r="K10" s="55"/>
    </row>
    <row r="11" spans="1:12" ht="16.5" customHeight="1">
      <c r="A11" s="45"/>
      <c r="B11" s="21"/>
      <c r="C11" s="21"/>
      <c r="D11" s="64"/>
      <c r="E11" s="65"/>
      <c r="F11" s="23"/>
      <c r="G11" s="46"/>
      <c r="H11" s="257"/>
      <c r="I11" s="97"/>
      <c r="J11" s="25"/>
      <c r="K11" s="431"/>
      <c r="L11" s="432"/>
    </row>
    <row r="12" spans="1:12" ht="16.5" customHeight="1">
      <c r="A12" s="27"/>
      <c r="B12" s="59"/>
      <c r="C12" s="59"/>
      <c r="D12" s="241"/>
      <c r="E12" s="233"/>
      <c r="F12" s="41"/>
      <c r="G12" s="235"/>
      <c r="H12" s="216"/>
      <c r="I12" s="2"/>
      <c r="J12" s="54"/>
      <c r="K12" s="55"/>
      <c r="L12" s="433"/>
    </row>
    <row r="13" spans="1:12" ht="16.5" customHeight="1">
      <c r="A13" s="63"/>
      <c r="B13" s="21"/>
      <c r="C13" s="21"/>
      <c r="D13" s="64"/>
      <c r="E13" s="65"/>
      <c r="F13" s="23"/>
      <c r="G13" s="46"/>
      <c r="H13" s="257"/>
      <c r="I13" s="97"/>
      <c r="J13" s="25"/>
      <c r="K13" s="431"/>
    </row>
    <row r="14" spans="1:12" ht="16.5" customHeight="1">
      <c r="A14" s="27"/>
      <c r="B14" s="59"/>
      <c r="C14" s="59"/>
      <c r="D14" s="241"/>
      <c r="E14" s="233"/>
      <c r="F14" s="41"/>
      <c r="G14" s="235"/>
      <c r="H14" s="216"/>
      <c r="I14" s="2"/>
      <c r="J14" s="54"/>
      <c r="K14" s="55"/>
    </row>
    <row r="15" spans="1:12" ht="16.5" customHeight="1">
      <c r="A15" s="20"/>
      <c r="B15" s="242"/>
      <c r="C15" s="12"/>
      <c r="D15" s="228"/>
      <c r="E15" s="243"/>
      <c r="F15" s="230"/>
      <c r="G15" s="231"/>
      <c r="H15" s="266"/>
      <c r="I15" s="25"/>
      <c r="J15" s="25"/>
      <c r="K15" s="26"/>
    </row>
    <row r="16" spans="1:12" ht="16.5" customHeight="1">
      <c r="A16" s="37"/>
      <c r="B16" s="29"/>
      <c r="C16" s="29"/>
      <c r="D16" s="232"/>
      <c r="E16" s="233"/>
      <c r="F16" s="234"/>
      <c r="G16" s="235"/>
      <c r="H16" s="391"/>
      <c r="I16" s="54"/>
      <c r="J16" s="54"/>
      <c r="K16" s="55"/>
    </row>
    <row r="17" spans="1:11" ht="16.5" customHeight="1">
      <c r="A17" s="20"/>
      <c r="B17" s="242"/>
      <c r="C17" s="12"/>
      <c r="D17" s="228"/>
      <c r="E17" s="243"/>
      <c r="F17" s="230"/>
      <c r="G17" s="231"/>
      <c r="H17" s="266"/>
      <c r="I17" s="25"/>
      <c r="J17" s="25"/>
      <c r="K17" s="26"/>
    </row>
    <row r="18" spans="1:11" ht="16.5" customHeight="1">
      <c r="A18" s="37"/>
      <c r="B18" s="29"/>
      <c r="C18" s="29"/>
      <c r="D18" s="232"/>
      <c r="E18" s="233"/>
      <c r="F18" s="234"/>
      <c r="G18" s="235"/>
      <c r="H18" s="391"/>
      <c r="I18" s="54"/>
      <c r="J18" s="54"/>
      <c r="K18" s="55"/>
    </row>
    <row r="19" spans="1:11" ht="16.5" customHeight="1">
      <c r="A19" s="48"/>
      <c r="B19" s="12"/>
      <c r="C19" s="12"/>
      <c r="D19" s="228"/>
      <c r="E19" s="229"/>
      <c r="F19" s="230"/>
      <c r="G19" s="231"/>
      <c r="H19" s="266"/>
      <c r="I19" s="18"/>
      <c r="J19" s="25"/>
      <c r="K19" s="26"/>
    </row>
    <row r="20" spans="1:11" ht="16.5" customHeight="1">
      <c r="A20" s="37"/>
      <c r="B20" s="29"/>
      <c r="C20" s="29"/>
      <c r="D20" s="232"/>
      <c r="E20" s="233"/>
      <c r="F20" s="234"/>
      <c r="G20" s="235"/>
      <c r="H20" s="216"/>
      <c r="I20" s="2"/>
      <c r="J20" s="2"/>
      <c r="K20" s="61"/>
    </row>
    <row r="21" spans="1:11" ht="16.5" customHeight="1">
      <c r="A21" s="56"/>
      <c r="B21" s="22"/>
      <c r="C21" s="21"/>
      <c r="D21" s="228"/>
      <c r="E21" s="229"/>
      <c r="F21" s="23"/>
      <c r="G21" s="46"/>
      <c r="H21" s="17"/>
      <c r="I21" s="78"/>
      <c r="J21" s="18"/>
      <c r="K21" s="19"/>
    </row>
    <row r="22" spans="1:11" ht="16.5" customHeight="1">
      <c r="A22" s="37"/>
      <c r="B22" s="59"/>
      <c r="C22" s="29"/>
      <c r="D22" s="232"/>
      <c r="E22" s="233"/>
      <c r="F22" s="41"/>
      <c r="G22" s="235"/>
      <c r="H22" s="249"/>
      <c r="I22" s="261"/>
      <c r="J22" s="53"/>
      <c r="K22" s="81"/>
    </row>
    <row r="23" spans="1:11" ht="16.5" customHeight="1">
      <c r="A23" s="429"/>
      <c r="B23" s="21"/>
      <c r="C23" s="21"/>
      <c r="D23" s="64"/>
      <c r="E23" s="65"/>
      <c r="F23" s="23"/>
      <c r="G23" s="46"/>
      <c r="H23" s="17"/>
      <c r="I23" s="78"/>
      <c r="J23" s="18"/>
      <c r="K23" s="19"/>
    </row>
    <row r="24" spans="1:11" ht="16.5" customHeight="1">
      <c r="A24" s="430"/>
      <c r="B24" s="59"/>
      <c r="C24" s="29"/>
      <c r="D24" s="232"/>
      <c r="E24" s="233"/>
      <c r="F24" s="41"/>
      <c r="G24" s="235"/>
      <c r="H24" s="249"/>
      <c r="I24" s="261"/>
      <c r="J24" s="53"/>
      <c r="K24" s="81"/>
    </row>
    <row r="25" spans="1:11" ht="16.5" customHeight="1">
      <c r="A25" s="56"/>
      <c r="B25" s="21"/>
      <c r="C25" s="21"/>
      <c r="D25" s="64"/>
      <c r="E25" s="65"/>
      <c r="F25" s="23"/>
      <c r="G25" s="46"/>
      <c r="H25" s="17"/>
      <c r="I25" s="78"/>
      <c r="J25" s="18"/>
      <c r="K25" s="19"/>
    </row>
    <row r="26" spans="1:11" ht="16.5" customHeight="1">
      <c r="A26" s="37"/>
      <c r="B26" s="59"/>
      <c r="C26" s="59"/>
      <c r="D26" s="241"/>
      <c r="E26" s="233"/>
      <c r="F26" s="41"/>
      <c r="G26" s="235"/>
      <c r="H26" s="249"/>
      <c r="I26" s="261"/>
      <c r="J26" s="53"/>
      <c r="K26" s="81"/>
    </row>
    <row r="27" spans="1:11" ht="16.5" customHeight="1">
      <c r="A27" s="429"/>
      <c r="B27" s="21"/>
      <c r="C27" s="21"/>
      <c r="D27" s="64"/>
      <c r="E27" s="65"/>
      <c r="F27" s="23"/>
      <c r="G27" s="46"/>
      <c r="H27" s="17"/>
      <c r="I27" s="78"/>
      <c r="J27" s="18"/>
      <c r="K27" s="19"/>
    </row>
    <row r="28" spans="1:11" ht="16.5" customHeight="1">
      <c r="A28" s="430"/>
      <c r="B28" s="59"/>
      <c r="C28" s="59"/>
      <c r="D28" s="241"/>
      <c r="E28" s="233"/>
      <c r="F28" s="41"/>
      <c r="G28" s="235"/>
      <c r="H28" s="249"/>
      <c r="I28" s="261"/>
      <c r="J28" s="53"/>
      <c r="K28" s="81"/>
    </row>
    <row r="29" spans="1:11" ht="16.5" customHeight="1">
      <c r="A29" s="429"/>
      <c r="B29" s="21"/>
      <c r="C29" s="21"/>
      <c r="D29" s="64"/>
      <c r="E29" s="65"/>
      <c r="F29" s="23"/>
      <c r="G29" s="46"/>
      <c r="H29" s="17"/>
      <c r="I29" s="78"/>
      <c r="J29" s="18"/>
      <c r="K29" s="19"/>
    </row>
    <row r="30" spans="1:11" ht="16.5" customHeight="1">
      <c r="A30" s="430"/>
      <c r="B30" s="59"/>
      <c r="C30" s="59"/>
      <c r="D30" s="241"/>
      <c r="E30" s="233"/>
      <c r="F30" s="41"/>
      <c r="G30" s="235"/>
      <c r="H30" s="249"/>
      <c r="I30" s="261"/>
      <c r="J30" s="53"/>
      <c r="K30" s="81"/>
    </row>
    <row r="31" spans="1:11" ht="16.5" customHeight="1">
      <c r="A31" s="429"/>
      <c r="B31" s="21"/>
      <c r="C31" s="21"/>
      <c r="D31" s="64"/>
      <c r="E31" s="65"/>
      <c r="F31" s="23"/>
      <c r="G31" s="46"/>
      <c r="H31" s="17"/>
      <c r="I31" s="78"/>
      <c r="J31" s="18"/>
      <c r="K31" s="19"/>
    </row>
    <row r="32" spans="1:11" ht="16.5" customHeight="1">
      <c r="A32" s="430"/>
      <c r="B32" s="59"/>
      <c r="C32" s="59"/>
      <c r="D32" s="241"/>
      <c r="E32" s="233"/>
      <c r="F32" s="41"/>
      <c r="G32" s="235"/>
      <c r="H32" s="249"/>
      <c r="I32" s="261"/>
      <c r="J32" s="53"/>
      <c r="K32" s="81"/>
    </row>
    <row r="33" spans="1:11" ht="16.5" customHeight="1">
      <c r="A33" s="20"/>
      <c r="B33" s="21"/>
      <c r="C33" s="21"/>
      <c r="D33" s="64"/>
      <c r="E33" s="65"/>
      <c r="F33" s="23"/>
      <c r="G33" s="46"/>
      <c r="H33" s="17"/>
      <c r="I33" s="78"/>
      <c r="J33" s="18"/>
      <c r="K33" s="19"/>
    </row>
    <row r="34" spans="1:11" ht="16.5" customHeight="1">
      <c r="A34" s="37"/>
      <c r="B34" s="59"/>
      <c r="C34" s="59"/>
      <c r="D34" s="241"/>
      <c r="E34" s="233"/>
      <c r="F34" s="41"/>
      <c r="G34" s="235"/>
      <c r="H34" s="249"/>
      <c r="I34" s="261"/>
      <c r="J34" s="53"/>
      <c r="K34" s="81"/>
    </row>
    <row r="35" spans="1:11" ht="16.5" customHeight="1">
      <c r="A35" s="20"/>
      <c r="B35" s="21"/>
      <c r="C35" s="21"/>
      <c r="D35" s="228"/>
      <c r="E35" s="229"/>
      <c r="F35" s="23"/>
      <c r="G35" s="231"/>
      <c r="H35" s="24"/>
      <c r="I35" s="18"/>
      <c r="J35" s="25"/>
      <c r="K35" s="26"/>
    </row>
    <row r="36" spans="1:11" ht="16.5" customHeight="1">
      <c r="A36" s="37"/>
      <c r="B36" s="29"/>
      <c r="C36" s="59"/>
      <c r="D36" s="232"/>
      <c r="E36" s="236"/>
      <c r="F36" s="41"/>
      <c r="G36" s="235"/>
      <c r="H36" s="216"/>
      <c r="I36" s="2"/>
      <c r="J36" s="2"/>
      <c r="K36" s="61"/>
    </row>
    <row r="37" spans="1:11" ht="16.5" customHeight="1">
      <c r="A37" s="20"/>
      <c r="B37" s="21"/>
      <c r="C37" s="21"/>
      <c r="D37" s="228"/>
      <c r="E37" s="229"/>
      <c r="F37" s="23"/>
      <c r="G37" s="231"/>
      <c r="H37" s="24"/>
      <c r="I37" s="18"/>
      <c r="J37" s="25"/>
      <c r="K37" s="26"/>
    </row>
    <row r="38" spans="1:11" ht="16.5" customHeight="1">
      <c r="A38" s="37"/>
      <c r="B38" s="29"/>
      <c r="C38" s="59"/>
      <c r="D38" s="232"/>
      <c r="E38" s="236"/>
      <c r="F38" s="41"/>
      <c r="G38" s="235"/>
      <c r="H38" s="216"/>
      <c r="I38" s="2"/>
      <c r="J38" s="2"/>
      <c r="K38" s="61"/>
    </row>
    <row r="39" spans="1:11" ht="16.5" customHeight="1">
      <c r="A39" s="20"/>
      <c r="B39" s="21"/>
      <c r="C39" s="21"/>
      <c r="D39" s="228"/>
      <c r="E39" s="229"/>
      <c r="F39" s="23"/>
      <c r="G39" s="231"/>
      <c r="H39" s="24"/>
      <c r="I39" s="18"/>
      <c r="J39" s="25"/>
      <c r="K39" s="26"/>
    </row>
    <row r="40" spans="1:11" ht="16.5" customHeight="1">
      <c r="A40" s="37"/>
      <c r="B40" s="38"/>
      <c r="C40" s="59"/>
      <c r="D40" s="232"/>
      <c r="E40" s="236"/>
      <c r="F40" s="41"/>
      <c r="G40" s="235"/>
      <c r="H40" s="216"/>
      <c r="I40" s="2"/>
      <c r="J40" s="2"/>
      <c r="K40" s="61"/>
    </row>
    <row r="41" spans="1:11" ht="16.5" customHeight="1">
      <c r="A41" s="20"/>
      <c r="B41" s="21"/>
      <c r="C41" s="21"/>
      <c r="D41" s="228"/>
      <c r="E41" s="229"/>
      <c r="F41" s="23"/>
      <c r="G41" s="231"/>
      <c r="H41" s="24"/>
      <c r="I41" s="18"/>
      <c r="J41" s="25"/>
      <c r="K41" s="26"/>
    </row>
    <row r="42" spans="1:11" ht="16.5" customHeight="1">
      <c r="A42" s="37"/>
      <c r="B42" s="38"/>
      <c r="C42" s="59"/>
      <c r="D42" s="232"/>
      <c r="E42" s="236"/>
      <c r="F42" s="41"/>
      <c r="G42" s="235"/>
      <c r="H42" s="216"/>
      <c r="I42" s="2"/>
      <c r="J42" s="2"/>
      <c r="K42" s="61"/>
    </row>
    <row r="43" spans="1:11" ht="16.5" customHeight="1">
      <c r="A43" s="48"/>
      <c r="B43" s="21"/>
      <c r="C43" s="21"/>
      <c r="D43" s="228"/>
      <c r="E43" s="229"/>
      <c r="F43" s="23"/>
      <c r="G43" s="231"/>
      <c r="H43" s="24"/>
      <c r="I43" s="18"/>
      <c r="J43" s="25"/>
      <c r="K43" s="26"/>
    </row>
    <row r="44" spans="1:11" ht="16.5" customHeight="1">
      <c r="A44" s="48"/>
      <c r="B44" s="38"/>
      <c r="C44" s="59"/>
      <c r="D44" s="232"/>
      <c r="E44" s="236"/>
      <c r="F44" s="41"/>
      <c r="G44" s="235"/>
      <c r="H44" s="216"/>
      <c r="I44" s="2"/>
      <c r="J44" s="2"/>
      <c r="K44" s="61"/>
    </row>
    <row r="45" spans="1:11" ht="16.5" customHeight="1">
      <c r="A45" s="20"/>
      <c r="B45" s="21"/>
      <c r="C45" s="21"/>
      <c r="D45" s="228"/>
      <c r="E45" s="229"/>
      <c r="F45" s="23"/>
      <c r="G45" s="231"/>
      <c r="H45" s="85"/>
      <c r="I45" s="1"/>
      <c r="J45" s="1"/>
      <c r="K45" s="86"/>
    </row>
    <row r="46" spans="1:11" ht="16.5" customHeight="1">
      <c r="A46" s="37"/>
      <c r="B46" s="38" t="s">
        <v>313</v>
      </c>
      <c r="C46" s="59"/>
      <c r="D46" s="232"/>
      <c r="E46" s="236"/>
      <c r="F46" s="41"/>
      <c r="G46" s="235"/>
      <c r="H46" s="87"/>
      <c r="I46" s="88"/>
      <c r="J46" s="2"/>
      <c r="K46" s="89"/>
    </row>
    <row r="47" spans="1:11" ht="16.5" customHeight="1">
      <c r="A47" s="20"/>
      <c r="B47" s="21"/>
      <c r="C47" s="21"/>
      <c r="D47" s="228"/>
      <c r="E47" s="229"/>
      <c r="F47" s="23"/>
      <c r="G47" s="231"/>
      <c r="H47" s="85"/>
      <c r="I47" s="1"/>
      <c r="J47" s="1"/>
      <c r="K47" s="86"/>
    </row>
    <row r="48" spans="1:11" ht="16.5" customHeight="1">
      <c r="A48" s="37"/>
      <c r="B48" s="38"/>
      <c r="C48" s="59"/>
      <c r="D48" s="232"/>
      <c r="E48" s="236"/>
      <c r="F48" s="41"/>
      <c r="G48" s="235"/>
      <c r="H48" s="87"/>
      <c r="I48" s="88"/>
      <c r="J48" s="2"/>
      <c r="K48" s="89"/>
    </row>
    <row r="49" spans="1:12" ht="16.5" customHeight="1">
      <c r="A49" s="20"/>
      <c r="B49" s="21"/>
      <c r="C49" s="12"/>
      <c r="D49" s="228"/>
      <c r="E49" s="229"/>
      <c r="F49" s="230"/>
      <c r="G49" s="259"/>
      <c r="H49" s="266"/>
      <c r="I49" s="18"/>
      <c r="J49" s="25"/>
      <c r="K49" s="26"/>
    </row>
    <row r="50" spans="1:12" ht="16.5" customHeight="1">
      <c r="A50" s="37"/>
      <c r="B50" s="38"/>
      <c r="C50" s="29"/>
      <c r="D50" s="232"/>
      <c r="E50" s="236"/>
      <c r="F50" s="234"/>
      <c r="G50" s="235"/>
      <c r="H50" s="144"/>
      <c r="I50" s="53"/>
      <c r="J50" s="54"/>
      <c r="K50" s="55"/>
    </row>
    <row r="51" spans="1:12" ht="16.5" customHeight="1">
      <c r="A51" s="48"/>
      <c r="B51" s="242"/>
      <c r="C51" s="12"/>
      <c r="D51" s="228"/>
      <c r="E51" s="229"/>
      <c r="F51" s="230"/>
      <c r="G51" s="231"/>
      <c r="H51" s="266"/>
      <c r="I51" s="18"/>
      <c r="J51" s="25"/>
      <c r="K51" s="26"/>
    </row>
    <row r="52" spans="1:12" ht="16.5" customHeight="1">
      <c r="A52" s="37"/>
      <c r="B52" s="29"/>
      <c r="C52" s="29"/>
      <c r="D52" s="232"/>
      <c r="E52" s="236"/>
      <c r="F52" s="234"/>
      <c r="G52" s="235"/>
      <c r="H52" s="144"/>
      <c r="I52" s="53"/>
      <c r="J52" s="54"/>
      <c r="K52" s="55"/>
    </row>
    <row r="53" spans="1:12" ht="16.5" customHeight="1">
      <c r="A53" s="56"/>
      <c r="B53" s="242"/>
      <c r="C53" s="222"/>
      <c r="D53" s="263"/>
      <c r="E53" s="229"/>
      <c r="F53" s="230"/>
      <c r="G53" s="231"/>
      <c r="H53" s="266"/>
      <c r="I53" s="18"/>
      <c r="J53" s="25"/>
      <c r="K53" s="26"/>
    </row>
    <row r="54" spans="1:12" ht="16.5" customHeight="1">
      <c r="A54" s="37"/>
      <c r="B54" s="223"/>
      <c r="C54" s="223"/>
      <c r="D54" s="232"/>
      <c r="E54" s="236"/>
      <c r="F54" s="93"/>
      <c r="G54" s="267"/>
      <c r="H54" s="428"/>
      <c r="I54" s="2"/>
      <c r="J54" s="2"/>
      <c r="K54" s="61"/>
    </row>
    <row r="55" spans="1:12" ht="16.5" customHeight="1">
      <c r="A55" s="429"/>
      <c r="B55" s="242"/>
      <c r="C55" s="12"/>
      <c r="D55" s="228"/>
      <c r="E55" s="229"/>
      <c r="F55" s="230"/>
      <c r="G55" s="231"/>
      <c r="H55" s="266"/>
      <c r="I55" s="18"/>
      <c r="J55" s="25"/>
      <c r="K55" s="26"/>
    </row>
    <row r="56" spans="1:12" ht="16.5" customHeight="1">
      <c r="A56" s="430"/>
      <c r="B56" s="29"/>
      <c r="C56" s="29"/>
      <c r="D56" s="232"/>
      <c r="E56" s="236"/>
      <c r="F56" s="93"/>
      <c r="G56" s="267"/>
      <c r="H56" s="144"/>
      <c r="I56" s="53"/>
      <c r="J56" s="54"/>
      <c r="K56" s="55"/>
    </row>
    <row r="57" spans="1:12" ht="16.5" customHeight="1">
      <c r="A57" s="429"/>
      <c r="B57" s="12"/>
      <c r="C57" s="12"/>
      <c r="D57" s="228"/>
      <c r="E57" s="229"/>
      <c r="F57" s="230"/>
      <c r="G57" s="231"/>
      <c r="H57" s="257"/>
      <c r="I57" s="97"/>
      <c r="J57" s="25"/>
      <c r="K57" s="431"/>
      <c r="L57" s="432"/>
    </row>
    <row r="58" spans="1:12" ht="16.5" customHeight="1">
      <c r="A58" s="430"/>
      <c r="B58" s="29"/>
      <c r="C58" s="29"/>
      <c r="D58" s="232"/>
      <c r="E58" s="236"/>
      <c r="F58" s="234"/>
      <c r="G58" s="235"/>
      <c r="H58" s="216"/>
      <c r="I58" s="2"/>
      <c r="J58" s="54"/>
      <c r="K58" s="55"/>
      <c r="L58" s="433"/>
    </row>
    <row r="59" spans="1:12" ht="16.5" customHeight="1">
      <c r="A59" s="429"/>
      <c r="B59" s="242"/>
      <c r="C59" s="12"/>
      <c r="D59" s="228"/>
      <c r="E59" s="243"/>
      <c r="F59" s="230"/>
      <c r="G59" s="231"/>
      <c r="H59" s="257"/>
      <c r="I59" s="97"/>
      <c r="J59" s="25"/>
      <c r="K59" s="431"/>
    </row>
    <row r="60" spans="1:12" ht="16.5" customHeight="1">
      <c r="A60" s="430"/>
      <c r="B60" s="29"/>
      <c r="C60" s="29"/>
      <c r="D60" s="232"/>
      <c r="E60" s="233"/>
      <c r="F60" s="234"/>
      <c r="G60" s="235"/>
      <c r="H60" s="216"/>
      <c r="I60" s="2"/>
      <c r="J60" s="54"/>
      <c r="K60" s="55"/>
    </row>
    <row r="61" spans="1:12" ht="16.5" customHeight="1">
      <c r="A61" s="20"/>
      <c r="B61" s="242"/>
      <c r="C61" s="12"/>
      <c r="D61" s="228"/>
      <c r="E61" s="243"/>
      <c r="F61" s="230"/>
      <c r="G61" s="231"/>
      <c r="H61" s="266"/>
      <c r="I61" s="25"/>
      <c r="J61" s="25"/>
      <c r="K61" s="26"/>
    </row>
    <row r="62" spans="1:12" ht="16.5" customHeight="1">
      <c r="A62" s="37"/>
      <c r="B62" s="29"/>
      <c r="C62" s="29"/>
      <c r="D62" s="232"/>
      <c r="E62" s="233"/>
      <c r="F62" s="234"/>
      <c r="G62" s="235"/>
      <c r="H62" s="391"/>
      <c r="I62" s="54"/>
      <c r="J62" s="54"/>
      <c r="K62" s="55"/>
    </row>
    <row r="63" spans="1:12" ht="16.5" customHeight="1">
      <c r="A63" s="20"/>
      <c r="B63" s="242"/>
      <c r="C63" s="12"/>
      <c r="D63" s="228"/>
      <c r="E63" s="243"/>
      <c r="F63" s="230"/>
      <c r="G63" s="231"/>
      <c r="H63" s="266"/>
      <c r="I63" s="25"/>
      <c r="J63" s="25"/>
      <c r="K63" s="26"/>
    </row>
    <row r="64" spans="1:12" ht="16.5" customHeight="1">
      <c r="A64" s="37"/>
      <c r="B64" s="29"/>
      <c r="C64" s="29"/>
      <c r="D64" s="232"/>
      <c r="E64" s="233"/>
      <c r="F64" s="234"/>
      <c r="G64" s="235"/>
      <c r="H64" s="391"/>
      <c r="I64" s="54"/>
      <c r="J64" s="54"/>
      <c r="K64" s="55"/>
    </row>
    <row r="65" spans="1:11" ht="16.5" customHeight="1">
      <c r="A65" s="48"/>
      <c r="B65" s="12"/>
      <c r="C65" s="12"/>
      <c r="D65" s="228"/>
      <c r="E65" s="229"/>
      <c r="F65" s="230"/>
      <c r="G65" s="231"/>
      <c r="H65" s="266"/>
      <c r="I65" s="18"/>
      <c r="J65" s="25"/>
      <c r="K65" s="26"/>
    </row>
    <row r="66" spans="1:11" ht="16.5" customHeight="1">
      <c r="A66" s="37"/>
      <c r="B66" s="29"/>
      <c r="C66" s="29"/>
      <c r="D66" s="232"/>
      <c r="E66" s="233"/>
      <c r="F66" s="234"/>
      <c r="G66" s="235"/>
      <c r="H66" s="216"/>
      <c r="I66" s="2"/>
      <c r="J66" s="2"/>
      <c r="K66" s="61"/>
    </row>
    <row r="67" spans="1:11" ht="16.5" customHeight="1">
      <c r="A67" s="56"/>
      <c r="B67" s="22"/>
      <c r="C67" s="21"/>
      <c r="D67" s="228"/>
      <c r="E67" s="229"/>
      <c r="F67" s="23"/>
      <c r="G67" s="46"/>
      <c r="H67" s="17"/>
      <c r="I67" s="78"/>
      <c r="J67" s="18"/>
      <c r="K67" s="19"/>
    </row>
    <row r="68" spans="1:11" ht="16.5" customHeight="1">
      <c r="A68" s="37"/>
      <c r="B68" s="59"/>
      <c r="C68" s="29"/>
      <c r="D68" s="232"/>
      <c r="E68" s="233"/>
      <c r="F68" s="41"/>
      <c r="G68" s="235"/>
      <c r="H68" s="249"/>
      <c r="I68" s="261"/>
      <c r="J68" s="53"/>
      <c r="K68" s="81"/>
    </row>
    <row r="69" spans="1:11" ht="16.5" customHeight="1">
      <c r="A69" s="429"/>
      <c r="B69" s="21"/>
      <c r="C69" s="21"/>
      <c r="D69" s="64"/>
      <c r="E69" s="65"/>
      <c r="F69" s="23"/>
      <c r="G69" s="46"/>
      <c r="H69" s="17"/>
      <c r="I69" s="78"/>
      <c r="J69" s="18"/>
      <c r="K69" s="19"/>
    </row>
    <row r="70" spans="1:11" ht="16.5" customHeight="1">
      <c r="A70" s="430"/>
      <c r="B70" s="59"/>
      <c r="C70" s="29"/>
      <c r="D70" s="232"/>
      <c r="E70" s="233"/>
      <c r="F70" s="41"/>
      <c r="G70" s="235"/>
      <c r="H70" s="249"/>
      <c r="I70" s="261"/>
      <c r="J70" s="53"/>
      <c r="K70" s="81"/>
    </row>
    <row r="71" spans="1:11" ht="16.5" customHeight="1">
      <c r="A71" s="56"/>
      <c r="B71" s="21"/>
      <c r="C71" s="21"/>
      <c r="D71" s="64"/>
      <c r="E71" s="65"/>
      <c r="F71" s="23"/>
      <c r="G71" s="46"/>
      <c r="H71" s="17"/>
      <c r="I71" s="78"/>
      <c r="J71" s="18"/>
      <c r="K71" s="19"/>
    </row>
    <row r="72" spans="1:11" ht="16.5" customHeight="1">
      <c r="A72" s="37"/>
      <c r="B72" s="59"/>
      <c r="C72" s="59"/>
      <c r="D72" s="241"/>
      <c r="E72" s="233"/>
      <c r="F72" s="41"/>
      <c r="G72" s="235"/>
      <c r="H72" s="249"/>
      <c r="I72" s="261"/>
      <c r="J72" s="53"/>
      <c r="K72" s="81"/>
    </row>
    <row r="73" spans="1:11" ht="16.5" customHeight="1">
      <c r="A73" s="429"/>
      <c r="B73" s="21"/>
      <c r="C73" s="21"/>
      <c r="D73" s="64"/>
      <c r="E73" s="65"/>
      <c r="F73" s="23"/>
      <c r="G73" s="46"/>
      <c r="H73" s="17"/>
      <c r="I73" s="78"/>
      <c r="J73" s="18"/>
      <c r="K73" s="19"/>
    </row>
    <row r="74" spans="1:11" ht="16.5" customHeight="1">
      <c r="A74" s="430"/>
      <c r="B74" s="59"/>
      <c r="C74" s="59"/>
      <c r="D74" s="241"/>
      <c r="E74" s="233"/>
      <c r="F74" s="41"/>
      <c r="G74" s="235"/>
      <c r="H74" s="249"/>
      <c r="I74" s="261"/>
      <c r="J74" s="53"/>
      <c r="K74" s="81"/>
    </row>
    <row r="75" spans="1:11" ht="16.5" customHeight="1">
      <c r="A75" s="429"/>
      <c r="B75" s="21"/>
      <c r="C75" s="21"/>
      <c r="D75" s="64"/>
      <c r="E75" s="65"/>
      <c r="F75" s="23"/>
      <c r="G75" s="46"/>
      <c r="H75" s="17"/>
      <c r="I75" s="78"/>
      <c r="J75" s="18"/>
      <c r="K75" s="19"/>
    </row>
    <row r="76" spans="1:11" ht="16.5" customHeight="1">
      <c r="A76" s="430"/>
      <c r="B76" s="59"/>
      <c r="C76" s="59"/>
      <c r="D76" s="241"/>
      <c r="E76" s="233"/>
      <c r="F76" s="41"/>
      <c r="G76" s="235"/>
      <c r="H76" s="249"/>
      <c r="I76" s="261"/>
      <c r="J76" s="53"/>
      <c r="K76" s="81"/>
    </row>
    <row r="77" spans="1:11" ht="16.5" customHeight="1">
      <c r="A77" s="429"/>
      <c r="B77" s="21"/>
      <c r="C77" s="21"/>
      <c r="D77" s="64"/>
      <c r="E77" s="65"/>
      <c r="F77" s="23"/>
      <c r="G77" s="46"/>
      <c r="H77" s="17"/>
      <c r="I77" s="78"/>
      <c r="J77" s="18"/>
      <c r="K77" s="19"/>
    </row>
    <row r="78" spans="1:11" ht="16.5" customHeight="1">
      <c r="A78" s="430"/>
      <c r="B78" s="59"/>
      <c r="C78" s="59"/>
      <c r="D78" s="241"/>
      <c r="E78" s="233"/>
      <c r="F78" s="41"/>
      <c r="G78" s="235"/>
      <c r="H78" s="249"/>
      <c r="I78" s="261"/>
      <c r="J78" s="53"/>
      <c r="K78" s="81"/>
    </row>
    <row r="79" spans="1:11" ht="16.5" customHeight="1">
      <c r="A79" s="20"/>
      <c r="B79" s="21"/>
      <c r="C79" s="21"/>
      <c r="D79" s="64"/>
      <c r="E79" s="65"/>
      <c r="F79" s="23"/>
      <c r="G79" s="46"/>
      <c r="H79" s="17"/>
      <c r="I79" s="78"/>
      <c r="J79" s="18"/>
      <c r="K79" s="19"/>
    </row>
    <row r="80" spans="1:11" ht="16.5" customHeight="1">
      <c r="A80" s="37"/>
      <c r="B80" s="59"/>
      <c r="C80" s="59"/>
      <c r="D80" s="241"/>
      <c r="E80" s="233"/>
      <c r="F80" s="41"/>
      <c r="G80" s="235"/>
      <c r="H80" s="249"/>
      <c r="I80" s="261"/>
      <c r="J80" s="53"/>
      <c r="K80" s="81"/>
    </row>
    <row r="81" spans="1:11" ht="16.5" customHeight="1">
      <c r="A81" s="20"/>
      <c r="B81" s="21"/>
      <c r="C81" s="21"/>
      <c r="D81" s="228"/>
      <c r="E81" s="229"/>
      <c r="F81" s="23"/>
      <c r="G81" s="231"/>
      <c r="H81" s="24"/>
      <c r="I81" s="18"/>
      <c r="J81" s="25"/>
      <c r="K81" s="26"/>
    </row>
    <row r="82" spans="1:11" ht="16.5" customHeight="1">
      <c r="A82" s="37"/>
      <c r="B82" s="29"/>
      <c r="C82" s="59"/>
      <c r="D82" s="232"/>
      <c r="E82" s="236"/>
      <c r="F82" s="41"/>
      <c r="G82" s="235"/>
      <c r="H82" s="216"/>
      <c r="I82" s="2"/>
      <c r="J82" s="2"/>
      <c r="K82" s="61"/>
    </row>
    <row r="83" spans="1:11" ht="16.5" customHeight="1">
      <c r="A83" s="20"/>
      <c r="B83" s="21"/>
      <c r="C83" s="21"/>
      <c r="D83" s="228"/>
      <c r="E83" s="229"/>
      <c r="F83" s="23"/>
      <c r="G83" s="231"/>
      <c r="H83" s="24"/>
      <c r="I83" s="18"/>
      <c r="J83" s="25"/>
      <c r="K83" s="26"/>
    </row>
    <row r="84" spans="1:11" ht="16.5" customHeight="1">
      <c r="A84" s="37"/>
      <c r="B84" s="29"/>
      <c r="C84" s="59"/>
      <c r="D84" s="232"/>
      <c r="E84" s="236"/>
      <c r="F84" s="41"/>
      <c r="G84" s="235"/>
      <c r="H84" s="216"/>
      <c r="I84" s="2"/>
      <c r="J84" s="2"/>
      <c r="K84" s="61"/>
    </row>
    <row r="85" spans="1:11" ht="16.5" customHeight="1">
      <c r="A85" s="20"/>
      <c r="B85" s="21"/>
      <c r="C85" s="21"/>
      <c r="D85" s="228"/>
      <c r="E85" s="229"/>
      <c r="F85" s="23"/>
      <c r="G85" s="231"/>
      <c r="H85" s="24"/>
      <c r="I85" s="18"/>
      <c r="J85" s="25"/>
      <c r="K85" s="26"/>
    </row>
    <row r="86" spans="1:11" ht="16.5" customHeight="1">
      <c r="A86" s="37"/>
      <c r="B86" s="38"/>
      <c r="C86" s="59"/>
      <c r="D86" s="232"/>
      <c r="E86" s="236"/>
      <c r="F86" s="41"/>
      <c r="G86" s="235"/>
      <c r="H86" s="216"/>
      <c r="I86" s="2"/>
      <c r="J86" s="2"/>
      <c r="K86" s="61"/>
    </row>
    <row r="87" spans="1:11" ht="16.5" customHeight="1">
      <c r="A87" s="20"/>
      <c r="B87" s="21"/>
      <c r="C87" s="21"/>
      <c r="D87" s="228"/>
      <c r="E87" s="229"/>
      <c r="F87" s="23"/>
      <c r="G87" s="231"/>
      <c r="H87" s="24"/>
      <c r="I87" s="18"/>
      <c r="J87" s="25"/>
      <c r="K87" s="26"/>
    </row>
    <row r="88" spans="1:11" ht="16.5" customHeight="1">
      <c r="A88" s="37"/>
      <c r="B88" s="38"/>
      <c r="C88" s="59"/>
      <c r="D88" s="232"/>
      <c r="E88" s="236"/>
      <c r="F88" s="41"/>
      <c r="G88" s="235"/>
      <c r="H88" s="216"/>
      <c r="I88" s="2"/>
      <c r="J88" s="2"/>
      <c r="K88" s="61"/>
    </row>
    <row r="89" spans="1:11" ht="16.5" customHeight="1">
      <c r="A89" s="48"/>
      <c r="B89" s="21"/>
      <c r="C89" s="21"/>
      <c r="D89" s="228"/>
      <c r="E89" s="229"/>
      <c r="F89" s="23"/>
      <c r="G89" s="231"/>
      <c r="H89" s="24"/>
      <c r="I89" s="18"/>
      <c r="J89" s="25"/>
      <c r="K89" s="26"/>
    </row>
    <row r="90" spans="1:11" ht="16.5" customHeight="1">
      <c r="A90" s="48"/>
      <c r="B90" s="38"/>
      <c r="C90" s="59"/>
      <c r="D90" s="232"/>
      <c r="E90" s="236"/>
      <c r="F90" s="41"/>
      <c r="G90" s="235"/>
      <c r="H90" s="216"/>
      <c r="I90" s="2"/>
      <c r="J90" s="2"/>
      <c r="K90" s="61"/>
    </row>
    <row r="91" spans="1:11" ht="16.5" customHeight="1">
      <c r="A91" s="20"/>
      <c r="B91" s="21"/>
      <c r="C91" s="21"/>
      <c r="D91" s="228"/>
      <c r="E91" s="229"/>
      <c r="F91" s="23"/>
      <c r="G91" s="231"/>
      <c r="H91" s="85"/>
      <c r="I91" s="1"/>
      <c r="J91" s="1"/>
      <c r="K91" s="86"/>
    </row>
    <row r="92" spans="1:11" ht="16.5" customHeight="1">
      <c r="A92" s="37"/>
      <c r="B92" s="38"/>
      <c r="C92" s="59"/>
      <c r="D92" s="232"/>
      <c r="E92" s="236"/>
      <c r="F92" s="41"/>
      <c r="G92" s="235"/>
      <c r="H92" s="87"/>
      <c r="I92" s="88"/>
      <c r="J92" s="2"/>
      <c r="K92" s="89"/>
    </row>
    <row r="93" spans="1:11" ht="16.5" customHeight="1">
      <c r="A93" s="20"/>
      <c r="B93" s="21"/>
      <c r="C93" s="21"/>
      <c r="D93" s="228"/>
      <c r="E93" s="229"/>
      <c r="F93" s="23"/>
      <c r="G93" s="231"/>
      <c r="H93" s="85"/>
      <c r="I93" s="1"/>
      <c r="J93" s="1"/>
      <c r="K93" s="86"/>
    </row>
    <row r="94" spans="1:11" ht="16.5" customHeight="1">
      <c r="A94" s="37"/>
      <c r="B94" s="38"/>
      <c r="C94" s="59"/>
      <c r="D94" s="232"/>
      <c r="E94" s="236"/>
      <c r="F94" s="41"/>
      <c r="G94" s="235"/>
      <c r="H94" s="87"/>
      <c r="I94" s="88"/>
      <c r="J94" s="2"/>
      <c r="K94" s="89"/>
    </row>
    <row r="95" spans="1:11" ht="16.5" customHeight="1">
      <c r="A95" s="20"/>
      <c r="B95" s="21"/>
      <c r="C95" s="12"/>
      <c r="D95" s="228"/>
      <c r="E95" s="229"/>
      <c r="F95" s="230"/>
      <c r="G95" s="259"/>
      <c r="H95" s="266"/>
      <c r="I95" s="18"/>
      <c r="J95" s="25"/>
      <c r="K95" s="26"/>
    </row>
    <row r="96" spans="1:11" ht="16.5" customHeight="1">
      <c r="A96" s="37"/>
      <c r="B96" s="38"/>
      <c r="C96" s="29"/>
      <c r="D96" s="232"/>
      <c r="E96" s="236"/>
      <c r="F96" s="234"/>
      <c r="G96" s="235"/>
      <c r="H96" s="144"/>
      <c r="I96" s="53"/>
      <c r="J96" s="54"/>
      <c r="K96" s="55"/>
    </row>
    <row r="97" spans="1:12" ht="16.5" customHeight="1">
      <c r="A97" s="48"/>
      <c r="B97" s="242"/>
      <c r="C97" s="12"/>
      <c r="D97" s="228"/>
      <c r="E97" s="229"/>
      <c r="F97" s="230"/>
      <c r="G97" s="231"/>
      <c r="H97" s="266"/>
      <c r="I97" s="18"/>
      <c r="J97" s="25"/>
      <c r="K97" s="26"/>
    </row>
    <row r="98" spans="1:12" ht="16.5" customHeight="1">
      <c r="A98" s="37"/>
      <c r="B98" s="29"/>
      <c r="C98" s="29"/>
      <c r="D98" s="232"/>
      <c r="E98" s="236"/>
      <c r="F98" s="234"/>
      <c r="G98" s="235"/>
      <c r="H98" s="144"/>
      <c r="I98" s="53"/>
      <c r="J98" s="54"/>
      <c r="K98" s="55"/>
    </row>
    <row r="99" spans="1:12" ht="16.5" customHeight="1">
      <c r="A99" s="56"/>
      <c r="B99" s="242"/>
      <c r="C99" s="222"/>
      <c r="D99" s="263"/>
      <c r="E99" s="229"/>
      <c r="F99" s="230"/>
      <c r="G99" s="231"/>
      <c r="H99" s="266"/>
      <c r="I99" s="18"/>
      <c r="J99" s="25"/>
      <c r="K99" s="26"/>
    </row>
    <row r="100" spans="1:12" ht="16.5" customHeight="1">
      <c r="A100" s="37"/>
      <c r="B100" s="223"/>
      <c r="C100" s="223"/>
      <c r="D100" s="232"/>
      <c r="E100" s="236"/>
      <c r="F100" s="93"/>
      <c r="G100" s="267"/>
      <c r="H100" s="428"/>
      <c r="I100" s="2"/>
      <c r="J100" s="2"/>
      <c r="K100" s="61"/>
    </row>
    <row r="101" spans="1:12" ht="16.5" customHeight="1">
      <c r="A101" s="429"/>
      <c r="B101" s="242"/>
      <c r="C101" s="12"/>
      <c r="D101" s="228"/>
      <c r="E101" s="229"/>
      <c r="F101" s="230"/>
      <c r="G101" s="231"/>
      <c r="H101" s="266"/>
      <c r="I101" s="18"/>
      <c r="J101" s="25"/>
      <c r="K101" s="26"/>
    </row>
    <row r="102" spans="1:12" ht="16.5" customHeight="1">
      <c r="A102" s="430"/>
      <c r="B102" s="29"/>
      <c r="C102" s="29"/>
      <c r="D102" s="232"/>
      <c r="E102" s="236"/>
      <c r="F102" s="93"/>
      <c r="G102" s="267"/>
      <c r="H102" s="144"/>
      <c r="I102" s="53"/>
      <c r="J102" s="54"/>
      <c r="K102" s="55"/>
    </row>
    <row r="103" spans="1:12" ht="16.5" customHeight="1">
      <c r="A103" s="429"/>
      <c r="B103" s="12"/>
      <c r="C103" s="12"/>
      <c r="D103" s="228"/>
      <c r="E103" s="229"/>
      <c r="F103" s="230"/>
      <c r="G103" s="231"/>
      <c r="H103" s="257"/>
      <c r="I103" s="97"/>
      <c r="J103" s="25"/>
      <c r="K103" s="431"/>
      <c r="L103" s="432"/>
    </row>
    <row r="104" spans="1:12" ht="16.5" customHeight="1">
      <c r="A104" s="430"/>
      <c r="B104" s="29"/>
      <c r="C104" s="29"/>
      <c r="D104" s="232"/>
      <c r="E104" s="236"/>
      <c r="F104" s="234"/>
      <c r="G104" s="235"/>
      <c r="H104" s="216"/>
      <c r="I104" s="2"/>
      <c r="J104" s="54"/>
      <c r="K104" s="55"/>
      <c r="L104" s="433"/>
    </row>
    <row r="105" spans="1:12" ht="16.5" customHeight="1">
      <c r="A105" s="429"/>
      <c r="B105" s="242"/>
      <c r="C105" s="12"/>
      <c r="D105" s="228"/>
      <c r="E105" s="243"/>
      <c r="F105" s="230"/>
      <c r="G105" s="231"/>
      <c r="H105" s="257"/>
      <c r="I105" s="97"/>
      <c r="J105" s="25"/>
      <c r="K105" s="431"/>
    </row>
    <row r="106" spans="1:12" ht="16.5" customHeight="1">
      <c r="A106" s="430"/>
      <c r="B106" s="29"/>
      <c r="C106" s="29"/>
      <c r="D106" s="232"/>
      <c r="E106" s="233"/>
      <c r="F106" s="234"/>
      <c r="G106" s="235"/>
      <c r="H106" s="216"/>
      <c r="I106" s="2"/>
      <c r="J106" s="54"/>
      <c r="K106" s="55"/>
    </row>
    <row r="107" spans="1:12" ht="16.5" customHeight="1">
      <c r="A107" s="20"/>
      <c r="B107" s="242"/>
      <c r="C107" s="12"/>
      <c r="D107" s="228"/>
      <c r="E107" s="243"/>
      <c r="F107" s="230"/>
      <c r="G107" s="231"/>
      <c r="H107" s="266"/>
      <c r="I107" s="25"/>
      <c r="J107" s="25"/>
      <c r="K107" s="26"/>
    </row>
    <row r="108" spans="1:12" ht="16.5" customHeight="1">
      <c r="A108" s="37"/>
      <c r="B108" s="29"/>
      <c r="C108" s="29"/>
      <c r="D108" s="232"/>
      <c r="E108" s="233"/>
      <c r="F108" s="234"/>
      <c r="G108" s="235"/>
      <c r="H108" s="391"/>
      <c r="I108" s="54"/>
      <c r="J108" s="54"/>
      <c r="K108" s="55"/>
    </row>
    <row r="109" spans="1:12" ht="16.5" customHeight="1">
      <c r="A109" s="20"/>
      <c r="B109" s="242"/>
      <c r="C109" s="12"/>
      <c r="D109" s="228"/>
      <c r="E109" s="243"/>
      <c r="F109" s="230"/>
      <c r="G109" s="231"/>
      <c r="H109" s="266"/>
      <c r="I109" s="25"/>
      <c r="J109" s="25"/>
      <c r="K109" s="26"/>
    </row>
    <row r="110" spans="1:12" ht="16.5" customHeight="1">
      <c r="A110" s="27"/>
      <c r="B110" s="29"/>
      <c r="C110" s="29"/>
      <c r="D110" s="232"/>
      <c r="E110" s="233"/>
      <c r="F110" s="234"/>
      <c r="G110" s="235"/>
      <c r="H110" s="391"/>
      <c r="I110" s="54"/>
      <c r="J110" s="54"/>
      <c r="K110" s="55"/>
    </row>
    <row r="111" spans="1:12" ht="16.5" customHeight="1">
      <c r="A111" s="10"/>
      <c r="B111" s="12"/>
      <c r="C111" s="12"/>
      <c r="D111" s="228"/>
      <c r="E111" s="229"/>
      <c r="F111" s="230"/>
      <c r="G111" s="231"/>
      <c r="H111" s="266"/>
      <c r="I111" s="18"/>
      <c r="J111" s="25"/>
      <c r="K111" s="26"/>
    </row>
    <row r="112" spans="1:12" ht="16.5" customHeight="1">
      <c r="A112" s="27"/>
      <c r="B112" s="29"/>
      <c r="C112" s="29"/>
      <c r="D112" s="232"/>
      <c r="E112" s="233"/>
      <c r="F112" s="234"/>
      <c r="G112" s="235"/>
      <c r="H112" s="216"/>
      <c r="I112" s="2"/>
      <c r="J112" s="2"/>
      <c r="K112" s="61"/>
    </row>
    <row r="113" spans="1:11" ht="16.5" customHeight="1">
      <c r="A113" s="45"/>
      <c r="B113" s="22"/>
      <c r="C113" s="21"/>
      <c r="D113" s="228"/>
      <c r="E113" s="229"/>
      <c r="F113" s="23"/>
      <c r="G113" s="46"/>
      <c r="H113" s="17"/>
      <c r="I113" s="78"/>
      <c r="J113" s="18"/>
      <c r="K113" s="19"/>
    </row>
    <row r="114" spans="1:11" ht="16.5" customHeight="1">
      <c r="A114" s="27"/>
      <c r="B114" s="59"/>
      <c r="C114" s="29"/>
      <c r="D114" s="232"/>
      <c r="E114" s="233"/>
      <c r="F114" s="41"/>
      <c r="G114" s="235"/>
      <c r="H114" s="249"/>
      <c r="I114" s="261"/>
      <c r="J114" s="53"/>
      <c r="K114" s="81"/>
    </row>
    <row r="115" spans="1:11" ht="16.5" customHeight="1">
      <c r="A115" s="63"/>
      <c r="B115" s="21"/>
      <c r="C115" s="21"/>
      <c r="D115" s="64"/>
      <c r="E115" s="65"/>
      <c r="F115" s="23"/>
      <c r="G115" s="46"/>
      <c r="H115" s="17"/>
      <c r="I115" s="78"/>
      <c r="J115" s="18"/>
      <c r="K115" s="19"/>
    </row>
    <row r="116" spans="1:11" ht="16.5" customHeight="1">
      <c r="A116" s="27"/>
      <c r="B116" s="59"/>
      <c r="C116" s="29"/>
      <c r="D116" s="232"/>
      <c r="E116" s="233"/>
      <c r="F116" s="41"/>
      <c r="G116" s="235"/>
      <c r="H116" s="249"/>
      <c r="I116" s="261"/>
      <c r="J116" s="53"/>
      <c r="K116" s="81"/>
    </row>
    <row r="117" spans="1:11" ht="16.5" customHeight="1">
      <c r="A117" s="45"/>
      <c r="B117" s="21"/>
      <c r="C117" s="21"/>
      <c r="D117" s="64"/>
      <c r="E117" s="65"/>
      <c r="F117" s="23"/>
      <c r="G117" s="46"/>
      <c r="H117" s="17"/>
      <c r="I117" s="78"/>
      <c r="J117" s="18"/>
      <c r="K117" s="19"/>
    </row>
    <row r="118" spans="1:11" ht="16.5" customHeight="1">
      <c r="A118" s="27"/>
      <c r="B118" s="59"/>
      <c r="C118" s="59"/>
      <c r="D118" s="241"/>
      <c r="E118" s="233"/>
      <c r="F118" s="41"/>
      <c r="G118" s="235"/>
      <c r="H118" s="249"/>
      <c r="I118" s="261"/>
      <c r="J118" s="53"/>
      <c r="K118" s="81"/>
    </row>
    <row r="119" spans="1:11" ht="16.5" customHeight="1">
      <c r="A119" s="63"/>
      <c r="B119" s="21"/>
      <c r="C119" s="21"/>
      <c r="D119" s="64"/>
      <c r="E119" s="65"/>
      <c r="F119" s="23"/>
      <c r="G119" s="46"/>
      <c r="H119" s="17"/>
      <c r="I119" s="78"/>
      <c r="J119" s="18"/>
      <c r="K119" s="19"/>
    </row>
    <row r="120" spans="1:11" ht="16.5" customHeight="1">
      <c r="A120" s="27"/>
      <c r="B120" s="59"/>
      <c r="C120" s="59"/>
      <c r="D120" s="241"/>
      <c r="E120" s="233"/>
      <c r="F120" s="41"/>
      <c r="G120" s="235"/>
      <c r="H120" s="249"/>
      <c r="I120" s="261"/>
      <c r="J120" s="53"/>
      <c r="K120" s="81"/>
    </row>
    <row r="121" spans="1:11" ht="16.5" customHeight="1">
      <c r="A121" s="63"/>
      <c r="B121" s="21"/>
      <c r="C121" s="21"/>
      <c r="D121" s="64"/>
      <c r="E121" s="65"/>
      <c r="F121" s="23"/>
      <c r="G121" s="46"/>
      <c r="H121" s="17"/>
      <c r="I121" s="78"/>
      <c r="J121" s="18"/>
      <c r="K121" s="19"/>
    </row>
    <row r="122" spans="1:11" ht="16.5" customHeight="1">
      <c r="A122" s="27"/>
      <c r="B122" s="59"/>
      <c r="C122" s="59"/>
      <c r="D122" s="241"/>
      <c r="E122" s="233"/>
      <c r="F122" s="41"/>
      <c r="G122" s="235"/>
      <c r="H122" s="249"/>
      <c r="I122" s="261"/>
      <c r="J122" s="53"/>
      <c r="K122" s="81"/>
    </row>
    <row r="123" spans="1:11" ht="16.5" customHeight="1">
      <c r="A123" s="63"/>
      <c r="B123" s="21"/>
      <c r="C123" s="21"/>
      <c r="D123" s="64"/>
      <c r="E123" s="65"/>
      <c r="F123" s="23"/>
      <c r="G123" s="46"/>
      <c r="H123" s="17"/>
      <c r="I123" s="78"/>
      <c r="J123" s="18"/>
      <c r="K123" s="19"/>
    </row>
    <row r="124" spans="1:11" ht="16.5" customHeight="1">
      <c r="A124" s="27"/>
      <c r="B124" s="59"/>
      <c r="C124" s="59"/>
      <c r="D124" s="241"/>
      <c r="E124" s="233"/>
      <c r="F124" s="41"/>
      <c r="G124" s="235"/>
      <c r="H124" s="249"/>
      <c r="I124" s="261"/>
      <c r="J124" s="53"/>
      <c r="K124" s="81"/>
    </row>
    <row r="125" spans="1:11" ht="16.5" customHeight="1">
      <c r="A125" s="63"/>
      <c r="B125" s="21"/>
      <c r="C125" s="21"/>
      <c r="D125" s="64"/>
      <c r="E125" s="65"/>
      <c r="F125" s="23"/>
      <c r="G125" s="46"/>
      <c r="H125" s="17"/>
      <c r="I125" s="78"/>
      <c r="J125" s="18"/>
      <c r="K125" s="19"/>
    </row>
    <row r="126" spans="1:11" ht="16.5" customHeight="1">
      <c r="A126" s="27"/>
      <c r="B126" s="59"/>
      <c r="C126" s="59"/>
      <c r="D126" s="241"/>
      <c r="E126" s="233"/>
      <c r="F126" s="41"/>
      <c r="G126" s="235"/>
      <c r="H126" s="249"/>
      <c r="I126" s="261"/>
      <c r="J126" s="53"/>
      <c r="K126" s="81"/>
    </row>
    <row r="127" spans="1:11" ht="16.5" customHeight="1">
      <c r="A127" s="63"/>
      <c r="B127" s="21"/>
      <c r="C127" s="21"/>
      <c r="D127" s="228"/>
      <c r="E127" s="229"/>
      <c r="F127" s="23"/>
      <c r="G127" s="231"/>
      <c r="H127" s="24"/>
      <c r="I127" s="18"/>
      <c r="J127" s="25"/>
      <c r="K127" s="26"/>
    </row>
    <row r="128" spans="1:11" ht="16.5" customHeight="1">
      <c r="A128" s="27"/>
      <c r="B128" s="29"/>
      <c r="C128" s="59"/>
      <c r="D128" s="232"/>
      <c r="E128" s="236"/>
      <c r="F128" s="41"/>
      <c r="G128" s="235"/>
      <c r="H128" s="216"/>
      <c r="I128" s="2"/>
      <c r="J128" s="2"/>
      <c r="K128" s="61"/>
    </row>
    <row r="129" spans="1:11" ht="16.5" customHeight="1">
      <c r="A129" s="63"/>
      <c r="B129" s="21"/>
      <c r="C129" s="21"/>
      <c r="D129" s="228"/>
      <c r="E129" s="229"/>
      <c r="F129" s="23"/>
      <c r="G129" s="231"/>
      <c r="H129" s="24"/>
      <c r="I129" s="18"/>
      <c r="J129" s="25"/>
      <c r="K129" s="26"/>
    </row>
    <row r="130" spans="1:11" ht="16.5" customHeight="1">
      <c r="A130" s="27"/>
      <c r="B130" s="29"/>
      <c r="C130" s="59"/>
      <c r="D130" s="232"/>
      <c r="E130" s="236"/>
      <c r="F130" s="41"/>
      <c r="G130" s="235"/>
      <c r="H130" s="216"/>
      <c r="I130" s="2"/>
      <c r="J130" s="2"/>
      <c r="K130" s="61"/>
    </row>
    <row r="131" spans="1:11" ht="16.5" customHeight="1">
      <c r="A131" s="63"/>
      <c r="B131" s="21"/>
      <c r="C131" s="21"/>
      <c r="D131" s="228"/>
      <c r="E131" s="229"/>
      <c r="F131" s="23"/>
      <c r="G131" s="231"/>
      <c r="H131" s="24"/>
      <c r="I131" s="18"/>
      <c r="J131" s="25"/>
      <c r="K131" s="26"/>
    </row>
    <row r="132" spans="1:11" ht="16.5" customHeight="1">
      <c r="A132" s="27"/>
      <c r="B132" s="38"/>
      <c r="C132" s="59"/>
      <c r="D132" s="232"/>
      <c r="E132" s="236"/>
      <c r="F132" s="41"/>
      <c r="G132" s="235"/>
      <c r="H132" s="216"/>
      <c r="I132" s="2"/>
      <c r="J132" s="2"/>
      <c r="K132" s="61"/>
    </row>
    <row r="133" spans="1:11" ht="16.5" customHeight="1">
      <c r="A133" s="63"/>
      <c r="B133" s="21"/>
      <c r="C133" s="21"/>
      <c r="D133" s="228"/>
      <c r="E133" s="229"/>
      <c r="F133" s="23"/>
      <c r="G133" s="231"/>
      <c r="H133" s="24"/>
      <c r="I133" s="18"/>
      <c r="J133" s="25"/>
      <c r="K133" s="26"/>
    </row>
    <row r="134" spans="1:11" ht="16.5" customHeight="1">
      <c r="A134" s="27"/>
      <c r="B134" s="38"/>
      <c r="C134" s="59"/>
      <c r="D134" s="232"/>
      <c r="E134" s="236"/>
      <c r="F134" s="41"/>
      <c r="G134" s="235"/>
      <c r="H134" s="216"/>
      <c r="I134" s="2"/>
      <c r="J134" s="2"/>
      <c r="K134" s="61"/>
    </row>
    <row r="135" spans="1:11" ht="16.5" customHeight="1">
      <c r="A135" s="10"/>
      <c r="B135" s="21"/>
      <c r="C135" s="21"/>
      <c r="D135" s="228"/>
      <c r="E135" s="229"/>
      <c r="F135" s="23"/>
      <c r="G135" s="231"/>
      <c r="H135" s="24"/>
      <c r="I135" s="18"/>
      <c r="J135" s="25"/>
      <c r="K135" s="26"/>
    </row>
    <row r="136" spans="1:11" ht="16.5" customHeight="1">
      <c r="A136" s="10"/>
      <c r="B136" s="38"/>
      <c r="C136" s="59"/>
      <c r="D136" s="232"/>
      <c r="E136" s="236"/>
      <c r="F136" s="41"/>
      <c r="G136" s="235"/>
      <c r="H136" s="216"/>
      <c r="I136" s="2"/>
      <c r="J136" s="2"/>
      <c r="K136" s="61"/>
    </row>
    <row r="137" spans="1:11" ht="16.5" customHeight="1">
      <c r="A137" s="63"/>
      <c r="B137" s="21"/>
      <c r="C137" s="21"/>
      <c r="D137" s="228"/>
      <c r="E137" s="229"/>
      <c r="F137" s="23"/>
      <c r="G137" s="231"/>
      <c r="H137" s="85"/>
      <c r="I137" s="1"/>
      <c r="J137" s="1"/>
      <c r="K137" s="86"/>
    </row>
    <row r="138" spans="1:11" ht="16.5" customHeight="1">
      <c r="A138" s="27"/>
      <c r="B138" s="38"/>
      <c r="C138" s="59"/>
      <c r="D138" s="232"/>
      <c r="E138" s="236"/>
      <c r="F138" s="41"/>
      <c r="G138" s="235"/>
      <c r="H138" s="87"/>
      <c r="I138" s="88"/>
      <c r="J138" s="2"/>
      <c r="K138" s="89"/>
    </row>
    <row r="139" spans="1:11" ht="16.5" customHeight="1">
      <c r="A139" s="63"/>
      <c r="B139" s="21"/>
      <c r="C139" s="21"/>
      <c r="D139" s="228"/>
      <c r="E139" s="229"/>
      <c r="F139" s="23"/>
      <c r="G139" s="231"/>
      <c r="H139" s="85"/>
      <c r="I139" s="1"/>
      <c r="J139" s="1"/>
      <c r="K139" s="86"/>
    </row>
    <row r="140" spans="1:11" ht="16.5" customHeight="1">
      <c r="A140" s="27"/>
      <c r="B140" s="38"/>
      <c r="C140" s="59"/>
      <c r="D140" s="232"/>
      <c r="E140" s="236"/>
      <c r="F140" s="41"/>
      <c r="G140" s="235"/>
      <c r="H140" s="87"/>
      <c r="I140" s="88"/>
      <c r="J140" s="2"/>
      <c r="K140" s="89"/>
    </row>
    <row r="141" spans="1:11" ht="16.5" customHeight="1">
      <c r="A141" s="56"/>
      <c r="B141" s="242"/>
      <c r="C141" s="222"/>
      <c r="D141" s="263"/>
      <c r="E141" s="229"/>
      <c r="F141" s="230"/>
      <c r="G141" s="231"/>
      <c r="H141" s="266"/>
      <c r="I141" s="18"/>
      <c r="J141" s="25"/>
      <c r="K141" s="26"/>
    </row>
    <row r="142" spans="1:11" ht="16.5" customHeight="1">
      <c r="A142" s="37"/>
      <c r="B142" s="223"/>
      <c r="C142" s="223"/>
      <c r="D142" s="232"/>
      <c r="E142" s="236"/>
      <c r="F142" s="93"/>
      <c r="G142" s="267"/>
      <c r="H142" s="428"/>
      <c r="I142" s="2"/>
      <c r="J142" s="2"/>
      <c r="K142" s="61"/>
    </row>
    <row r="143" spans="1:11" ht="16.5" customHeight="1">
      <c r="A143" s="429"/>
      <c r="B143" s="242"/>
      <c r="C143" s="12"/>
      <c r="D143" s="228"/>
      <c r="E143" s="229"/>
      <c r="F143" s="230"/>
      <c r="G143" s="231"/>
      <c r="H143" s="266"/>
      <c r="I143" s="18"/>
      <c r="J143" s="25"/>
      <c r="K143" s="26"/>
    </row>
    <row r="144" spans="1:11" ht="16.5" customHeight="1">
      <c r="A144" s="430"/>
      <c r="B144" s="29"/>
      <c r="C144" s="29"/>
      <c r="D144" s="232"/>
      <c r="E144" s="236"/>
      <c r="F144" s="93"/>
      <c r="G144" s="267"/>
      <c r="H144" s="144"/>
      <c r="I144" s="53"/>
      <c r="J144" s="54"/>
      <c r="K144" s="55"/>
    </row>
    <row r="145" spans="1:12" ht="16.5" customHeight="1">
      <c r="A145" s="429"/>
      <c r="B145" s="12"/>
      <c r="C145" s="12"/>
      <c r="D145" s="228"/>
      <c r="E145" s="229"/>
      <c r="F145" s="230"/>
      <c r="G145" s="231"/>
      <c r="H145" s="257"/>
      <c r="I145" s="97"/>
      <c r="J145" s="25"/>
      <c r="K145" s="431"/>
      <c r="L145" s="432"/>
    </row>
    <row r="146" spans="1:12" ht="16.5" customHeight="1">
      <c r="A146" s="430"/>
      <c r="B146" s="29"/>
      <c r="C146" s="29"/>
      <c r="D146" s="232"/>
      <c r="E146" s="236"/>
      <c r="F146" s="234"/>
      <c r="G146" s="235"/>
      <c r="H146" s="216"/>
      <c r="I146" s="2"/>
      <c r="J146" s="54"/>
      <c r="K146" s="55"/>
      <c r="L146" s="433"/>
    </row>
    <row r="147" spans="1:12" ht="16.5" customHeight="1">
      <c r="A147" s="429"/>
      <c r="B147" s="242"/>
      <c r="C147" s="12"/>
      <c r="D147" s="228"/>
      <c r="E147" s="243"/>
      <c r="F147" s="230"/>
      <c r="G147" s="231"/>
      <c r="H147" s="257"/>
      <c r="I147" s="97"/>
      <c r="J147" s="25"/>
      <c r="K147" s="431"/>
    </row>
    <row r="148" spans="1:12" ht="16.5" customHeight="1">
      <c r="A148" s="430"/>
      <c r="B148" s="29"/>
      <c r="C148" s="29"/>
      <c r="D148" s="232"/>
      <c r="E148" s="233"/>
      <c r="F148" s="234"/>
      <c r="G148" s="235"/>
      <c r="H148" s="216"/>
      <c r="I148" s="2"/>
      <c r="J148" s="54"/>
      <c r="K148" s="55"/>
    </row>
    <row r="149" spans="1:12" ht="16.5" customHeight="1">
      <c r="A149" s="20"/>
      <c r="B149" s="242"/>
      <c r="C149" s="12"/>
      <c r="D149" s="228"/>
      <c r="E149" s="243"/>
      <c r="F149" s="230"/>
      <c r="G149" s="231"/>
      <c r="H149" s="266"/>
      <c r="I149" s="25"/>
      <c r="J149" s="25"/>
      <c r="K149" s="26"/>
    </row>
    <row r="150" spans="1:12" ht="16.5" customHeight="1">
      <c r="A150" s="37"/>
      <c r="B150" s="29"/>
      <c r="C150" s="29"/>
      <c r="D150" s="232"/>
      <c r="E150" s="233"/>
      <c r="F150" s="234"/>
      <c r="G150" s="235"/>
      <c r="H150" s="391"/>
      <c r="I150" s="54"/>
      <c r="J150" s="54"/>
      <c r="K150" s="55"/>
    </row>
    <row r="151" spans="1:12" ht="16.5" customHeight="1">
      <c r="A151" s="20"/>
      <c r="B151" s="242"/>
      <c r="C151" s="12"/>
      <c r="D151" s="228"/>
      <c r="E151" s="243"/>
      <c r="F151" s="230"/>
      <c r="G151" s="231"/>
      <c r="H151" s="266"/>
      <c r="I151" s="25"/>
      <c r="J151" s="25"/>
      <c r="K151" s="26"/>
    </row>
    <row r="152" spans="1:12" ht="16.5" customHeight="1">
      <c r="A152" s="37"/>
      <c r="B152" s="29"/>
      <c r="C152" s="29"/>
      <c r="D152" s="232"/>
      <c r="E152" s="233"/>
      <c r="F152" s="234"/>
      <c r="G152" s="235"/>
      <c r="H152" s="391"/>
      <c r="I152" s="54"/>
      <c r="J152" s="54"/>
      <c r="K152" s="55"/>
    </row>
    <row r="153" spans="1:12" ht="16.5" customHeight="1">
      <c r="A153" s="48"/>
      <c r="B153" s="12"/>
      <c r="C153" s="12"/>
      <c r="D153" s="228"/>
      <c r="E153" s="229"/>
      <c r="F153" s="230"/>
      <c r="G153" s="231"/>
      <c r="H153" s="266"/>
      <c r="I153" s="18"/>
      <c r="J153" s="25"/>
      <c r="K153" s="26"/>
    </row>
    <row r="154" spans="1:12" ht="16.5" customHeight="1">
      <c r="A154" s="37"/>
      <c r="B154" s="29"/>
      <c r="C154" s="29"/>
      <c r="D154" s="232"/>
      <c r="E154" s="233"/>
      <c r="F154" s="234"/>
      <c r="G154" s="235"/>
      <c r="H154" s="216"/>
      <c r="I154" s="2"/>
      <c r="J154" s="2"/>
      <c r="K154" s="61"/>
    </row>
    <row r="155" spans="1:12" ht="16.5" customHeight="1">
      <c r="A155" s="56"/>
      <c r="B155" s="22"/>
      <c r="C155" s="21"/>
      <c r="D155" s="228"/>
      <c r="E155" s="229"/>
      <c r="F155" s="23"/>
      <c r="G155" s="46"/>
      <c r="H155" s="17"/>
      <c r="I155" s="78"/>
      <c r="J155" s="18"/>
      <c r="K155" s="19"/>
    </row>
    <row r="156" spans="1:12" ht="16.5" customHeight="1">
      <c r="A156" s="37"/>
      <c r="B156" s="59"/>
      <c r="C156" s="29"/>
      <c r="D156" s="232"/>
      <c r="E156" s="233"/>
      <c r="F156" s="41"/>
      <c r="G156" s="235"/>
      <c r="H156" s="249"/>
      <c r="I156" s="261"/>
      <c r="J156" s="53"/>
      <c r="K156" s="81"/>
    </row>
    <row r="157" spans="1:12" ht="16.5" customHeight="1">
      <c r="A157" s="429"/>
      <c r="B157" s="21"/>
      <c r="C157" s="21"/>
      <c r="D157" s="64"/>
      <c r="E157" s="65"/>
      <c r="F157" s="23"/>
      <c r="G157" s="46"/>
      <c r="H157" s="17"/>
      <c r="I157" s="78"/>
      <c r="J157" s="18"/>
      <c r="K157" s="19"/>
    </row>
    <row r="158" spans="1:12" ht="16.5" customHeight="1">
      <c r="A158" s="430"/>
      <c r="B158" s="59"/>
      <c r="C158" s="29"/>
      <c r="D158" s="232"/>
      <c r="E158" s="233"/>
      <c r="F158" s="41"/>
      <c r="G158" s="235"/>
      <c r="H158" s="249"/>
      <c r="I158" s="261"/>
      <c r="J158" s="53"/>
      <c r="K158" s="81"/>
    </row>
    <row r="159" spans="1:12" ht="16.5" customHeight="1">
      <c r="A159" s="56"/>
      <c r="B159" s="21"/>
      <c r="C159" s="21"/>
      <c r="D159" s="64"/>
      <c r="E159" s="65"/>
      <c r="F159" s="23"/>
      <c r="G159" s="46"/>
      <c r="H159" s="17"/>
      <c r="I159" s="78"/>
      <c r="J159" s="18"/>
      <c r="K159" s="19"/>
    </row>
    <row r="160" spans="1:12" ht="16.5" customHeight="1">
      <c r="A160" s="37"/>
      <c r="B160" s="59"/>
      <c r="C160" s="59"/>
      <c r="D160" s="241"/>
      <c r="E160" s="233"/>
      <c r="F160" s="41"/>
      <c r="G160" s="235"/>
      <c r="H160" s="249"/>
      <c r="I160" s="261"/>
      <c r="J160" s="53"/>
      <c r="K160" s="81"/>
    </row>
    <row r="161" spans="1:11" ht="16.5" customHeight="1">
      <c r="A161" s="429"/>
      <c r="B161" s="21"/>
      <c r="C161" s="21"/>
      <c r="D161" s="64"/>
      <c r="E161" s="65"/>
      <c r="F161" s="23"/>
      <c r="G161" s="46"/>
      <c r="H161" s="17"/>
      <c r="I161" s="78"/>
      <c r="J161" s="18"/>
      <c r="K161" s="19"/>
    </row>
    <row r="162" spans="1:11" ht="16.5" customHeight="1">
      <c r="A162" s="430"/>
      <c r="B162" s="59"/>
      <c r="C162" s="59"/>
      <c r="D162" s="241"/>
      <c r="E162" s="233"/>
      <c r="F162" s="41"/>
      <c r="G162" s="235"/>
      <c r="H162" s="249"/>
      <c r="I162" s="261"/>
      <c r="J162" s="53"/>
      <c r="K162" s="81"/>
    </row>
    <row r="163" spans="1:11" ht="16.5" customHeight="1">
      <c r="A163" s="429"/>
      <c r="B163" s="21"/>
      <c r="C163" s="21"/>
      <c r="D163" s="64"/>
      <c r="E163" s="65"/>
      <c r="F163" s="23"/>
      <c r="G163" s="46"/>
      <c r="H163" s="17"/>
      <c r="I163" s="78"/>
      <c r="J163" s="18"/>
      <c r="K163" s="19"/>
    </row>
    <row r="164" spans="1:11" ht="16.5" customHeight="1">
      <c r="A164" s="430"/>
      <c r="B164" s="59"/>
      <c r="C164" s="59"/>
      <c r="D164" s="241"/>
      <c r="E164" s="233"/>
      <c r="F164" s="41"/>
      <c r="G164" s="235"/>
      <c r="H164" s="249"/>
      <c r="I164" s="261"/>
      <c r="J164" s="53"/>
      <c r="K164" s="81"/>
    </row>
    <row r="165" spans="1:11" ht="16.5" customHeight="1">
      <c r="A165" s="429"/>
      <c r="B165" s="21"/>
      <c r="C165" s="21"/>
      <c r="D165" s="64"/>
      <c r="E165" s="65"/>
      <c r="F165" s="23"/>
      <c r="G165" s="46"/>
      <c r="H165" s="17"/>
      <c r="I165" s="78"/>
      <c r="J165" s="18"/>
      <c r="K165" s="19"/>
    </row>
    <row r="166" spans="1:11" ht="16.5" customHeight="1">
      <c r="A166" s="430"/>
      <c r="B166" s="59"/>
      <c r="C166" s="59"/>
      <c r="D166" s="241"/>
      <c r="E166" s="233"/>
      <c r="F166" s="41"/>
      <c r="G166" s="235"/>
      <c r="H166" s="249"/>
      <c r="I166" s="261"/>
      <c r="J166" s="53"/>
      <c r="K166" s="81"/>
    </row>
    <row r="167" spans="1:11" ht="16.5" customHeight="1">
      <c r="A167" s="20"/>
      <c r="B167" s="21"/>
      <c r="C167" s="21"/>
      <c r="D167" s="64"/>
      <c r="E167" s="65"/>
      <c r="F167" s="23"/>
      <c r="G167" s="46"/>
      <c r="H167" s="17"/>
      <c r="I167" s="78"/>
      <c r="J167" s="18"/>
      <c r="K167" s="19"/>
    </row>
    <row r="168" spans="1:11" ht="16.5" customHeight="1">
      <c r="A168" s="37"/>
      <c r="B168" s="59"/>
      <c r="C168" s="59"/>
      <c r="D168" s="241"/>
      <c r="E168" s="233"/>
      <c r="F168" s="41"/>
      <c r="G168" s="235"/>
      <c r="H168" s="249"/>
      <c r="I168" s="261"/>
      <c r="J168" s="53"/>
      <c r="K168" s="81"/>
    </row>
    <row r="169" spans="1:11" ht="16.5" customHeight="1">
      <c r="A169" s="20"/>
      <c r="B169" s="21"/>
      <c r="C169" s="21"/>
      <c r="D169" s="228"/>
      <c r="E169" s="229"/>
      <c r="F169" s="23"/>
      <c r="G169" s="231"/>
      <c r="H169" s="24"/>
      <c r="I169" s="18"/>
      <c r="J169" s="25"/>
      <c r="K169" s="26"/>
    </row>
    <row r="170" spans="1:11" ht="16.5" customHeight="1">
      <c r="A170" s="37"/>
      <c r="B170" s="29"/>
      <c r="C170" s="59"/>
      <c r="D170" s="232"/>
      <c r="E170" s="236"/>
      <c r="F170" s="41"/>
      <c r="G170" s="235"/>
      <c r="H170" s="216"/>
      <c r="I170" s="2"/>
      <c r="J170" s="2"/>
      <c r="K170" s="61"/>
    </row>
    <row r="171" spans="1:11" ht="16.5" customHeight="1">
      <c r="A171" s="20"/>
      <c r="B171" s="21"/>
      <c r="C171" s="21"/>
      <c r="D171" s="228"/>
      <c r="E171" s="229"/>
      <c r="F171" s="23"/>
      <c r="G171" s="231"/>
      <c r="H171" s="24"/>
      <c r="I171" s="18"/>
      <c r="J171" s="25"/>
      <c r="K171" s="26"/>
    </row>
    <row r="172" spans="1:11" ht="16.5" customHeight="1">
      <c r="A172" s="37"/>
      <c r="B172" s="29"/>
      <c r="C172" s="59"/>
      <c r="D172" s="232"/>
      <c r="E172" s="236"/>
      <c r="F172" s="41"/>
      <c r="G172" s="235"/>
      <c r="H172" s="216"/>
      <c r="I172" s="2"/>
      <c r="J172" s="2"/>
      <c r="K172" s="61"/>
    </row>
    <row r="173" spans="1:11" ht="16.5" customHeight="1">
      <c r="A173" s="20"/>
      <c r="B173" s="21"/>
      <c r="C173" s="21"/>
      <c r="D173" s="228"/>
      <c r="E173" s="229"/>
      <c r="F173" s="23"/>
      <c r="G173" s="231"/>
      <c r="H173" s="24"/>
      <c r="I173" s="18"/>
      <c r="J173" s="25"/>
      <c r="K173" s="26"/>
    </row>
    <row r="174" spans="1:11" ht="16.5" customHeight="1">
      <c r="A174" s="37"/>
      <c r="B174" s="38"/>
      <c r="C174" s="59"/>
      <c r="D174" s="232"/>
      <c r="E174" s="236"/>
      <c r="F174" s="41"/>
      <c r="G174" s="235"/>
      <c r="H174" s="216"/>
      <c r="I174" s="2"/>
      <c r="J174" s="2"/>
      <c r="K174" s="61"/>
    </row>
    <row r="175" spans="1:11" ht="16.5" customHeight="1">
      <c r="A175" s="20"/>
      <c r="B175" s="21"/>
      <c r="C175" s="21"/>
      <c r="D175" s="228"/>
      <c r="E175" s="229"/>
      <c r="F175" s="23"/>
      <c r="G175" s="231"/>
      <c r="H175" s="24"/>
      <c r="I175" s="18"/>
      <c r="J175" s="25"/>
      <c r="K175" s="26"/>
    </row>
    <row r="176" spans="1:11" ht="16.5" customHeight="1">
      <c r="A176" s="37"/>
      <c r="B176" s="38"/>
      <c r="C176" s="59"/>
      <c r="D176" s="232"/>
      <c r="E176" s="236"/>
      <c r="F176" s="41"/>
      <c r="G176" s="235"/>
      <c r="H176" s="216"/>
      <c r="I176" s="2"/>
      <c r="J176" s="2"/>
      <c r="K176" s="61"/>
    </row>
    <row r="177" spans="1:11" ht="16.5" customHeight="1">
      <c r="A177" s="48"/>
      <c r="B177" s="21"/>
      <c r="C177" s="21"/>
      <c r="D177" s="228"/>
      <c r="E177" s="229"/>
      <c r="F177" s="23"/>
      <c r="G177" s="231"/>
      <c r="H177" s="24"/>
      <c r="I177" s="18"/>
      <c r="J177" s="25"/>
      <c r="K177" s="26"/>
    </row>
    <row r="178" spans="1:11" ht="16.5" customHeight="1">
      <c r="A178" s="48"/>
      <c r="B178" s="38"/>
      <c r="C178" s="59"/>
      <c r="D178" s="232"/>
      <c r="E178" s="236"/>
      <c r="F178" s="41"/>
      <c r="G178" s="235"/>
      <c r="H178" s="216"/>
      <c r="I178" s="2"/>
      <c r="J178" s="2"/>
      <c r="K178" s="61"/>
    </row>
    <row r="179" spans="1:11" ht="16.5" customHeight="1">
      <c r="A179" s="20"/>
      <c r="B179" s="21"/>
      <c r="C179" s="21"/>
      <c r="D179" s="228"/>
      <c r="E179" s="229"/>
      <c r="F179" s="23"/>
      <c r="G179" s="231"/>
      <c r="H179" s="85"/>
      <c r="I179" s="1"/>
      <c r="J179" s="1"/>
      <c r="K179" s="86"/>
    </row>
    <row r="180" spans="1:11" ht="16.5" customHeight="1">
      <c r="A180" s="37"/>
      <c r="B180" s="38"/>
      <c r="C180" s="59"/>
      <c r="D180" s="232"/>
      <c r="E180" s="236"/>
      <c r="F180" s="41"/>
      <c r="G180" s="235"/>
      <c r="H180" s="87"/>
      <c r="I180" s="88"/>
      <c r="J180" s="2"/>
      <c r="K180" s="89"/>
    </row>
    <row r="181" spans="1:11" ht="16.5" customHeight="1">
      <c r="A181" s="20"/>
      <c r="B181" s="21"/>
      <c r="C181" s="21"/>
      <c r="D181" s="228"/>
      <c r="E181" s="229"/>
      <c r="F181" s="23"/>
      <c r="G181" s="231"/>
      <c r="H181" s="85"/>
      <c r="I181" s="1"/>
      <c r="J181" s="1"/>
      <c r="K181" s="86"/>
    </row>
    <row r="182" spans="1:11" ht="16.5" customHeight="1">
      <c r="A182" s="37"/>
      <c r="B182" s="38"/>
      <c r="C182" s="59"/>
      <c r="D182" s="232"/>
      <c r="E182" s="236"/>
      <c r="F182" s="41"/>
      <c r="G182" s="235"/>
      <c r="H182" s="87"/>
      <c r="I182" s="88"/>
      <c r="J182" s="2"/>
      <c r="K182" s="89"/>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6"/>
  <sheetViews>
    <sheetView view="pageBreakPreview" zoomScale="85" zoomScaleNormal="100" zoomScaleSheetLayoutView="85" workbookViewId="0">
      <pane ySplit="2" topLeftCell="A3" activePane="bottomLeft" state="frozen"/>
      <selection activeCell="A6" sqref="A6"/>
      <selection pane="bottomLeft" activeCell="P21" sqref="P21"/>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1" width="5.75" style="435" customWidth="1"/>
    <col min="12" max="242" width="9" style="181"/>
    <col min="243" max="243" width="4.75" style="181" customWidth="1"/>
    <col min="244" max="245" width="19.625" style="181" customWidth="1"/>
    <col min="246" max="246" width="7.625" style="181" customWidth="1"/>
    <col min="247" max="247" width="4" style="181" customWidth="1"/>
    <col min="248" max="248" width="9" style="181"/>
    <col min="249" max="249" width="12.375" style="181" customWidth="1"/>
    <col min="250" max="250" width="7.25" style="181" customWidth="1"/>
    <col min="251" max="251" width="5" style="181" customWidth="1"/>
    <col min="252" max="252" width="2" style="181" customWidth="1"/>
    <col min="253" max="253" width="5.75" style="181" customWidth="1"/>
    <col min="254" max="255" width="9" style="181"/>
    <col min="256" max="256" width="4.75" style="181" customWidth="1"/>
    <col min="257" max="258" width="19.625" style="181" customWidth="1"/>
    <col min="259" max="259" width="7.625" style="181" customWidth="1"/>
    <col min="260" max="260" width="4" style="181" customWidth="1"/>
    <col min="261" max="261" width="9" style="181"/>
    <col min="262" max="262" width="12.375" style="181" customWidth="1"/>
    <col min="263" max="263" width="7.25" style="181" customWidth="1"/>
    <col min="264" max="264" width="5" style="181" customWidth="1"/>
    <col min="265" max="265" width="2" style="181" customWidth="1"/>
    <col min="266" max="266" width="5.75" style="181" customWidth="1"/>
    <col min="267" max="498" width="9" style="181"/>
    <col min="499" max="499" width="4.75" style="181" customWidth="1"/>
    <col min="500" max="501" width="19.625" style="181" customWidth="1"/>
    <col min="502" max="502" width="7.625" style="181" customWidth="1"/>
    <col min="503" max="503" width="4" style="181" customWidth="1"/>
    <col min="504" max="504" width="9" style="181"/>
    <col min="505" max="505" width="12.375" style="181" customWidth="1"/>
    <col min="506" max="506" width="7.25" style="181" customWidth="1"/>
    <col min="507" max="507" width="5" style="181" customWidth="1"/>
    <col min="508" max="508" width="2" style="181" customWidth="1"/>
    <col min="509" max="509" width="5.75" style="181" customWidth="1"/>
    <col min="510" max="511" width="9" style="181"/>
    <col min="512" max="512" width="4.75" style="181" customWidth="1"/>
    <col min="513" max="514" width="19.625" style="181" customWidth="1"/>
    <col min="515" max="515" width="7.625" style="181" customWidth="1"/>
    <col min="516" max="516" width="4" style="181" customWidth="1"/>
    <col min="517" max="517" width="9" style="181"/>
    <col min="518" max="518" width="12.375" style="181" customWidth="1"/>
    <col min="519" max="519" width="7.25" style="181" customWidth="1"/>
    <col min="520" max="520" width="5" style="181" customWidth="1"/>
    <col min="521" max="521" width="2" style="181" customWidth="1"/>
    <col min="522" max="522" width="5.75" style="181" customWidth="1"/>
    <col min="523" max="754" width="9" style="181"/>
    <col min="755" max="755" width="4.75" style="181" customWidth="1"/>
    <col min="756" max="757" width="19.625" style="181" customWidth="1"/>
    <col min="758" max="758" width="7.625" style="181" customWidth="1"/>
    <col min="759" max="759" width="4" style="181" customWidth="1"/>
    <col min="760" max="760" width="9" style="181"/>
    <col min="761" max="761" width="12.375" style="181" customWidth="1"/>
    <col min="762" max="762" width="7.25" style="181" customWidth="1"/>
    <col min="763" max="763" width="5" style="181" customWidth="1"/>
    <col min="764" max="764" width="2" style="181" customWidth="1"/>
    <col min="765" max="765" width="5.75" style="181" customWidth="1"/>
    <col min="766" max="767" width="9" style="181"/>
    <col min="768" max="768" width="4.75" style="181" customWidth="1"/>
    <col min="769" max="770" width="19.625" style="181" customWidth="1"/>
    <col min="771" max="771" width="7.625" style="181" customWidth="1"/>
    <col min="772" max="772" width="4" style="181" customWidth="1"/>
    <col min="773" max="773" width="9" style="181"/>
    <col min="774" max="774" width="12.375" style="181" customWidth="1"/>
    <col min="775" max="775" width="7.25" style="181" customWidth="1"/>
    <col min="776" max="776" width="5" style="181" customWidth="1"/>
    <col min="777" max="777" width="2" style="181" customWidth="1"/>
    <col min="778" max="778" width="5.75" style="181" customWidth="1"/>
    <col min="779" max="1010" width="9" style="181"/>
    <col min="1011" max="1011" width="4.75" style="181" customWidth="1"/>
    <col min="1012" max="1013" width="19.625" style="181" customWidth="1"/>
    <col min="1014" max="1014" width="7.625" style="181" customWidth="1"/>
    <col min="1015" max="1015" width="4" style="181" customWidth="1"/>
    <col min="1016" max="1016" width="9" style="181"/>
    <col min="1017" max="1017" width="12.375" style="181" customWidth="1"/>
    <col min="1018" max="1018" width="7.25" style="181" customWidth="1"/>
    <col min="1019" max="1019" width="5" style="181" customWidth="1"/>
    <col min="1020" max="1020" width="2" style="181" customWidth="1"/>
    <col min="1021" max="1021" width="5.75" style="181" customWidth="1"/>
    <col min="1022" max="1023" width="9" style="181"/>
    <col min="1024" max="1024" width="4.75" style="181" customWidth="1"/>
    <col min="1025" max="1026" width="19.625" style="181" customWidth="1"/>
    <col min="1027" max="1027" width="7.625" style="181" customWidth="1"/>
    <col min="1028" max="1028" width="4" style="181" customWidth="1"/>
    <col min="1029" max="1029" width="9" style="181"/>
    <col min="1030" max="1030" width="12.375" style="181" customWidth="1"/>
    <col min="1031" max="1031" width="7.25" style="181" customWidth="1"/>
    <col min="1032" max="1032" width="5" style="181" customWidth="1"/>
    <col min="1033" max="1033" width="2" style="181" customWidth="1"/>
    <col min="1034" max="1034" width="5.75" style="181" customWidth="1"/>
    <col min="1035" max="1266" width="9" style="181"/>
    <col min="1267" max="1267" width="4.75" style="181" customWidth="1"/>
    <col min="1268" max="1269" width="19.625" style="181" customWidth="1"/>
    <col min="1270" max="1270" width="7.625" style="181" customWidth="1"/>
    <col min="1271" max="1271" width="4" style="181" customWidth="1"/>
    <col min="1272" max="1272" width="9" style="181"/>
    <col min="1273" max="1273" width="12.375" style="181" customWidth="1"/>
    <col min="1274" max="1274" width="7.25" style="181" customWidth="1"/>
    <col min="1275" max="1275" width="5" style="181" customWidth="1"/>
    <col min="1276" max="1276" width="2" style="181" customWidth="1"/>
    <col min="1277" max="1277" width="5.75" style="181" customWidth="1"/>
    <col min="1278" max="1279" width="9" style="181"/>
    <col min="1280" max="1280" width="4.75" style="181" customWidth="1"/>
    <col min="1281" max="1282" width="19.625" style="181" customWidth="1"/>
    <col min="1283" max="1283" width="7.625" style="181" customWidth="1"/>
    <col min="1284" max="1284" width="4" style="181" customWidth="1"/>
    <col min="1285" max="1285" width="9" style="181"/>
    <col min="1286" max="1286" width="12.375" style="181" customWidth="1"/>
    <col min="1287" max="1287" width="7.25" style="181" customWidth="1"/>
    <col min="1288" max="1288" width="5" style="181" customWidth="1"/>
    <col min="1289" max="1289" width="2" style="181" customWidth="1"/>
    <col min="1290" max="1290" width="5.75" style="181" customWidth="1"/>
    <col min="1291" max="1522" width="9" style="181"/>
    <col min="1523" max="1523" width="4.75" style="181" customWidth="1"/>
    <col min="1524" max="1525" width="19.625" style="181" customWidth="1"/>
    <col min="1526" max="1526" width="7.625" style="181" customWidth="1"/>
    <col min="1527" max="1527" width="4" style="181" customWidth="1"/>
    <col min="1528" max="1528" width="9" style="181"/>
    <col min="1529" max="1529" width="12.375" style="181" customWidth="1"/>
    <col min="1530" max="1530" width="7.25" style="181" customWidth="1"/>
    <col min="1531" max="1531" width="5" style="181" customWidth="1"/>
    <col min="1532" max="1532" width="2" style="181" customWidth="1"/>
    <col min="1533" max="1533" width="5.75" style="181" customWidth="1"/>
    <col min="1534" max="1535" width="9" style="181"/>
    <col min="1536" max="1536" width="4.75" style="181" customWidth="1"/>
    <col min="1537" max="1538" width="19.625" style="181" customWidth="1"/>
    <col min="1539" max="1539" width="7.625" style="181" customWidth="1"/>
    <col min="1540" max="1540" width="4" style="181" customWidth="1"/>
    <col min="1541" max="1541" width="9" style="181"/>
    <col min="1542" max="1542" width="12.375" style="181" customWidth="1"/>
    <col min="1543" max="1543" width="7.25" style="181" customWidth="1"/>
    <col min="1544" max="1544" width="5" style="181" customWidth="1"/>
    <col min="1545" max="1545" width="2" style="181" customWidth="1"/>
    <col min="1546" max="1546" width="5.75" style="181" customWidth="1"/>
    <col min="1547" max="1778" width="9" style="181"/>
    <col min="1779" max="1779" width="4.75" style="181" customWidth="1"/>
    <col min="1780" max="1781" width="19.625" style="181" customWidth="1"/>
    <col min="1782" max="1782" width="7.625" style="181" customWidth="1"/>
    <col min="1783" max="1783" width="4" style="181" customWidth="1"/>
    <col min="1784" max="1784" width="9" style="181"/>
    <col min="1785" max="1785" width="12.375" style="181" customWidth="1"/>
    <col min="1786" max="1786" width="7.25" style="181" customWidth="1"/>
    <col min="1787" max="1787" width="5" style="181" customWidth="1"/>
    <col min="1788" max="1788" width="2" style="181" customWidth="1"/>
    <col min="1789" max="1789" width="5.75" style="181" customWidth="1"/>
    <col min="1790" max="1791" width="9" style="181"/>
    <col min="1792" max="1792" width="4.75" style="181" customWidth="1"/>
    <col min="1793" max="1794" width="19.625" style="181" customWidth="1"/>
    <col min="1795" max="1795" width="7.625" style="181" customWidth="1"/>
    <col min="1796" max="1796" width="4" style="181" customWidth="1"/>
    <col min="1797" max="1797" width="9" style="181"/>
    <col min="1798" max="1798" width="12.375" style="181" customWidth="1"/>
    <col min="1799" max="1799" width="7.25" style="181" customWidth="1"/>
    <col min="1800" max="1800" width="5" style="181" customWidth="1"/>
    <col min="1801" max="1801" width="2" style="181" customWidth="1"/>
    <col min="1802" max="1802" width="5.75" style="181" customWidth="1"/>
    <col min="1803" max="2034" width="9" style="181"/>
    <col min="2035" max="2035" width="4.75" style="181" customWidth="1"/>
    <col min="2036" max="2037" width="19.625" style="181" customWidth="1"/>
    <col min="2038" max="2038" width="7.625" style="181" customWidth="1"/>
    <col min="2039" max="2039" width="4" style="181" customWidth="1"/>
    <col min="2040" max="2040" width="9" style="181"/>
    <col min="2041" max="2041" width="12.375" style="181" customWidth="1"/>
    <col min="2042" max="2042" width="7.25" style="181" customWidth="1"/>
    <col min="2043" max="2043" width="5" style="181" customWidth="1"/>
    <col min="2044" max="2044" width="2" style="181" customWidth="1"/>
    <col min="2045" max="2045" width="5.75" style="181" customWidth="1"/>
    <col min="2046" max="2047" width="9" style="181"/>
    <col min="2048" max="2048" width="4.75" style="181" customWidth="1"/>
    <col min="2049" max="2050" width="19.625" style="181" customWidth="1"/>
    <col min="2051" max="2051" width="7.625" style="181" customWidth="1"/>
    <col min="2052" max="2052" width="4" style="181" customWidth="1"/>
    <col min="2053" max="2053" width="9" style="181"/>
    <col min="2054" max="2054" width="12.375" style="181" customWidth="1"/>
    <col min="2055" max="2055" width="7.25" style="181" customWidth="1"/>
    <col min="2056" max="2056" width="5" style="181" customWidth="1"/>
    <col min="2057" max="2057" width="2" style="181" customWidth="1"/>
    <col min="2058" max="2058" width="5.75" style="181" customWidth="1"/>
    <col min="2059" max="2290" width="9" style="181"/>
    <col min="2291" max="2291" width="4.75" style="181" customWidth="1"/>
    <col min="2292" max="2293" width="19.625" style="181" customWidth="1"/>
    <col min="2294" max="2294" width="7.625" style="181" customWidth="1"/>
    <col min="2295" max="2295" width="4" style="181" customWidth="1"/>
    <col min="2296" max="2296" width="9" style="181"/>
    <col min="2297" max="2297" width="12.375" style="181" customWidth="1"/>
    <col min="2298" max="2298" width="7.25" style="181" customWidth="1"/>
    <col min="2299" max="2299" width="5" style="181" customWidth="1"/>
    <col min="2300" max="2300" width="2" style="181" customWidth="1"/>
    <col min="2301" max="2301" width="5.75" style="181" customWidth="1"/>
    <col min="2302" max="2303" width="9" style="181"/>
    <col min="2304" max="2304" width="4.75" style="181" customWidth="1"/>
    <col min="2305" max="2306" width="19.625" style="181" customWidth="1"/>
    <col min="2307" max="2307" width="7.625" style="181" customWidth="1"/>
    <col min="2308" max="2308" width="4" style="181" customWidth="1"/>
    <col min="2309" max="2309" width="9" style="181"/>
    <col min="2310" max="2310" width="12.375" style="181" customWidth="1"/>
    <col min="2311" max="2311" width="7.25" style="181" customWidth="1"/>
    <col min="2312" max="2312" width="5" style="181" customWidth="1"/>
    <col min="2313" max="2313" width="2" style="181" customWidth="1"/>
    <col min="2314" max="2314" width="5.75" style="181" customWidth="1"/>
    <col min="2315" max="2546" width="9" style="181"/>
    <col min="2547" max="2547" width="4.75" style="181" customWidth="1"/>
    <col min="2548" max="2549" width="19.625" style="181" customWidth="1"/>
    <col min="2550" max="2550" width="7.625" style="181" customWidth="1"/>
    <col min="2551" max="2551" width="4" style="181" customWidth="1"/>
    <col min="2552" max="2552" width="9" style="181"/>
    <col min="2553" max="2553" width="12.375" style="181" customWidth="1"/>
    <col min="2554" max="2554" width="7.25" style="181" customWidth="1"/>
    <col min="2555" max="2555" width="5" style="181" customWidth="1"/>
    <col min="2556" max="2556" width="2" style="181" customWidth="1"/>
    <col min="2557" max="2557" width="5.75" style="181" customWidth="1"/>
    <col min="2558" max="2559" width="9" style="181"/>
    <col min="2560" max="2560" width="4.75" style="181" customWidth="1"/>
    <col min="2561" max="2562" width="19.625" style="181" customWidth="1"/>
    <col min="2563" max="2563" width="7.625" style="181" customWidth="1"/>
    <col min="2564" max="2564" width="4" style="181" customWidth="1"/>
    <col min="2565" max="2565" width="9" style="181"/>
    <col min="2566" max="2566" width="12.375" style="181" customWidth="1"/>
    <col min="2567" max="2567" width="7.25" style="181" customWidth="1"/>
    <col min="2568" max="2568" width="5" style="181" customWidth="1"/>
    <col min="2569" max="2569" width="2" style="181" customWidth="1"/>
    <col min="2570" max="2570" width="5.75" style="181" customWidth="1"/>
    <col min="2571" max="2802" width="9" style="181"/>
    <col min="2803" max="2803" width="4.75" style="181" customWidth="1"/>
    <col min="2804" max="2805" width="19.625" style="181" customWidth="1"/>
    <col min="2806" max="2806" width="7.625" style="181" customWidth="1"/>
    <col min="2807" max="2807" width="4" style="181" customWidth="1"/>
    <col min="2808" max="2808" width="9" style="181"/>
    <col min="2809" max="2809" width="12.375" style="181" customWidth="1"/>
    <col min="2810" max="2810" width="7.25" style="181" customWidth="1"/>
    <col min="2811" max="2811" width="5" style="181" customWidth="1"/>
    <col min="2812" max="2812" width="2" style="181" customWidth="1"/>
    <col min="2813" max="2813" width="5.75" style="181" customWidth="1"/>
    <col min="2814" max="2815" width="9" style="181"/>
    <col min="2816" max="2816" width="4.75" style="181" customWidth="1"/>
    <col min="2817" max="2818" width="19.625" style="181" customWidth="1"/>
    <col min="2819" max="2819" width="7.625" style="181" customWidth="1"/>
    <col min="2820" max="2820" width="4" style="181" customWidth="1"/>
    <col min="2821" max="2821" width="9" style="181"/>
    <col min="2822" max="2822" width="12.375" style="181" customWidth="1"/>
    <col min="2823" max="2823" width="7.25" style="181" customWidth="1"/>
    <col min="2824" max="2824" width="5" style="181" customWidth="1"/>
    <col min="2825" max="2825" width="2" style="181" customWidth="1"/>
    <col min="2826" max="2826" width="5.75" style="181" customWidth="1"/>
    <col min="2827" max="3058" width="9" style="181"/>
    <col min="3059" max="3059" width="4.75" style="181" customWidth="1"/>
    <col min="3060" max="3061" width="19.625" style="181" customWidth="1"/>
    <col min="3062" max="3062" width="7.625" style="181" customWidth="1"/>
    <col min="3063" max="3063" width="4" style="181" customWidth="1"/>
    <col min="3064" max="3064" width="9" style="181"/>
    <col min="3065" max="3065" width="12.375" style="181" customWidth="1"/>
    <col min="3066" max="3066" width="7.25" style="181" customWidth="1"/>
    <col min="3067" max="3067" width="5" style="181" customWidth="1"/>
    <col min="3068" max="3068" width="2" style="181" customWidth="1"/>
    <col min="3069" max="3069" width="5.75" style="181" customWidth="1"/>
    <col min="3070" max="3071" width="9" style="181"/>
    <col min="3072" max="3072" width="4.75" style="181" customWidth="1"/>
    <col min="3073" max="3074" width="19.625" style="181" customWidth="1"/>
    <col min="3075" max="3075" width="7.625" style="181" customWidth="1"/>
    <col min="3076" max="3076" width="4" style="181" customWidth="1"/>
    <col min="3077" max="3077" width="9" style="181"/>
    <col min="3078" max="3078" width="12.375" style="181" customWidth="1"/>
    <col min="3079" max="3079" width="7.25" style="181" customWidth="1"/>
    <col min="3080" max="3080" width="5" style="181" customWidth="1"/>
    <col min="3081" max="3081" width="2" style="181" customWidth="1"/>
    <col min="3082" max="3082" width="5.75" style="181" customWidth="1"/>
    <col min="3083" max="3314" width="9" style="181"/>
    <col min="3315" max="3315" width="4.75" style="181" customWidth="1"/>
    <col min="3316" max="3317" width="19.625" style="181" customWidth="1"/>
    <col min="3318" max="3318" width="7.625" style="181" customWidth="1"/>
    <col min="3319" max="3319" width="4" style="181" customWidth="1"/>
    <col min="3320" max="3320" width="9" style="181"/>
    <col min="3321" max="3321" width="12.375" style="181" customWidth="1"/>
    <col min="3322" max="3322" width="7.25" style="181" customWidth="1"/>
    <col min="3323" max="3323" width="5" style="181" customWidth="1"/>
    <col min="3324" max="3324" width="2" style="181" customWidth="1"/>
    <col min="3325" max="3325" width="5.75" style="181" customWidth="1"/>
    <col min="3326" max="3327" width="9" style="181"/>
    <col min="3328" max="3328" width="4.75" style="181" customWidth="1"/>
    <col min="3329" max="3330" width="19.625" style="181" customWidth="1"/>
    <col min="3331" max="3331" width="7.625" style="181" customWidth="1"/>
    <col min="3332" max="3332" width="4" style="181" customWidth="1"/>
    <col min="3333" max="3333" width="9" style="181"/>
    <col min="3334" max="3334" width="12.375" style="181" customWidth="1"/>
    <col min="3335" max="3335" width="7.25" style="181" customWidth="1"/>
    <col min="3336" max="3336" width="5" style="181" customWidth="1"/>
    <col min="3337" max="3337" width="2" style="181" customWidth="1"/>
    <col min="3338" max="3338" width="5.75" style="181" customWidth="1"/>
    <col min="3339" max="3570" width="9" style="181"/>
    <col min="3571" max="3571" width="4.75" style="181" customWidth="1"/>
    <col min="3572" max="3573" width="19.625" style="181" customWidth="1"/>
    <col min="3574" max="3574" width="7.625" style="181" customWidth="1"/>
    <col min="3575" max="3575" width="4" style="181" customWidth="1"/>
    <col min="3576" max="3576" width="9" style="181"/>
    <col min="3577" max="3577" width="12.375" style="181" customWidth="1"/>
    <col min="3578" max="3578" width="7.25" style="181" customWidth="1"/>
    <col min="3579" max="3579" width="5" style="181" customWidth="1"/>
    <col min="3580" max="3580" width="2" style="181" customWidth="1"/>
    <col min="3581" max="3581" width="5.75" style="181" customWidth="1"/>
    <col min="3582" max="3583" width="9" style="181"/>
    <col min="3584" max="3584" width="4.75" style="181" customWidth="1"/>
    <col min="3585" max="3586" width="19.625" style="181" customWidth="1"/>
    <col min="3587" max="3587" width="7.625" style="181" customWidth="1"/>
    <col min="3588" max="3588" width="4" style="181" customWidth="1"/>
    <col min="3589" max="3589" width="9" style="181"/>
    <col min="3590" max="3590" width="12.375" style="181" customWidth="1"/>
    <col min="3591" max="3591" width="7.25" style="181" customWidth="1"/>
    <col min="3592" max="3592" width="5" style="181" customWidth="1"/>
    <col min="3593" max="3593" width="2" style="181" customWidth="1"/>
    <col min="3594" max="3594" width="5.75" style="181" customWidth="1"/>
    <col min="3595" max="3826" width="9" style="181"/>
    <col min="3827" max="3827" width="4.75" style="181" customWidth="1"/>
    <col min="3828" max="3829" width="19.625" style="181" customWidth="1"/>
    <col min="3830" max="3830" width="7.625" style="181" customWidth="1"/>
    <col min="3831" max="3831" width="4" style="181" customWidth="1"/>
    <col min="3832" max="3832" width="9" style="181"/>
    <col min="3833" max="3833" width="12.375" style="181" customWidth="1"/>
    <col min="3834" max="3834" width="7.25" style="181" customWidth="1"/>
    <col min="3835" max="3835" width="5" style="181" customWidth="1"/>
    <col min="3836" max="3836" width="2" style="181" customWidth="1"/>
    <col min="3837" max="3837" width="5.75" style="181" customWidth="1"/>
    <col min="3838" max="3839" width="9" style="181"/>
    <col min="3840" max="3840" width="4.75" style="181" customWidth="1"/>
    <col min="3841" max="3842" width="19.625" style="181" customWidth="1"/>
    <col min="3843" max="3843" width="7.625" style="181" customWidth="1"/>
    <col min="3844" max="3844" width="4" style="181" customWidth="1"/>
    <col min="3845" max="3845" width="9" style="181"/>
    <col min="3846" max="3846" width="12.375" style="181" customWidth="1"/>
    <col min="3847" max="3847" width="7.25" style="181" customWidth="1"/>
    <col min="3848" max="3848" width="5" style="181" customWidth="1"/>
    <col min="3849" max="3849" width="2" style="181" customWidth="1"/>
    <col min="3850" max="3850" width="5.75" style="181" customWidth="1"/>
    <col min="3851" max="4082" width="9" style="181"/>
    <col min="4083" max="4083" width="4.75" style="181" customWidth="1"/>
    <col min="4084" max="4085" width="19.625" style="181" customWidth="1"/>
    <col min="4086" max="4086" width="7.625" style="181" customWidth="1"/>
    <col min="4087" max="4087" width="4" style="181" customWidth="1"/>
    <col min="4088" max="4088" width="9" style="181"/>
    <col min="4089" max="4089" width="12.375" style="181" customWidth="1"/>
    <col min="4090" max="4090" width="7.25" style="181" customWidth="1"/>
    <col min="4091" max="4091" width="5" style="181" customWidth="1"/>
    <col min="4092" max="4092" width="2" style="181" customWidth="1"/>
    <col min="4093" max="4093" width="5.75" style="181" customWidth="1"/>
    <col min="4094" max="4095" width="9" style="181"/>
    <col min="4096" max="4096" width="4.75" style="181" customWidth="1"/>
    <col min="4097" max="4098" width="19.625" style="181" customWidth="1"/>
    <col min="4099" max="4099" width="7.625" style="181" customWidth="1"/>
    <col min="4100" max="4100" width="4" style="181" customWidth="1"/>
    <col min="4101" max="4101" width="9" style="181"/>
    <col min="4102" max="4102" width="12.375" style="181" customWidth="1"/>
    <col min="4103" max="4103" width="7.25" style="181" customWidth="1"/>
    <col min="4104" max="4104" width="5" style="181" customWidth="1"/>
    <col min="4105" max="4105" width="2" style="181" customWidth="1"/>
    <col min="4106" max="4106" width="5.75" style="181" customWidth="1"/>
    <col min="4107" max="4338" width="9" style="181"/>
    <col min="4339" max="4339" width="4.75" style="181" customWidth="1"/>
    <col min="4340" max="4341" width="19.625" style="181" customWidth="1"/>
    <col min="4342" max="4342" width="7.625" style="181" customWidth="1"/>
    <col min="4343" max="4343" width="4" style="181" customWidth="1"/>
    <col min="4344" max="4344" width="9" style="181"/>
    <col min="4345" max="4345" width="12.375" style="181" customWidth="1"/>
    <col min="4346" max="4346" width="7.25" style="181" customWidth="1"/>
    <col min="4347" max="4347" width="5" style="181" customWidth="1"/>
    <col min="4348" max="4348" width="2" style="181" customWidth="1"/>
    <col min="4349" max="4349" width="5.75" style="181" customWidth="1"/>
    <col min="4350" max="4351" width="9" style="181"/>
    <col min="4352" max="4352" width="4.75" style="181" customWidth="1"/>
    <col min="4353" max="4354" width="19.625" style="181" customWidth="1"/>
    <col min="4355" max="4355" width="7.625" style="181" customWidth="1"/>
    <col min="4356" max="4356" width="4" style="181" customWidth="1"/>
    <col min="4357" max="4357" width="9" style="181"/>
    <col min="4358" max="4358" width="12.375" style="181" customWidth="1"/>
    <col min="4359" max="4359" width="7.25" style="181" customWidth="1"/>
    <col min="4360" max="4360" width="5" style="181" customWidth="1"/>
    <col min="4361" max="4361" width="2" style="181" customWidth="1"/>
    <col min="4362" max="4362" width="5.75" style="181" customWidth="1"/>
    <col min="4363" max="4594" width="9" style="181"/>
    <col min="4595" max="4595" width="4.75" style="181" customWidth="1"/>
    <col min="4596" max="4597" width="19.625" style="181" customWidth="1"/>
    <col min="4598" max="4598" width="7.625" style="181" customWidth="1"/>
    <col min="4599" max="4599" width="4" style="181" customWidth="1"/>
    <col min="4600" max="4600" width="9" style="181"/>
    <col min="4601" max="4601" width="12.375" style="181" customWidth="1"/>
    <col min="4602" max="4602" width="7.25" style="181" customWidth="1"/>
    <col min="4603" max="4603" width="5" style="181" customWidth="1"/>
    <col min="4604" max="4604" width="2" style="181" customWidth="1"/>
    <col min="4605" max="4605" width="5.75" style="181" customWidth="1"/>
    <col min="4606" max="4607" width="9" style="181"/>
    <col min="4608" max="4608" width="4.75" style="181" customWidth="1"/>
    <col min="4609" max="4610" width="19.625" style="181" customWidth="1"/>
    <col min="4611" max="4611" width="7.625" style="181" customWidth="1"/>
    <col min="4612" max="4612" width="4" style="181" customWidth="1"/>
    <col min="4613" max="4613" width="9" style="181"/>
    <col min="4614" max="4614" width="12.375" style="181" customWidth="1"/>
    <col min="4615" max="4615" width="7.25" style="181" customWidth="1"/>
    <col min="4616" max="4616" width="5" style="181" customWidth="1"/>
    <col min="4617" max="4617" width="2" style="181" customWidth="1"/>
    <col min="4618" max="4618" width="5.75" style="181" customWidth="1"/>
    <col min="4619" max="4850" width="9" style="181"/>
    <col min="4851" max="4851" width="4.75" style="181" customWidth="1"/>
    <col min="4852" max="4853" width="19.625" style="181" customWidth="1"/>
    <col min="4854" max="4854" width="7.625" style="181" customWidth="1"/>
    <col min="4855" max="4855" width="4" style="181" customWidth="1"/>
    <col min="4856" max="4856" width="9" style="181"/>
    <col min="4857" max="4857" width="12.375" style="181" customWidth="1"/>
    <col min="4858" max="4858" width="7.25" style="181" customWidth="1"/>
    <col min="4859" max="4859" width="5" style="181" customWidth="1"/>
    <col min="4860" max="4860" width="2" style="181" customWidth="1"/>
    <col min="4861" max="4861" width="5.75" style="181" customWidth="1"/>
    <col min="4862" max="4863" width="9" style="181"/>
    <col min="4864" max="4864" width="4.75" style="181" customWidth="1"/>
    <col min="4865" max="4866" width="19.625" style="181" customWidth="1"/>
    <col min="4867" max="4867" width="7.625" style="181" customWidth="1"/>
    <col min="4868" max="4868" width="4" style="181" customWidth="1"/>
    <col min="4869" max="4869" width="9" style="181"/>
    <col min="4870" max="4870" width="12.375" style="181" customWidth="1"/>
    <col min="4871" max="4871" width="7.25" style="181" customWidth="1"/>
    <col min="4872" max="4872" width="5" style="181" customWidth="1"/>
    <col min="4873" max="4873" width="2" style="181" customWidth="1"/>
    <col min="4874" max="4874" width="5.75" style="181" customWidth="1"/>
    <col min="4875" max="5106" width="9" style="181"/>
    <col min="5107" max="5107" width="4.75" style="181" customWidth="1"/>
    <col min="5108" max="5109" width="19.625" style="181" customWidth="1"/>
    <col min="5110" max="5110" width="7.625" style="181" customWidth="1"/>
    <col min="5111" max="5111" width="4" style="181" customWidth="1"/>
    <col min="5112" max="5112" width="9" style="181"/>
    <col min="5113" max="5113" width="12.375" style="181" customWidth="1"/>
    <col min="5114" max="5114" width="7.25" style="181" customWidth="1"/>
    <col min="5115" max="5115" width="5" style="181" customWidth="1"/>
    <col min="5116" max="5116" width="2" style="181" customWidth="1"/>
    <col min="5117" max="5117" width="5.75" style="181" customWidth="1"/>
    <col min="5118" max="5119" width="9" style="181"/>
    <col min="5120" max="5120" width="4.75" style="181" customWidth="1"/>
    <col min="5121" max="5122" width="19.625" style="181" customWidth="1"/>
    <col min="5123" max="5123" width="7.625" style="181" customWidth="1"/>
    <col min="5124" max="5124" width="4" style="181" customWidth="1"/>
    <col min="5125" max="5125" width="9" style="181"/>
    <col min="5126" max="5126" width="12.375" style="181" customWidth="1"/>
    <col min="5127" max="5127" width="7.25" style="181" customWidth="1"/>
    <col min="5128" max="5128" width="5" style="181" customWidth="1"/>
    <col min="5129" max="5129" width="2" style="181" customWidth="1"/>
    <col min="5130" max="5130" width="5.75" style="181" customWidth="1"/>
    <col min="5131" max="5362" width="9" style="181"/>
    <col min="5363" max="5363" width="4.75" style="181" customWidth="1"/>
    <col min="5364" max="5365" width="19.625" style="181" customWidth="1"/>
    <col min="5366" max="5366" width="7.625" style="181" customWidth="1"/>
    <col min="5367" max="5367" width="4" style="181" customWidth="1"/>
    <col min="5368" max="5368" width="9" style="181"/>
    <col min="5369" max="5369" width="12.375" style="181" customWidth="1"/>
    <col min="5370" max="5370" width="7.25" style="181" customWidth="1"/>
    <col min="5371" max="5371" width="5" style="181" customWidth="1"/>
    <col min="5372" max="5372" width="2" style="181" customWidth="1"/>
    <col min="5373" max="5373" width="5.75" style="181" customWidth="1"/>
    <col min="5374" max="5375" width="9" style="181"/>
    <col min="5376" max="5376" width="4.75" style="181" customWidth="1"/>
    <col min="5377" max="5378" width="19.625" style="181" customWidth="1"/>
    <col min="5379" max="5379" width="7.625" style="181" customWidth="1"/>
    <col min="5380" max="5380" width="4" style="181" customWidth="1"/>
    <col min="5381" max="5381" width="9" style="181"/>
    <col min="5382" max="5382" width="12.375" style="181" customWidth="1"/>
    <col min="5383" max="5383" width="7.25" style="181" customWidth="1"/>
    <col min="5384" max="5384" width="5" style="181" customWidth="1"/>
    <col min="5385" max="5385" width="2" style="181" customWidth="1"/>
    <col min="5386" max="5386" width="5.75" style="181" customWidth="1"/>
    <col min="5387" max="5618" width="9" style="181"/>
    <col min="5619" max="5619" width="4.75" style="181" customWidth="1"/>
    <col min="5620" max="5621" width="19.625" style="181" customWidth="1"/>
    <col min="5622" max="5622" width="7.625" style="181" customWidth="1"/>
    <col min="5623" max="5623" width="4" style="181" customWidth="1"/>
    <col min="5624" max="5624" width="9" style="181"/>
    <col min="5625" max="5625" width="12.375" style="181" customWidth="1"/>
    <col min="5626" max="5626" width="7.25" style="181" customWidth="1"/>
    <col min="5627" max="5627" width="5" style="181" customWidth="1"/>
    <col min="5628" max="5628" width="2" style="181" customWidth="1"/>
    <col min="5629" max="5629" width="5.75" style="181" customWidth="1"/>
    <col min="5630" max="5631" width="9" style="181"/>
    <col min="5632" max="5632" width="4.75" style="181" customWidth="1"/>
    <col min="5633" max="5634" width="19.625" style="181" customWidth="1"/>
    <col min="5635" max="5635" width="7.625" style="181" customWidth="1"/>
    <col min="5636" max="5636" width="4" style="181" customWidth="1"/>
    <col min="5637" max="5637" width="9" style="181"/>
    <col min="5638" max="5638" width="12.375" style="181" customWidth="1"/>
    <col min="5639" max="5639" width="7.25" style="181" customWidth="1"/>
    <col min="5640" max="5640" width="5" style="181" customWidth="1"/>
    <col min="5641" max="5641" width="2" style="181" customWidth="1"/>
    <col min="5642" max="5642" width="5.75" style="181" customWidth="1"/>
    <col min="5643" max="5874" width="9" style="181"/>
    <col min="5875" max="5875" width="4.75" style="181" customWidth="1"/>
    <col min="5876" max="5877" width="19.625" style="181" customWidth="1"/>
    <col min="5878" max="5878" width="7.625" style="181" customWidth="1"/>
    <col min="5879" max="5879" width="4" style="181" customWidth="1"/>
    <col min="5880" max="5880" width="9" style="181"/>
    <col min="5881" max="5881" width="12.375" style="181" customWidth="1"/>
    <col min="5882" max="5882" width="7.25" style="181" customWidth="1"/>
    <col min="5883" max="5883" width="5" style="181" customWidth="1"/>
    <col min="5884" max="5884" width="2" style="181" customWidth="1"/>
    <col min="5885" max="5885" width="5.75" style="181" customWidth="1"/>
    <col min="5886" max="5887" width="9" style="181"/>
    <col min="5888" max="5888" width="4.75" style="181" customWidth="1"/>
    <col min="5889" max="5890" width="19.625" style="181" customWidth="1"/>
    <col min="5891" max="5891" width="7.625" style="181" customWidth="1"/>
    <col min="5892" max="5892" width="4" style="181" customWidth="1"/>
    <col min="5893" max="5893" width="9" style="181"/>
    <col min="5894" max="5894" width="12.375" style="181" customWidth="1"/>
    <col min="5895" max="5895" width="7.25" style="181" customWidth="1"/>
    <col min="5896" max="5896" width="5" style="181" customWidth="1"/>
    <col min="5897" max="5897" width="2" style="181" customWidth="1"/>
    <col min="5898" max="5898" width="5.75" style="181" customWidth="1"/>
    <col min="5899" max="6130" width="9" style="181"/>
    <col min="6131" max="6131" width="4.75" style="181" customWidth="1"/>
    <col min="6132" max="6133" width="19.625" style="181" customWidth="1"/>
    <col min="6134" max="6134" width="7.625" style="181" customWidth="1"/>
    <col min="6135" max="6135" width="4" style="181" customWidth="1"/>
    <col min="6136" max="6136" width="9" style="181"/>
    <col min="6137" max="6137" width="12.375" style="181" customWidth="1"/>
    <col min="6138" max="6138" width="7.25" style="181" customWidth="1"/>
    <col min="6139" max="6139" width="5" style="181" customWidth="1"/>
    <col min="6140" max="6140" width="2" style="181" customWidth="1"/>
    <col min="6141" max="6141" width="5.75" style="181" customWidth="1"/>
    <col min="6142" max="6143" width="9" style="181"/>
    <col min="6144" max="6144" width="4.75" style="181" customWidth="1"/>
    <col min="6145" max="6146" width="19.625" style="181" customWidth="1"/>
    <col min="6147" max="6147" width="7.625" style="181" customWidth="1"/>
    <col min="6148" max="6148" width="4" style="181" customWidth="1"/>
    <col min="6149" max="6149" width="9" style="181"/>
    <col min="6150" max="6150" width="12.375" style="181" customWidth="1"/>
    <col min="6151" max="6151" width="7.25" style="181" customWidth="1"/>
    <col min="6152" max="6152" width="5" style="181" customWidth="1"/>
    <col min="6153" max="6153" width="2" style="181" customWidth="1"/>
    <col min="6154" max="6154" width="5.75" style="181" customWidth="1"/>
    <col min="6155" max="6386" width="9" style="181"/>
    <col min="6387" max="6387" width="4.75" style="181" customWidth="1"/>
    <col min="6388" max="6389" width="19.625" style="181" customWidth="1"/>
    <col min="6390" max="6390" width="7.625" style="181" customWidth="1"/>
    <col min="6391" max="6391" width="4" style="181" customWidth="1"/>
    <col min="6392" max="6392" width="9" style="181"/>
    <col min="6393" max="6393" width="12.375" style="181" customWidth="1"/>
    <col min="6394" max="6394" width="7.25" style="181" customWidth="1"/>
    <col min="6395" max="6395" width="5" style="181" customWidth="1"/>
    <col min="6396" max="6396" width="2" style="181" customWidth="1"/>
    <col min="6397" max="6397" width="5.75" style="181" customWidth="1"/>
    <col min="6398" max="6399" width="9" style="181"/>
    <col min="6400" max="6400" width="4.75" style="181" customWidth="1"/>
    <col min="6401" max="6402" width="19.625" style="181" customWidth="1"/>
    <col min="6403" max="6403" width="7.625" style="181" customWidth="1"/>
    <col min="6404" max="6404" width="4" style="181" customWidth="1"/>
    <col min="6405" max="6405" width="9" style="181"/>
    <col min="6406" max="6406" width="12.375" style="181" customWidth="1"/>
    <col min="6407" max="6407" width="7.25" style="181" customWidth="1"/>
    <col min="6408" max="6408" width="5" style="181" customWidth="1"/>
    <col min="6409" max="6409" width="2" style="181" customWidth="1"/>
    <col min="6410" max="6410" width="5.75" style="181" customWidth="1"/>
    <col min="6411" max="6642" width="9" style="181"/>
    <col min="6643" max="6643" width="4.75" style="181" customWidth="1"/>
    <col min="6644" max="6645" width="19.625" style="181" customWidth="1"/>
    <col min="6646" max="6646" width="7.625" style="181" customWidth="1"/>
    <col min="6647" max="6647" width="4" style="181" customWidth="1"/>
    <col min="6648" max="6648" width="9" style="181"/>
    <col min="6649" max="6649" width="12.375" style="181" customWidth="1"/>
    <col min="6650" max="6650" width="7.25" style="181" customWidth="1"/>
    <col min="6651" max="6651" width="5" style="181" customWidth="1"/>
    <col min="6652" max="6652" width="2" style="181" customWidth="1"/>
    <col min="6653" max="6653" width="5.75" style="181" customWidth="1"/>
    <col min="6654" max="6655" width="9" style="181"/>
    <col min="6656" max="6656" width="4.75" style="181" customWidth="1"/>
    <col min="6657" max="6658" width="19.625" style="181" customWidth="1"/>
    <col min="6659" max="6659" width="7.625" style="181" customWidth="1"/>
    <col min="6660" max="6660" width="4" style="181" customWidth="1"/>
    <col min="6661" max="6661" width="9" style="181"/>
    <col min="6662" max="6662" width="12.375" style="181" customWidth="1"/>
    <col min="6663" max="6663" width="7.25" style="181" customWidth="1"/>
    <col min="6664" max="6664" width="5" style="181" customWidth="1"/>
    <col min="6665" max="6665" width="2" style="181" customWidth="1"/>
    <col min="6666" max="6666" width="5.75" style="181" customWidth="1"/>
    <col min="6667" max="6898" width="9" style="181"/>
    <col min="6899" max="6899" width="4.75" style="181" customWidth="1"/>
    <col min="6900" max="6901" width="19.625" style="181" customWidth="1"/>
    <col min="6902" max="6902" width="7.625" style="181" customWidth="1"/>
    <col min="6903" max="6903" width="4" style="181" customWidth="1"/>
    <col min="6904" max="6904" width="9" style="181"/>
    <col min="6905" max="6905" width="12.375" style="181" customWidth="1"/>
    <col min="6906" max="6906" width="7.25" style="181" customWidth="1"/>
    <col min="6907" max="6907" width="5" style="181" customWidth="1"/>
    <col min="6908" max="6908" width="2" style="181" customWidth="1"/>
    <col min="6909" max="6909" width="5.75" style="181" customWidth="1"/>
    <col min="6910" max="6911" width="9" style="181"/>
    <col min="6912" max="6912" width="4.75" style="181" customWidth="1"/>
    <col min="6913" max="6914" width="19.625" style="181" customWidth="1"/>
    <col min="6915" max="6915" width="7.625" style="181" customWidth="1"/>
    <col min="6916" max="6916" width="4" style="181" customWidth="1"/>
    <col min="6917" max="6917" width="9" style="181"/>
    <col min="6918" max="6918" width="12.375" style="181" customWidth="1"/>
    <col min="6919" max="6919" width="7.25" style="181" customWidth="1"/>
    <col min="6920" max="6920" width="5" style="181" customWidth="1"/>
    <col min="6921" max="6921" width="2" style="181" customWidth="1"/>
    <col min="6922" max="6922" width="5.75" style="181" customWidth="1"/>
    <col min="6923" max="7154" width="9" style="181"/>
    <col min="7155" max="7155" width="4.75" style="181" customWidth="1"/>
    <col min="7156" max="7157" width="19.625" style="181" customWidth="1"/>
    <col min="7158" max="7158" width="7.625" style="181" customWidth="1"/>
    <col min="7159" max="7159" width="4" style="181" customWidth="1"/>
    <col min="7160" max="7160" width="9" style="181"/>
    <col min="7161" max="7161" width="12.375" style="181" customWidth="1"/>
    <col min="7162" max="7162" width="7.25" style="181" customWidth="1"/>
    <col min="7163" max="7163" width="5" style="181" customWidth="1"/>
    <col min="7164" max="7164" width="2" style="181" customWidth="1"/>
    <col min="7165" max="7165" width="5.75" style="181" customWidth="1"/>
    <col min="7166" max="7167" width="9" style="181"/>
    <col min="7168" max="7168" width="4.75" style="181" customWidth="1"/>
    <col min="7169" max="7170" width="19.625" style="181" customWidth="1"/>
    <col min="7171" max="7171" width="7.625" style="181" customWidth="1"/>
    <col min="7172" max="7172" width="4" style="181" customWidth="1"/>
    <col min="7173" max="7173" width="9" style="181"/>
    <col min="7174" max="7174" width="12.375" style="181" customWidth="1"/>
    <col min="7175" max="7175" width="7.25" style="181" customWidth="1"/>
    <col min="7176" max="7176" width="5" style="181" customWidth="1"/>
    <col min="7177" max="7177" width="2" style="181" customWidth="1"/>
    <col min="7178" max="7178" width="5.75" style="181" customWidth="1"/>
    <col min="7179" max="7410" width="9" style="181"/>
    <col min="7411" max="7411" width="4.75" style="181" customWidth="1"/>
    <col min="7412" max="7413" width="19.625" style="181" customWidth="1"/>
    <col min="7414" max="7414" width="7.625" style="181" customWidth="1"/>
    <col min="7415" max="7415" width="4" style="181" customWidth="1"/>
    <col min="7416" max="7416" width="9" style="181"/>
    <col min="7417" max="7417" width="12.375" style="181" customWidth="1"/>
    <col min="7418" max="7418" width="7.25" style="181" customWidth="1"/>
    <col min="7419" max="7419" width="5" style="181" customWidth="1"/>
    <col min="7420" max="7420" width="2" style="181" customWidth="1"/>
    <col min="7421" max="7421" width="5.75" style="181" customWidth="1"/>
    <col min="7422" max="7423" width="9" style="181"/>
    <col min="7424" max="7424" width="4.75" style="181" customWidth="1"/>
    <col min="7425" max="7426" width="19.625" style="181" customWidth="1"/>
    <col min="7427" max="7427" width="7.625" style="181" customWidth="1"/>
    <col min="7428" max="7428" width="4" style="181" customWidth="1"/>
    <col min="7429" max="7429" width="9" style="181"/>
    <col min="7430" max="7430" width="12.375" style="181" customWidth="1"/>
    <col min="7431" max="7431" width="7.25" style="181" customWidth="1"/>
    <col min="7432" max="7432" width="5" style="181" customWidth="1"/>
    <col min="7433" max="7433" width="2" style="181" customWidth="1"/>
    <col min="7434" max="7434" width="5.75" style="181" customWidth="1"/>
    <col min="7435" max="7666" width="9" style="181"/>
    <col min="7667" max="7667" width="4.75" style="181" customWidth="1"/>
    <col min="7668" max="7669" width="19.625" style="181" customWidth="1"/>
    <col min="7670" max="7670" width="7.625" style="181" customWidth="1"/>
    <col min="7671" max="7671" width="4" style="181" customWidth="1"/>
    <col min="7672" max="7672" width="9" style="181"/>
    <col min="7673" max="7673" width="12.375" style="181" customWidth="1"/>
    <col min="7674" max="7674" width="7.25" style="181" customWidth="1"/>
    <col min="7675" max="7675" width="5" style="181" customWidth="1"/>
    <col min="7676" max="7676" width="2" style="181" customWidth="1"/>
    <col min="7677" max="7677" width="5.75" style="181" customWidth="1"/>
    <col min="7678" max="7679" width="9" style="181"/>
    <col min="7680" max="7680" width="4.75" style="181" customWidth="1"/>
    <col min="7681" max="7682" width="19.625" style="181" customWidth="1"/>
    <col min="7683" max="7683" width="7.625" style="181" customWidth="1"/>
    <col min="7684" max="7684" width="4" style="181" customWidth="1"/>
    <col min="7685" max="7685" width="9" style="181"/>
    <col min="7686" max="7686" width="12.375" style="181" customWidth="1"/>
    <col min="7687" max="7687" width="7.25" style="181" customWidth="1"/>
    <col min="7688" max="7688" width="5" style="181" customWidth="1"/>
    <col min="7689" max="7689" width="2" style="181" customWidth="1"/>
    <col min="7690" max="7690" width="5.75" style="181" customWidth="1"/>
    <col min="7691" max="7922" width="9" style="181"/>
    <col min="7923" max="7923" width="4.75" style="181" customWidth="1"/>
    <col min="7924" max="7925" width="19.625" style="181" customWidth="1"/>
    <col min="7926" max="7926" width="7.625" style="181" customWidth="1"/>
    <col min="7927" max="7927" width="4" style="181" customWidth="1"/>
    <col min="7928" max="7928" width="9" style="181"/>
    <col min="7929" max="7929" width="12.375" style="181" customWidth="1"/>
    <col min="7930" max="7930" width="7.25" style="181" customWidth="1"/>
    <col min="7931" max="7931" width="5" style="181" customWidth="1"/>
    <col min="7932" max="7932" width="2" style="181" customWidth="1"/>
    <col min="7933" max="7933" width="5.75" style="181" customWidth="1"/>
    <col min="7934" max="7935" width="9" style="181"/>
    <col min="7936" max="7936" width="4.75" style="181" customWidth="1"/>
    <col min="7937" max="7938" width="19.625" style="181" customWidth="1"/>
    <col min="7939" max="7939" width="7.625" style="181" customWidth="1"/>
    <col min="7940" max="7940" width="4" style="181" customWidth="1"/>
    <col min="7941" max="7941" width="9" style="181"/>
    <col min="7942" max="7942" width="12.375" style="181" customWidth="1"/>
    <col min="7943" max="7943" width="7.25" style="181" customWidth="1"/>
    <col min="7944" max="7944" width="5" style="181" customWidth="1"/>
    <col min="7945" max="7945" width="2" style="181" customWidth="1"/>
    <col min="7946" max="7946" width="5.75" style="181" customWidth="1"/>
    <col min="7947" max="8178" width="9" style="181"/>
    <col min="8179" max="8179" width="4.75" style="181" customWidth="1"/>
    <col min="8180" max="8181" width="19.625" style="181" customWidth="1"/>
    <col min="8182" max="8182" width="7.625" style="181" customWidth="1"/>
    <col min="8183" max="8183" width="4" style="181" customWidth="1"/>
    <col min="8184" max="8184" width="9" style="181"/>
    <col min="8185" max="8185" width="12.375" style="181" customWidth="1"/>
    <col min="8186" max="8186" width="7.25" style="181" customWidth="1"/>
    <col min="8187" max="8187" width="5" style="181" customWidth="1"/>
    <col min="8188" max="8188" width="2" style="181" customWidth="1"/>
    <col min="8189" max="8189" width="5.75" style="181" customWidth="1"/>
    <col min="8190" max="8191" width="9" style="181"/>
    <col min="8192" max="8192" width="4.75" style="181" customWidth="1"/>
    <col min="8193" max="8194" width="19.625" style="181" customWidth="1"/>
    <col min="8195" max="8195" width="7.625" style="181" customWidth="1"/>
    <col min="8196" max="8196" width="4" style="181" customWidth="1"/>
    <col min="8197" max="8197" width="9" style="181"/>
    <col min="8198" max="8198" width="12.375" style="181" customWidth="1"/>
    <col min="8199" max="8199" width="7.25" style="181" customWidth="1"/>
    <col min="8200" max="8200" width="5" style="181" customWidth="1"/>
    <col min="8201" max="8201" width="2" style="181" customWidth="1"/>
    <col min="8202" max="8202" width="5.75" style="181" customWidth="1"/>
    <col min="8203" max="8434" width="9" style="181"/>
    <col min="8435" max="8435" width="4.75" style="181" customWidth="1"/>
    <col min="8436" max="8437" width="19.625" style="181" customWidth="1"/>
    <col min="8438" max="8438" width="7.625" style="181" customWidth="1"/>
    <col min="8439" max="8439" width="4" style="181" customWidth="1"/>
    <col min="8440" max="8440" width="9" style="181"/>
    <col min="8441" max="8441" width="12.375" style="181" customWidth="1"/>
    <col min="8442" max="8442" width="7.25" style="181" customWidth="1"/>
    <col min="8443" max="8443" width="5" style="181" customWidth="1"/>
    <col min="8444" max="8444" width="2" style="181" customWidth="1"/>
    <col min="8445" max="8445" width="5.75" style="181" customWidth="1"/>
    <col min="8446" max="8447" width="9" style="181"/>
    <col min="8448" max="8448" width="4.75" style="181" customWidth="1"/>
    <col min="8449" max="8450" width="19.625" style="181" customWidth="1"/>
    <col min="8451" max="8451" width="7.625" style="181" customWidth="1"/>
    <col min="8452" max="8452" width="4" style="181" customWidth="1"/>
    <col min="8453" max="8453" width="9" style="181"/>
    <col min="8454" max="8454" width="12.375" style="181" customWidth="1"/>
    <col min="8455" max="8455" width="7.25" style="181" customWidth="1"/>
    <col min="8456" max="8456" width="5" style="181" customWidth="1"/>
    <col min="8457" max="8457" width="2" style="181" customWidth="1"/>
    <col min="8458" max="8458" width="5.75" style="181" customWidth="1"/>
    <col min="8459" max="8690" width="9" style="181"/>
    <col min="8691" max="8691" width="4.75" style="181" customWidth="1"/>
    <col min="8692" max="8693" width="19.625" style="181" customWidth="1"/>
    <col min="8694" max="8694" width="7.625" style="181" customWidth="1"/>
    <col min="8695" max="8695" width="4" style="181" customWidth="1"/>
    <col min="8696" max="8696" width="9" style="181"/>
    <col min="8697" max="8697" width="12.375" style="181" customWidth="1"/>
    <col min="8698" max="8698" width="7.25" style="181" customWidth="1"/>
    <col min="8699" max="8699" width="5" style="181" customWidth="1"/>
    <col min="8700" max="8700" width="2" style="181" customWidth="1"/>
    <col min="8701" max="8701" width="5.75" style="181" customWidth="1"/>
    <col min="8702" max="8703" width="9" style="181"/>
    <col min="8704" max="8704" width="4.75" style="181" customWidth="1"/>
    <col min="8705" max="8706" width="19.625" style="181" customWidth="1"/>
    <col min="8707" max="8707" width="7.625" style="181" customWidth="1"/>
    <col min="8708" max="8708" width="4" style="181" customWidth="1"/>
    <col min="8709" max="8709" width="9" style="181"/>
    <col min="8710" max="8710" width="12.375" style="181" customWidth="1"/>
    <col min="8711" max="8711" width="7.25" style="181" customWidth="1"/>
    <col min="8712" max="8712" width="5" style="181" customWidth="1"/>
    <col min="8713" max="8713" width="2" style="181" customWidth="1"/>
    <col min="8714" max="8714" width="5.75" style="181" customWidth="1"/>
    <col min="8715" max="8946" width="9" style="181"/>
    <col min="8947" max="8947" width="4.75" style="181" customWidth="1"/>
    <col min="8948" max="8949" width="19.625" style="181" customWidth="1"/>
    <col min="8950" max="8950" width="7.625" style="181" customWidth="1"/>
    <col min="8951" max="8951" width="4" style="181" customWidth="1"/>
    <col min="8952" max="8952" width="9" style="181"/>
    <col min="8953" max="8953" width="12.375" style="181" customWidth="1"/>
    <col min="8954" max="8954" width="7.25" style="181" customWidth="1"/>
    <col min="8955" max="8955" width="5" style="181" customWidth="1"/>
    <col min="8956" max="8956" width="2" style="181" customWidth="1"/>
    <col min="8957" max="8957" width="5.75" style="181" customWidth="1"/>
    <col min="8958" max="8959" width="9" style="181"/>
    <col min="8960" max="8960" width="4.75" style="181" customWidth="1"/>
    <col min="8961" max="8962" width="19.625" style="181" customWidth="1"/>
    <col min="8963" max="8963" width="7.625" style="181" customWidth="1"/>
    <col min="8964" max="8964" width="4" style="181" customWidth="1"/>
    <col min="8965" max="8965" width="9" style="181"/>
    <col min="8966" max="8966" width="12.375" style="181" customWidth="1"/>
    <col min="8967" max="8967" width="7.25" style="181" customWidth="1"/>
    <col min="8968" max="8968" width="5" style="181" customWidth="1"/>
    <col min="8969" max="8969" width="2" style="181" customWidth="1"/>
    <col min="8970" max="8970" width="5.75" style="181" customWidth="1"/>
    <col min="8971" max="9202" width="9" style="181"/>
    <col min="9203" max="9203" width="4.75" style="181" customWidth="1"/>
    <col min="9204" max="9205" width="19.625" style="181" customWidth="1"/>
    <col min="9206" max="9206" width="7.625" style="181" customWidth="1"/>
    <col min="9207" max="9207" width="4" style="181" customWidth="1"/>
    <col min="9208" max="9208" width="9" style="181"/>
    <col min="9209" max="9209" width="12.375" style="181" customWidth="1"/>
    <col min="9210" max="9210" width="7.25" style="181" customWidth="1"/>
    <col min="9211" max="9211" width="5" style="181" customWidth="1"/>
    <col min="9212" max="9212" width="2" style="181" customWidth="1"/>
    <col min="9213" max="9213" width="5.75" style="181" customWidth="1"/>
    <col min="9214" max="9215" width="9" style="181"/>
    <col min="9216" max="9216" width="4.75" style="181" customWidth="1"/>
    <col min="9217" max="9218" width="19.625" style="181" customWidth="1"/>
    <col min="9219" max="9219" width="7.625" style="181" customWidth="1"/>
    <col min="9220" max="9220" width="4" style="181" customWidth="1"/>
    <col min="9221" max="9221" width="9" style="181"/>
    <col min="9222" max="9222" width="12.375" style="181" customWidth="1"/>
    <col min="9223" max="9223" width="7.25" style="181" customWidth="1"/>
    <col min="9224" max="9224" width="5" style="181" customWidth="1"/>
    <col min="9225" max="9225" width="2" style="181" customWidth="1"/>
    <col min="9226" max="9226" width="5.75" style="181" customWidth="1"/>
    <col min="9227" max="9458" width="9" style="181"/>
    <col min="9459" max="9459" width="4.75" style="181" customWidth="1"/>
    <col min="9460" max="9461" width="19.625" style="181" customWidth="1"/>
    <col min="9462" max="9462" width="7.625" style="181" customWidth="1"/>
    <col min="9463" max="9463" width="4" style="181" customWidth="1"/>
    <col min="9464" max="9464" width="9" style="181"/>
    <col min="9465" max="9465" width="12.375" style="181" customWidth="1"/>
    <col min="9466" max="9466" width="7.25" style="181" customWidth="1"/>
    <col min="9467" max="9467" width="5" style="181" customWidth="1"/>
    <col min="9468" max="9468" width="2" style="181" customWidth="1"/>
    <col min="9469" max="9469" width="5.75" style="181" customWidth="1"/>
    <col min="9470" max="9471" width="9" style="181"/>
    <col min="9472" max="9472" width="4.75" style="181" customWidth="1"/>
    <col min="9473" max="9474" width="19.625" style="181" customWidth="1"/>
    <col min="9475" max="9475" width="7.625" style="181" customWidth="1"/>
    <col min="9476" max="9476" width="4" style="181" customWidth="1"/>
    <col min="9477" max="9477" width="9" style="181"/>
    <col min="9478" max="9478" width="12.375" style="181" customWidth="1"/>
    <col min="9479" max="9479" width="7.25" style="181" customWidth="1"/>
    <col min="9480" max="9480" width="5" style="181" customWidth="1"/>
    <col min="9481" max="9481" width="2" style="181" customWidth="1"/>
    <col min="9482" max="9482" width="5.75" style="181" customWidth="1"/>
    <col min="9483" max="9714" width="9" style="181"/>
    <col min="9715" max="9715" width="4.75" style="181" customWidth="1"/>
    <col min="9716" max="9717" width="19.625" style="181" customWidth="1"/>
    <col min="9718" max="9718" width="7.625" style="181" customWidth="1"/>
    <col min="9719" max="9719" width="4" style="181" customWidth="1"/>
    <col min="9720" max="9720" width="9" style="181"/>
    <col min="9721" max="9721" width="12.375" style="181" customWidth="1"/>
    <col min="9722" max="9722" width="7.25" style="181" customWidth="1"/>
    <col min="9723" max="9723" width="5" style="181" customWidth="1"/>
    <col min="9724" max="9724" width="2" style="181" customWidth="1"/>
    <col min="9725" max="9725" width="5.75" style="181" customWidth="1"/>
    <col min="9726" max="9727" width="9" style="181"/>
    <col min="9728" max="9728" width="4.75" style="181" customWidth="1"/>
    <col min="9729" max="9730" width="19.625" style="181" customWidth="1"/>
    <col min="9731" max="9731" width="7.625" style="181" customWidth="1"/>
    <col min="9732" max="9732" width="4" style="181" customWidth="1"/>
    <col min="9733" max="9733" width="9" style="181"/>
    <col min="9734" max="9734" width="12.375" style="181" customWidth="1"/>
    <col min="9735" max="9735" width="7.25" style="181" customWidth="1"/>
    <col min="9736" max="9736" width="5" style="181" customWidth="1"/>
    <col min="9737" max="9737" width="2" style="181" customWidth="1"/>
    <col min="9738" max="9738" width="5.75" style="181" customWidth="1"/>
    <col min="9739" max="9970" width="9" style="181"/>
    <col min="9971" max="9971" width="4.75" style="181" customWidth="1"/>
    <col min="9972" max="9973" width="19.625" style="181" customWidth="1"/>
    <col min="9974" max="9974" width="7.625" style="181" customWidth="1"/>
    <col min="9975" max="9975" width="4" style="181" customWidth="1"/>
    <col min="9976" max="9976" width="9" style="181"/>
    <col min="9977" max="9977" width="12.375" style="181" customWidth="1"/>
    <col min="9978" max="9978" width="7.25" style="181" customWidth="1"/>
    <col min="9979" max="9979" width="5" style="181" customWidth="1"/>
    <col min="9980" max="9980" width="2" style="181" customWidth="1"/>
    <col min="9981" max="9981" width="5.75" style="181" customWidth="1"/>
    <col min="9982" max="9983" width="9" style="181"/>
    <col min="9984" max="9984" width="4.75" style="181" customWidth="1"/>
    <col min="9985" max="9986" width="19.625" style="181" customWidth="1"/>
    <col min="9987" max="9987" width="7.625" style="181" customWidth="1"/>
    <col min="9988" max="9988" width="4" style="181" customWidth="1"/>
    <col min="9989" max="9989" width="9" style="181"/>
    <col min="9990" max="9990" width="12.375" style="181" customWidth="1"/>
    <col min="9991" max="9991" width="7.25" style="181" customWidth="1"/>
    <col min="9992" max="9992" width="5" style="181" customWidth="1"/>
    <col min="9993" max="9993" width="2" style="181" customWidth="1"/>
    <col min="9994" max="9994" width="5.75" style="181" customWidth="1"/>
    <col min="9995" max="10226" width="9" style="181"/>
    <col min="10227" max="10227" width="4.75" style="181" customWidth="1"/>
    <col min="10228" max="10229" width="19.625" style="181" customWidth="1"/>
    <col min="10230" max="10230" width="7.625" style="181" customWidth="1"/>
    <col min="10231" max="10231" width="4" style="181" customWidth="1"/>
    <col min="10232" max="10232" width="9" style="181"/>
    <col min="10233" max="10233" width="12.375" style="181" customWidth="1"/>
    <col min="10234" max="10234" width="7.25" style="181" customWidth="1"/>
    <col min="10235" max="10235" width="5" style="181" customWidth="1"/>
    <col min="10236" max="10236" width="2" style="181" customWidth="1"/>
    <col min="10237" max="10237" width="5.75" style="181" customWidth="1"/>
    <col min="10238" max="10239" width="9" style="181"/>
    <col min="10240" max="10240" width="4.75" style="181" customWidth="1"/>
    <col min="10241" max="10242" width="19.625" style="181" customWidth="1"/>
    <col min="10243" max="10243" width="7.625" style="181" customWidth="1"/>
    <col min="10244" max="10244" width="4" style="181" customWidth="1"/>
    <col min="10245" max="10245" width="9" style="181"/>
    <col min="10246" max="10246" width="12.375" style="181" customWidth="1"/>
    <col min="10247" max="10247" width="7.25" style="181" customWidth="1"/>
    <col min="10248" max="10248" width="5" style="181" customWidth="1"/>
    <col min="10249" max="10249" width="2" style="181" customWidth="1"/>
    <col min="10250" max="10250" width="5.75" style="181" customWidth="1"/>
    <col min="10251" max="10482" width="9" style="181"/>
    <col min="10483" max="10483" width="4.75" style="181" customWidth="1"/>
    <col min="10484" max="10485" width="19.625" style="181" customWidth="1"/>
    <col min="10486" max="10486" width="7.625" style="181" customWidth="1"/>
    <col min="10487" max="10487" width="4" style="181" customWidth="1"/>
    <col min="10488" max="10488" width="9" style="181"/>
    <col min="10489" max="10489" width="12.375" style="181" customWidth="1"/>
    <col min="10490" max="10490" width="7.25" style="181" customWidth="1"/>
    <col min="10491" max="10491" width="5" style="181" customWidth="1"/>
    <col min="10492" max="10492" width="2" style="181" customWidth="1"/>
    <col min="10493" max="10493" width="5.75" style="181" customWidth="1"/>
    <col min="10494" max="10495" width="9" style="181"/>
    <col min="10496" max="10496" width="4.75" style="181" customWidth="1"/>
    <col min="10497" max="10498" width="19.625" style="181" customWidth="1"/>
    <col min="10499" max="10499" width="7.625" style="181" customWidth="1"/>
    <col min="10500" max="10500" width="4" style="181" customWidth="1"/>
    <col min="10501" max="10501" width="9" style="181"/>
    <col min="10502" max="10502" width="12.375" style="181" customWidth="1"/>
    <col min="10503" max="10503" width="7.25" style="181" customWidth="1"/>
    <col min="10504" max="10504" width="5" style="181" customWidth="1"/>
    <col min="10505" max="10505" width="2" style="181" customWidth="1"/>
    <col min="10506" max="10506" width="5.75" style="181" customWidth="1"/>
    <col min="10507" max="10738" width="9" style="181"/>
    <col min="10739" max="10739" width="4.75" style="181" customWidth="1"/>
    <col min="10740" max="10741" width="19.625" style="181" customWidth="1"/>
    <col min="10742" max="10742" width="7.625" style="181" customWidth="1"/>
    <col min="10743" max="10743" width="4" style="181" customWidth="1"/>
    <col min="10744" max="10744" width="9" style="181"/>
    <col min="10745" max="10745" width="12.375" style="181" customWidth="1"/>
    <col min="10746" max="10746" width="7.25" style="181" customWidth="1"/>
    <col min="10747" max="10747" width="5" style="181" customWidth="1"/>
    <col min="10748" max="10748" width="2" style="181" customWidth="1"/>
    <col min="10749" max="10749" width="5.75" style="181" customWidth="1"/>
    <col min="10750" max="10751" width="9" style="181"/>
    <col min="10752" max="10752" width="4.75" style="181" customWidth="1"/>
    <col min="10753" max="10754" width="19.625" style="181" customWidth="1"/>
    <col min="10755" max="10755" width="7.625" style="181" customWidth="1"/>
    <col min="10756" max="10756" width="4" style="181" customWidth="1"/>
    <col min="10757" max="10757" width="9" style="181"/>
    <col min="10758" max="10758" width="12.375" style="181" customWidth="1"/>
    <col min="10759" max="10759" width="7.25" style="181" customWidth="1"/>
    <col min="10760" max="10760" width="5" style="181" customWidth="1"/>
    <col min="10761" max="10761" width="2" style="181" customWidth="1"/>
    <col min="10762" max="10762" width="5.75" style="181" customWidth="1"/>
    <col min="10763" max="10994" width="9" style="181"/>
    <col min="10995" max="10995" width="4.75" style="181" customWidth="1"/>
    <col min="10996" max="10997" width="19.625" style="181" customWidth="1"/>
    <col min="10998" max="10998" width="7.625" style="181" customWidth="1"/>
    <col min="10999" max="10999" width="4" style="181" customWidth="1"/>
    <col min="11000" max="11000" width="9" style="181"/>
    <col min="11001" max="11001" width="12.375" style="181" customWidth="1"/>
    <col min="11002" max="11002" width="7.25" style="181" customWidth="1"/>
    <col min="11003" max="11003" width="5" style="181" customWidth="1"/>
    <col min="11004" max="11004" width="2" style="181" customWidth="1"/>
    <col min="11005" max="11005" width="5.75" style="181" customWidth="1"/>
    <col min="11006" max="11007" width="9" style="181"/>
    <col min="11008" max="11008" width="4.75" style="181" customWidth="1"/>
    <col min="11009" max="11010" width="19.625" style="181" customWidth="1"/>
    <col min="11011" max="11011" width="7.625" style="181" customWidth="1"/>
    <col min="11012" max="11012" width="4" style="181" customWidth="1"/>
    <col min="11013" max="11013" width="9" style="181"/>
    <col min="11014" max="11014" width="12.375" style="181" customWidth="1"/>
    <col min="11015" max="11015" width="7.25" style="181" customWidth="1"/>
    <col min="11016" max="11016" width="5" style="181" customWidth="1"/>
    <col min="11017" max="11017" width="2" style="181" customWidth="1"/>
    <col min="11018" max="11018" width="5.75" style="181" customWidth="1"/>
    <col min="11019" max="11250" width="9" style="181"/>
    <col min="11251" max="11251" width="4.75" style="181" customWidth="1"/>
    <col min="11252" max="11253" width="19.625" style="181" customWidth="1"/>
    <col min="11254" max="11254" width="7.625" style="181" customWidth="1"/>
    <col min="11255" max="11255" width="4" style="181" customWidth="1"/>
    <col min="11256" max="11256" width="9" style="181"/>
    <col min="11257" max="11257" width="12.375" style="181" customWidth="1"/>
    <col min="11258" max="11258" width="7.25" style="181" customWidth="1"/>
    <col min="11259" max="11259" width="5" style="181" customWidth="1"/>
    <col min="11260" max="11260" width="2" style="181" customWidth="1"/>
    <col min="11261" max="11261" width="5.75" style="181" customWidth="1"/>
    <col min="11262" max="11263" width="9" style="181"/>
    <col min="11264" max="11264" width="4.75" style="181" customWidth="1"/>
    <col min="11265" max="11266" width="19.625" style="181" customWidth="1"/>
    <col min="11267" max="11267" width="7.625" style="181" customWidth="1"/>
    <col min="11268" max="11268" width="4" style="181" customWidth="1"/>
    <col min="11269" max="11269" width="9" style="181"/>
    <col min="11270" max="11270" width="12.375" style="181" customWidth="1"/>
    <col min="11271" max="11271" width="7.25" style="181" customWidth="1"/>
    <col min="11272" max="11272" width="5" style="181" customWidth="1"/>
    <col min="11273" max="11273" width="2" style="181" customWidth="1"/>
    <col min="11274" max="11274" width="5.75" style="181" customWidth="1"/>
    <col min="11275" max="11506" width="9" style="181"/>
    <col min="11507" max="11507" width="4.75" style="181" customWidth="1"/>
    <col min="11508" max="11509" width="19.625" style="181" customWidth="1"/>
    <col min="11510" max="11510" width="7.625" style="181" customWidth="1"/>
    <col min="11511" max="11511" width="4" style="181" customWidth="1"/>
    <col min="11512" max="11512" width="9" style="181"/>
    <col min="11513" max="11513" width="12.375" style="181" customWidth="1"/>
    <col min="11514" max="11514" width="7.25" style="181" customWidth="1"/>
    <col min="11515" max="11515" width="5" style="181" customWidth="1"/>
    <col min="11516" max="11516" width="2" style="181" customWidth="1"/>
    <col min="11517" max="11517" width="5.75" style="181" customWidth="1"/>
    <col min="11518" max="11519" width="9" style="181"/>
    <col min="11520" max="11520" width="4.75" style="181" customWidth="1"/>
    <col min="11521" max="11522" width="19.625" style="181" customWidth="1"/>
    <col min="11523" max="11523" width="7.625" style="181" customWidth="1"/>
    <col min="11524" max="11524" width="4" style="181" customWidth="1"/>
    <col min="11525" max="11525" width="9" style="181"/>
    <col min="11526" max="11526" width="12.375" style="181" customWidth="1"/>
    <col min="11527" max="11527" width="7.25" style="181" customWidth="1"/>
    <col min="11528" max="11528" width="5" style="181" customWidth="1"/>
    <col min="11529" max="11529" width="2" style="181" customWidth="1"/>
    <col min="11530" max="11530" width="5.75" style="181" customWidth="1"/>
    <col min="11531" max="11762" width="9" style="181"/>
    <col min="11763" max="11763" width="4.75" style="181" customWidth="1"/>
    <col min="11764" max="11765" width="19.625" style="181" customWidth="1"/>
    <col min="11766" max="11766" width="7.625" style="181" customWidth="1"/>
    <col min="11767" max="11767" width="4" style="181" customWidth="1"/>
    <col min="11768" max="11768" width="9" style="181"/>
    <col min="11769" max="11769" width="12.375" style="181" customWidth="1"/>
    <col min="11770" max="11770" width="7.25" style="181" customWidth="1"/>
    <col min="11771" max="11771" width="5" style="181" customWidth="1"/>
    <col min="11772" max="11772" width="2" style="181" customWidth="1"/>
    <col min="11773" max="11773" width="5.75" style="181" customWidth="1"/>
    <col min="11774" max="11775" width="9" style="181"/>
    <col min="11776" max="11776" width="4.75" style="181" customWidth="1"/>
    <col min="11777" max="11778" width="19.625" style="181" customWidth="1"/>
    <col min="11779" max="11779" width="7.625" style="181" customWidth="1"/>
    <col min="11780" max="11780" width="4" style="181" customWidth="1"/>
    <col min="11781" max="11781" width="9" style="181"/>
    <col min="11782" max="11782" width="12.375" style="181" customWidth="1"/>
    <col min="11783" max="11783" width="7.25" style="181" customWidth="1"/>
    <col min="11784" max="11784" width="5" style="181" customWidth="1"/>
    <col min="11785" max="11785" width="2" style="181" customWidth="1"/>
    <col min="11786" max="11786" width="5.75" style="181" customWidth="1"/>
    <col min="11787" max="12018" width="9" style="181"/>
    <col min="12019" max="12019" width="4.75" style="181" customWidth="1"/>
    <col min="12020" max="12021" width="19.625" style="181" customWidth="1"/>
    <col min="12022" max="12022" width="7.625" style="181" customWidth="1"/>
    <col min="12023" max="12023" width="4" style="181" customWidth="1"/>
    <col min="12024" max="12024" width="9" style="181"/>
    <col min="12025" max="12025" width="12.375" style="181" customWidth="1"/>
    <col min="12026" max="12026" width="7.25" style="181" customWidth="1"/>
    <col min="12027" max="12027" width="5" style="181" customWidth="1"/>
    <col min="12028" max="12028" width="2" style="181" customWidth="1"/>
    <col min="12029" max="12029" width="5.75" style="181" customWidth="1"/>
    <col min="12030" max="12031" width="9" style="181"/>
    <col min="12032" max="12032" width="4.75" style="181" customWidth="1"/>
    <col min="12033" max="12034" width="19.625" style="181" customWidth="1"/>
    <col min="12035" max="12035" width="7.625" style="181" customWidth="1"/>
    <col min="12036" max="12036" width="4" style="181" customWidth="1"/>
    <col min="12037" max="12037" width="9" style="181"/>
    <col min="12038" max="12038" width="12.375" style="181" customWidth="1"/>
    <col min="12039" max="12039" width="7.25" style="181" customWidth="1"/>
    <col min="12040" max="12040" width="5" style="181" customWidth="1"/>
    <col min="12041" max="12041" width="2" style="181" customWidth="1"/>
    <col min="12042" max="12042" width="5.75" style="181" customWidth="1"/>
    <col min="12043" max="12274" width="9" style="181"/>
    <col min="12275" max="12275" width="4.75" style="181" customWidth="1"/>
    <col min="12276" max="12277" width="19.625" style="181" customWidth="1"/>
    <col min="12278" max="12278" width="7.625" style="181" customWidth="1"/>
    <col min="12279" max="12279" width="4" style="181" customWidth="1"/>
    <col min="12280" max="12280" width="9" style="181"/>
    <col min="12281" max="12281" width="12.375" style="181" customWidth="1"/>
    <col min="12282" max="12282" width="7.25" style="181" customWidth="1"/>
    <col min="12283" max="12283" width="5" style="181" customWidth="1"/>
    <col min="12284" max="12284" width="2" style="181" customWidth="1"/>
    <col min="12285" max="12285" width="5.75" style="181" customWidth="1"/>
    <col min="12286" max="12287" width="9" style="181"/>
    <col min="12288" max="12288" width="4.75" style="181" customWidth="1"/>
    <col min="12289" max="12290" width="19.625" style="181" customWidth="1"/>
    <col min="12291" max="12291" width="7.625" style="181" customWidth="1"/>
    <col min="12292" max="12292" width="4" style="181" customWidth="1"/>
    <col min="12293" max="12293" width="9" style="181"/>
    <col min="12294" max="12294" width="12.375" style="181" customWidth="1"/>
    <col min="12295" max="12295" width="7.25" style="181" customWidth="1"/>
    <col min="12296" max="12296" width="5" style="181" customWidth="1"/>
    <col min="12297" max="12297" width="2" style="181" customWidth="1"/>
    <col min="12298" max="12298" width="5.75" style="181" customWidth="1"/>
    <col min="12299" max="12530" width="9" style="181"/>
    <col min="12531" max="12531" width="4.75" style="181" customWidth="1"/>
    <col min="12532" max="12533" width="19.625" style="181" customWidth="1"/>
    <col min="12534" max="12534" width="7.625" style="181" customWidth="1"/>
    <col min="12535" max="12535" width="4" style="181" customWidth="1"/>
    <col min="12536" max="12536" width="9" style="181"/>
    <col min="12537" max="12537" width="12.375" style="181" customWidth="1"/>
    <col min="12538" max="12538" width="7.25" style="181" customWidth="1"/>
    <col min="12539" max="12539" width="5" style="181" customWidth="1"/>
    <col min="12540" max="12540" width="2" style="181" customWidth="1"/>
    <col min="12541" max="12541" width="5.75" style="181" customWidth="1"/>
    <col min="12542" max="12543" width="9" style="181"/>
    <col min="12544" max="12544" width="4.75" style="181" customWidth="1"/>
    <col min="12545" max="12546" width="19.625" style="181" customWidth="1"/>
    <col min="12547" max="12547" width="7.625" style="181" customWidth="1"/>
    <col min="12548" max="12548" width="4" style="181" customWidth="1"/>
    <col min="12549" max="12549" width="9" style="181"/>
    <col min="12550" max="12550" width="12.375" style="181" customWidth="1"/>
    <col min="12551" max="12551" width="7.25" style="181" customWidth="1"/>
    <col min="12552" max="12552" width="5" style="181" customWidth="1"/>
    <col min="12553" max="12553" width="2" style="181" customWidth="1"/>
    <col min="12554" max="12554" width="5.75" style="181" customWidth="1"/>
    <col min="12555" max="12786" width="9" style="181"/>
    <col min="12787" max="12787" width="4.75" style="181" customWidth="1"/>
    <col min="12788" max="12789" width="19.625" style="181" customWidth="1"/>
    <col min="12790" max="12790" width="7.625" style="181" customWidth="1"/>
    <col min="12791" max="12791" width="4" style="181" customWidth="1"/>
    <col min="12792" max="12792" width="9" style="181"/>
    <col min="12793" max="12793" width="12.375" style="181" customWidth="1"/>
    <col min="12794" max="12794" width="7.25" style="181" customWidth="1"/>
    <col min="12795" max="12795" width="5" style="181" customWidth="1"/>
    <col min="12796" max="12796" width="2" style="181" customWidth="1"/>
    <col min="12797" max="12797" width="5.75" style="181" customWidth="1"/>
    <col min="12798" max="12799" width="9" style="181"/>
    <col min="12800" max="12800" width="4.75" style="181" customWidth="1"/>
    <col min="12801" max="12802" width="19.625" style="181" customWidth="1"/>
    <col min="12803" max="12803" width="7.625" style="181" customWidth="1"/>
    <col min="12804" max="12804" width="4" style="181" customWidth="1"/>
    <col min="12805" max="12805" width="9" style="181"/>
    <col min="12806" max="12806" width="12.375" style="181" customWidth="1"/>
    <col min="12807" max="12807" width="7.25" style="181" customWidth="1"/>
    <col min="12808" max="12808" width="5" style="181" customWidth="1"/>
    <col min="12809" max="12809" width="2" style="181" customWidth="1"/>
    <col min="12810" max="12810" width="5.75" style="181" customWidth="1"/>
    <col min="12811" max="13042" width="9" style="181"/>
    <col min="13043" max="13043" width="4.75" style="181" customWidth="1"/>
    <col min="13044" max="13045" width="19.625" style="181" customWidth="1"/>
    <col min="13046" max="13046" width="7.625" style="181" customWidth="1"/>
    <col min="13047" max="13047" width="4" style="181" customWidth="1"/>
    <col min="13048" max="13048" width="9" style="181"/>
    <col min="13049" max="13049" width="12.375" style="181" customWidth="1"/>
    <col min="13050" max="13050" width="7.25" style="181" customWidth="1"/>
    <col min="13051" max="13051" width="5" style="181" customWidth="1"/>
    <col min="13052" max="13052" width="2" style="181" customWidth="1"/>
    <col min="13053" max="13053" width="5.75" style="181" customWidth="1"/>
    <col min="13054" max="13055" width="9" style="181"/>
    <col min="13056" max="13056" width="4.75" style="181" customWidth="1"/>
    <col min="13057" max="13058" width="19.625" style="181" customWidth="1"/>
    <col min="13059" max="13059" width="7.625" style="181" customWidth="1"/>
    <col min="13060" max="13060" width="4" style="181" customWidth="1"/>
    <col min="13061" max="13061" width="9" style="181"/>
    <col min="13062" max="13062" width="12.375" style="181" customWidth="1"/>
    <col min="13063" max="13063" width="7.25" style="181" customWidth="1"/>
    <col min="13064" max="13064" width="5" style="181" customWidth="1"/>
    <col min="13065" max="13065" width="2" style="181" customWidth="1"/>
    <col min="13066" max="13066" width="5.75" style="181" customWidth="1"/>
    <col min="13067" max="13298" width="9" style="181"/>
    <col min="13299" max="13299" width="4.75" style="181" customWidth="1"/>
    <col min="13300" max="13301" width="19.625" style="181" customWidth="1"/>
    <col min="13302" max="13302" width="7.625" style="181" customWidth="1"/>
    <col min="13303" max="13303" width="4" style="181" customWidth="1"/>
    <col min="13304" max="13304" width="9" style="181"/>
    <col min="13305" max="13305" width="12.375" style="181" customWidth="1"/>
    <col min="13306" max="13306" width="7.25" style="181" customWidth="1"/>
    <col min="13307" max="13307" width="5" style="181" customWidth="1"/>
    <col min="13308" max="13308" width="2" style="181" customWidth="1"/>
    <col min="13309" max="13309" width="5.75" style="181" customWidth="1"/>
    <col min="13310" max="13311" width="9" style="181"/>
    <col min="13312" max="13312" width="4.75" style="181" customWidth="1"/>
    <col min="13313" max="13314" width="19.625" style="181" customWidth="1"/>
    <col min="13315" max="13315" width="7.625" style="181" customWidth="1"/>
    <col min="13316" max="13316" width="4" style="181" customWidth="1"/>
    <col min="13317" max="13317" width="9" style="181"/>
    <col min="13318" max="13318" width="12.375" style="181" customWidth="1"/>
    <col min="13319" max="13319" width="7.25" style="181" customWidth="1"/>
    <col min="13320" max="13320" width="5" style="181" customWidth="1"/>
    <col min="13321" max="13321" width="2" style="181" customWidth="1"/>
    <col min="13322" max="13322" width="5.75" style="181" customWidth="1"/>
    <col min="13323" max="13554" width="9" style="181"/>
    <col min="13555" max="13555" width="4.75" style="181" customWidth="1"/>
    <col min="13556" max="13557" width="19.625" style="181" customWidth="1"/>
    <col min="13558" max="13558" width="7.625" style="181" customWidth="1"/>
    <col min="13559" max="13559" width="4" style="181" customWidth="1"/>
    <col min="13560" max="13560" width="9" style="181"/>
    <col min="13561" max="13561" width="12.375" style="181" customWidth="1"/>
    <col min="13562" max="13562" width="7.25" style="181" customWidth="1"/>
    <col min="13563" max="13563" width="5" style="181" customWidth="1"/>
    <col min="13564" max="13564" width="2" style="181" customWidth="1"/>
    <col min="13565" max="13565" width="5.75" style="181" customWidth="1"/>
    <col min="13566" max="13567" width="9" style="181"/>
    <col min="13568" max="13568" width="4.75" style="181" customWidth="1"/>
    <col min="13569" max="13570" width="19.625" style="181" customWidth="1"/>
    <col min="13571" max="13571" width="7.625" style="181" customWidth="1"/>
    <col min="13572" max="13572" width="4" style="181" customWidth="1"/>
    <col min="13573" max="13573" width="9" style="181"/>
    <col min="13574" max="13574" width="12.375" style="181" customWidth="1"/>
    <col min="13575" max="13575" width="7.25" style="181" customWidth="1"/>
    <col min="13576" max="13576" width="5" style="181" customWidth="1"/>
    <col min="13577" max="13577" width="2" style="181" customWidth="1"/>
    <col min="13578" max="13578" width="5.75" style="181" customWidth="1"/>
    <col min="13579" max="13810" width="9" style="181"/>
    <col min="13811" max="13811" width="4.75" style="181" customWidth="1"/>
    <col min="13812" max="13813" width="19.625" style="181" customWidth="1"/>
    <col min="13814" max="13814" width="7.625" style="181" customWidth="1"/>
    <col min="13815" max="13815" width="4" style="181" customWidth="1"/>
    <col min="13816" max="13816" width="9" style="181"/>
    <col min="13817" max="13817" width="12.375" style="181" customWidth="1"/>
    <col min="13818" max="13818" width="7.25" style="181" customWidth="1"/>
    <col min="13819" max="13819" width="5" style="181" customWidth="1"/>
    <col min="13820" max="13820" width="2" style="181" customWidth="1"/>
    <col min="13821" max="13821" width="5.75" style="181" customWidth="1"/>
    <col min="13822" max="13823" width="9" style="181"/>
    <col min="13824" max="13824" width="4.75" style="181" customWidth="1"/>
    <col min="13825" max="13826" width="19.625" style="181" customWidth="1"/>
    <col min="13827" max="13827" width="7.625" style="181" customWidth="1"/>
    <col min="13828" max="13828" width="4" style="181" customWidth="1"/>
    <col min="13829" max="13829" width="9" style="181"/>
    <col min="13830" max="13830" width="12.375" style="181" customWidth="1"/>
    <col min="13831" max="13831" width="7.25" style="181" customWidth="1"/>
    <col min="13832" max="13832" width="5" style="181" customWidth="1"/>
    <col min="13833" max="13833" width="2" style="181" customWidth="1"/>
    <col min="13834" max="13834" width="5.75" style="181" customWidth="1"/>
    <col min="13835" max="14066" width="9" style="181"/>
    <col min="14067" max="14067" width="4.75" style="181" customWidth="1"/>
    <col min="14068" max="14069" width="19.625" style="181" customWidth="1"/>
    <col min="14070" max="14070" width="7.625" style="181" customWidth="1"/>
    <col min="14071" max="14071" width="4" style="181" customWidth="1"/>
    <col min="14072" max="14072" width="9" style="181"/>
    <col min="14073" max="14073" width="12.375" style="181" customWidth="1"/>
    <col min="14074" max="14074" width="7.25" style="181" customWidth="1"/>
    <col min="14075" max="14075" width="5" style="181" customWidth="1"/>
    <col min="14076" max="14076" width="2" style="181" customWidth="1"/>
    <col min="14077" max="14077" width="5.75" style="181" customWidth="1"/>
    <col min="14078" max="14079" width="9" style="181"/>
    <col min="14080" max="14080" width="4.75" style="181" customWidth="1"/>
    <col min="14081" max="14082" width="19.625" style="181" customWidth="1"/>
    <col min="14083" max="14083" width="7.625" style="181" customWidth="1"/>
    <col min="14084" max="14084" width="4" style="181" customWidth="1"/>
    <col min="14085" max="14085" width="9" style="181"/>
    <col min="14086" max="14086" width="12.375" style="181" customWidth="1"/>
    <col min="14087" max="14087" width="7.25" style="181" customWidth="1"/>
    <col min="14088" max="14088" width="5" style="181" customWidth="1"/>
    <col min="14089" max="14089" width="2" style="181" customWidth="1"/>
    <col min="14090" max="14090" width="5.75" style="181" customWidth="1"/>
    <col min="14091" max="14322" width="9" style="181"/>
    <col min="14323" max="14323" width="4.75" style="181" customWidth="1"/>
    <col min="14324" max="14325" width="19.625" style="181" customWidth="1"/>
    <col min="14326" max="14326" width="7.625" style="181" customWidth="1"/>
    <col min="14327" max="14327" width="4" style="181" customWidth="1"/>
    <col min="14328" max="14328" width="9" style="181"/>
    <col min="14329" max="14329" width="12.375" style="181" customWidth="1"/>
    <col min="14330" max="14330" width="7.25" style="181" customWidth="1"/>
    <col min="14331" max="14331" width="5" style="181" customWidth="1"/>
    <col min="14332" max="14332" width="2" style="181" customWidth="1"/>
    <col min="14333" max="14333" width="5.75" style="181" customWidth="1"/>
    <col min="14334" max="14335" width="9" style="181"/>
    <col min="14336" max="14336" width="4.75" style="181" customWidth="1"/>
    <col min="14337" max="14338" width="19.625" style="181" customWidth="1"/>
    <col min="14339" max="14339" width="7.625" style="181" customWidth="1"/>
    <col min="14340" max="14340" width="4" style="181" customWidth="1"/>
    <col min="14341" max="14341" width="9" style="181"/>
    <col min="14342" max="14342" width="12.375" style="181" customWidth="1"/>
    <col min="14343" max="14343" width="7.25" style="181" customWidth="1"/>
    <col min="14344" max="14344" width="5" style="181" customWidth="1"/>
    <col min="14345" max="14345" width="2" style="181" customWidth="1"/>
    <col min="14346" max="14346" width="5.75" style="181" customWidth="1"/>
    <col min="14347" max="14578" width="9" style="181"/>
    <col min="14579" max="14579" width="4.75" style="181" customWidth="1"/>
    <col min="14580" max="14581" width="19.625" style="181" customWidth="1"/>
    <col min="14582" max="14582" width="7.625" style="181" customWidth="1"/>
    <col min="14583" max="14583" width="4" style="181" customWidth="1"/>
    <col min="14584" max="14584" width="9" style="181"/>
    <col min="14585" max="14585" width="12.375" style="181" customWidth="1"/>
    <col min="14586" max="14586" width="7.25" style="181" customWidth="1"/>
    <col min="14587" max="14587" width="5" style="181" customWidth="1"/>
    <col min="14588" max="14588" width="2" style="181" customWidth="1"/>
    <col min="14589" max="14589" width="5.75" style="181" customWidth="1"/>
    <col min="14590" max="14591" width="9" style="181"/>
    <col min="14592" max="14592" width="4.75" style="181" customWidth="1"/>
    <col min="14593" max="14594" width="19.625" style="181" customWidth="1"/>
    <col min="14595" max="14595" width="7.625" style="181" customWidth="1"/>
    <col min="14596" max="14596" width="4" style="181" customWidth="1"/>
    <col min="14597" max="14597" width="9" style="181"/>
    <col min="14598" max="14598" width="12.375" style="181" customWidth="1"/>
    <col min="14599" max="14599" width="7.25" style="181" customWidth="1"/>
    <col min="14600" max="14600" width="5" style="181" customWidth="1"/>
    <col min="14601" max="14601" width="2" style="181" customWidth="1"/>
    <col min="14602" max="14602" width="5.75" style="181" customWidth="1"/>
    <col min="14603" max="14834" width="9" style="181"/>
    <col min="14835" max="14835" width="4.75" style="181" customWidth="1"/>
    <col min="14836" max="14837" width="19.625" style="181" customWidth="1"/>
    <col min="14838" max="14838" width="7.625" style="181" customWidth="1"/>
    <col min="14839" max="14839" width="4" style="181" customWidth="1"/>
    <col min="14840" max="14840" width="9" style="181"/>
    <col min="14841" max="14841" width="12.375" style="181" customWidth="1"/>
    <col min="14842" max="14842" width="7.25" style="181" customWidth="1"/>
    <col min="14843" max="14843" width="5" style="181" customWidth="1"/>
    <col min="14844" max="14844" width="2" style="181" customWidth="1"/>
    <col min="14845" max="14845" width="5.75" style="181" customWidth="1"/>
    <col min="14846" max="14847" width="9" style="181"/>
    <col min="14848" max="14848" width="4.75" style="181" customWidth="1"/>
    <col min="14849" max="14850" width="19.625" style="181" customWidth="1"/>
    <col min="14851" max="14851" width="7.625" style="181" customWidth="1"/>
    <col min="14852" max="14852" width="4" style="181" customWidth="1"/>
    <col min="14853" max="14853" width="9" style="181"/>
    <col min="14854" max="14854" width="12.375" style="181" customWidth="1"/>
    <col min="14855" max="14855" width="7.25" style="181" customWidth="1"/>
    <col min="14856" max="14856" width="5" style="181" customWidth="1"/>
    <col min="14857" max="14857" width="2" style="181" customWidth="1"/>
    <col min="14858" max="14858" width="5.75" style="181" customWidth="1"/>
    <col min="14859" max="15090" width="9" style="181"/>
    <col min="15091" max="15091" width="4.75" style="181" customWidth="1"/>
    <col min="15092" max="15093" width="19.625" style="181" customWidth="1"/>
    <col min="15094" max="15094" width="7.625" style="181" customWidth="1"/>
    <col min="15095" max="15095" width="4" style="181" customWidth="1"/>
    <col min="15096" max="15096" width="9" style="181"/>
    <col min="15097" max="15097" width="12.375" style="181" customWidth="1"/>
    <col min="15098" max="15098" width="7.25" style="181" customWidth="1"/>
    <col min="15099" max="15099" width="5" style="181" customWidth="1"/>
    <col min="15100" max="15100" width="2" style="181" customWidth="1"/>
    <col min="15101" max="15101" width="5.75" style="181" customWidth="1"/>
    <col min="15102" max="15103" width="9" style="181"/>
    <col min="15104" max="15104" width="4.75" style="181" customWidth="1"/>
    <col min="15105" max="15106" width="19.625" style="181" customWidth="1"/>
    <col min="15107" max="15107" width="7.625" style="181" customWidth="1"/>
    <col min="15108" max="15108" width="4" style="181" customWidth="1"/>
    <col min="15109" max="15109" width="9" style="181"/>
    <col min="15110" max="15110" width="12.375" style="181" customWidth="1"/>
    <col min="15111" max="15111" width="7.25" style="181" customWidth="1"/>
    <col min="15112" max="15112" width="5" style="181" customWidth="1"/>
    <col min="15113" max="15113" width="2" style="181" customWidth="1"/>
    <col min="15114" max="15114" width="5.75" style="181" customWidth="1"/>
    <col min="15115" max="15346" width="9" style="181"/>
    <col min="15347" max="15347" width="4.75" style="181" customWidth="1"/>
    <col min="15348" max="15349" width="19.625" style="181" customWidth="1"/>
    <col min="15350" max="15350" width="7.625" style="181" customWidth="1"/>
    <col min="15351" max="15351" width="4" style="181" customWidth="1"/>
    <col min="15352" max="15352" width="9" style="181"/>
    <col min="15353" max="15353" width="12.375" style="181" customWidth="1"/>
    <col min="15354" max="15354" width="7.25" style="181" customWidth="1"/>
    <col min="15355" max="15355" width="5" style="181" customWidth="1"/>
    <col min="15356" max="15356" width="2" style="181" customWidth="1"/>
    <col min="15357" max="15357" width="5.75" style="181" customWidth="1"/>
    <col min="15358" max="15359" width="9" style="181"/>
    <col min="15360" max="15360" width="4.75" style="181" customWidth="1"/>
    <col min="15361" max="15362" width="19.625" style="181" customWidth="1"/>
    <col min="15363" max="15363" width="7.625" style="181" customWidth="1"/>
    <col min="15364" max="15364" width="4" style="181" customWidth="1"/>
    <col min="15365" max="15365" width="9" style="181"/>
    <col min="15366" max="15366" width="12.375" style="181" customWidth="1"/>
    <col min="15367" max="15367" width="7.25" style="181" customWidth="1"/>
    <col min="15368" max="15368" width="5" style="181" customWidth="1"/>
    <col min="15369" max="15369" width="2" style="181" customWidth="1"/>
    <col min="15370" max="15370" width="5.75" style="181" customWidth="1"/>
    <col min="15371" max="15602" width="9" style="181"/>
    <col min="15603" max="15603" width="4.75" style="181" customWidth="1"/>
    <col min="15604" max="15605" width="19.625" style="181" customWidth="1"/>
    <col min="15606" max="15606" width="7.625" style="181" customWidth="1"/>
    <col min="15607" max="15607" width="4" style="181" customWidth="1"/>
    <col min="15608" max="15608" width="9" style="181"/>
    <col min="15609" max="15609" width="12.375" style="181" customWidth="1"/>
    <col min="15610" max="15610" width="7.25" style="181" customWidth="1"/>
    <col min="15611" max="15611" width="5" style="181" customWidth="1"/>
    <col min="15612" max="15612" width="2" style="181" customWidth="1"/>
    <col min="15613" max="15613" width="5.75" style="181" customWidth="1"/>
    <col min="15614" max="15615" width="9" style="181"/>
    <col min="15616" max="15616" width="4.75" style="181" customWidth="1"/>
    <col min="15617" max="15618" width="19.625" style="181" customWidth="1"/>
    <col min="15619" max="15619" width="7.625" style="181" customWidth="1"/>
    <col min="15620" max="15620" width="4" style="181" customWidth="1"/>
    <col min="15621" max="15621" width="9" style="181"/>
    <col min="15622" max="15622" width="12.375" style="181" customWidth="1"/>
    <col min="15623" max="15623" width="7.25" style="181" customWidth="1"/>
    <col min="15624" max="15624" width="5" style="181" customWidth="1"/>
    <col min="15625" max="15625" width="2" style="181" customWidth="1"/>
    <col min="15626" max="15626" width="5.75" style="181" customWidth="1"/>
    <col min="15627" max="15858" width="9" style="181"/>
    <col min="15859" max="15859" width="4.75" style="181" customWidth="1"/>
    <col min="15860" max="15861" width="19.625" style="181" customWidth="1"/>
    <col min="15862" max="15862" width="7.625" style="181" customWidth="1"/>
    <col min="15863" max="15863" width="4" style="181" customWidth="1"/>
    <col min="15864" max="15864" width="9" style="181"/>
    <col min="15865" max="15865" width="12.375" style="181" customWidth="1"/>
    <col min="15866" max="15866" width="7.25" style="181" customWidth="1"/>
    <col min="15867" max="15867" width="5" style="181" customWidth="1"/>
    <col min="15868" max="15868" width="2" style="181" customWidth="1"/>
    <col min="15869" max="15869" width="5.75" style="181" customWidth="1"/>
    <col min="15870" max="15871" width="9" style="181"/>
    <col min="15872" max="15872" width="4.75" style="181" customWidth="1"/>
    <col min="15873" max="15874" width="19.625" style="181" customWidth="1"/>
    <col min="15875" max="15875" width="7.625" style="181" customWidth="1"/>
    <col min="15876" max="15876" width="4" style="181" customWidth="1"/>
    <col min="15877" max="15877" width="9" style="181"/>
    <col min="15878" max="15878" width="12.375" style="181" customWidth="1"/>
    <col min="15879" max="15879" width="7.25" style="181" customWidth="1"/>
    <col min="15880" max="15880" width="5" style="181" customWidth="1"/>
    <col min="15881" max="15881" width="2" style="181" customWidth="1"/>
    <col min="15882" max="15882" width="5.75" style="181" customWidth="1"/>
    <col min="15883" max="16114" width="9" style="181"/>
    <col min="16115" max="16115" width="4.75" style="181" customWidth="1"/>
    <col min="16116" max="16117" width="19.625" style="181" customWidth="1"/>
    <col min="16118" max="16118" width="7.625" style="181" customWidth="1"/>
    <col min="16119" max="16119" width="4" style="181" customWidth="1"/>
    <col min="16120" max="16120" width="9" style="181"/>
    <col min="16121" max="16121" width="12.375" style="181" customWidth="1"/>
    <col min="16122" max="16122" width="7.25" style="181" customWidth="1"/>
    <col min="16123" max="16123" width="5" style="181" customWidth="1"/>
    <col min="16124" max="16124" width="2" style="181" customWidth="1"/>
    <col min="16125" max="16125" width="5.75" style="181" customWidth="1"/>
    <col min="16126" max="16127" width="9" style="181"/>
    <col min="16128" max="16128" width="4.75" style="181" customWidth="1"/>
    <col min="16129" max="16130" width="19.625" style="181" customWidth="1"/>
    <col min="16131" max="16131" width="7.625" style="181" customWidth="1"/>
    <col min="16132" max="16132" width="4" style="181" customWidth="1"/>
    <col min="16133" max="16133" width="9" style="181"/>
    <col min="16134" max="16134" width="12.375" style="181" customWidth="1"/>
    <col min="16135" max="16135" width="7.25" style="181" customWidth="1"/>
    <col min="16136" max="16136" width="5" style="181" customWidth="1"/>
    <col min="16137" max="16137" width="2" style="181" customWidth="1"/>
    <col min="16138" max="16138" width="5.75" style="181" customWidth="1"/>
    <col min="16139"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row>
    <row r="3" spans="1:12" ht="16.5" customHeight="1">
      <c r="A3" s="184"/>
      <c r="B3" s="12"/>
      <c r="C3" s="12"/>
      <c r="D3" s="228"/>
      <c r="E3" s="229"/>
      <c r="F3" s="230"/>
      <c r="G3" s="231"/>
      <c r="H3" s="163"/>
      <c r="I3" s="97"/>
      <c r="J3" s="97"/>
      <c r="K3" s="385"/>
    </row>
    <row r="4" spans="1:12" ht="16.5" customHeight="1">
      <c r="A4" s="124" t="s">
        <v>471</v>
      </c>
      <c r="B4" s="29" t="s">
        <v>472</v>
      </c>
      <c r="C4" s="29"/>
      <c r="D4" s="232"/>
      <c r="E4" s="233"/>
      <c r="F4" s="234"/>
      <c r="G4" s="235"/>
      <c r="H4" s="165"/>
      <c r="I4" s="101"/>
      <c r="J4" s="101"/>
      <c r="K4" s="155"/>
    </row>
    <row r="5" spans="1:12" ht="16.5" customHeight="1">
      <c r="A5" s="125"/>
      <c r="B5" s="126"/>
      <c r="C5" s="126"/>
      <c r="D5" s="127"/>
      <c r="E5" s="128"/>
      <c r="F5" s="129"/>
      <c r="G5" s="130"/>
      <c r="H5" s="604"/>
      <c r="I5" s="605"/>
      <c r="J5" s="97"/>
      <c r="K5" s="383"/>
    </row>
    <row r="6" spans="1:12" ht="16.5" customHeight="1">
      <c r="A6" s="124"/>
      <c r="B6" s="99" t="s">
        <v>473</v>
      </c>
      <c r="C6" s="99" t="s">
        <v>474</v>
      </c>
      <c r="D6" s="232">
        <v>179</v>
      </c>
      <c r="E6" s="236" t="s">
        <v>30</v>
      </c>
      <c r="F6" s="131"/>
      <c r="G6" s="434"/>
      <c r="H6" s="606"/>
      <c r="I6" s="607"/>
      <c r="J6" s="101"/>
      <c r="K6" s="384"/>
    </row>
    <row r="7" spans="1:12" ht="16.5" customHeight="1">
      <c r="A7" s="125"/>
      <c r="B7" s="126"/>
      <c r="C7" s="126"/>
      <c r="D7" s="228"/>
      <c r="E7" s="229"/>
      <c r="F7" s="129"/>
      <c r="G7" s="130"/>
      <c r="H7" s="214"/>
      <c r="I7" s="97"/>
      <c r="J7" s="97"/>
      <c r="K7" s="385"/>
    </row>
    <row r="8" spans="1:12" ht="16.5" customHeight="1">
      <c r="A8" s="124"/>
      <c r="B8" s="99" t="s">
        <v>475</v>
      </c>
      <c r="C8" s="99" t="s">
        <v>476</v>
      </c>
      <c r="D8" s="232">
        <v>179</v>
      </c>
      <c r="E8" s="236" t="s">
        <v>30</v>
      </c>
      <c r="F8" s="131"/>
      <c r="G8" s="434"/>
      <c r="H8" s="608"/>
      <c r="I8" s="609"/>
      <c r="J8" s="101"/>
      <c r="K8" s="155"/>
    </row>
    <row r="9" spans="1:12" ht="16.5" customHeight="1">
      <c r="A9" s="132"/>
      <c r="B9" s="126"/>
      <c r="C9" s="126"/>
      <c r="D9" s="133"/>
      <c r="E9" s="128"/>
      <c r="F9" s="129"/>
      <c r="G9" s="130"/>
      <c r="H9" s="214"/>
      <c r="I9" s="97"/>
      <c r="J9" s="97"/>
      <c r="K9" s="385"/>
    </row>
    <row r="10" spans="1:12" ht="16.5" customHeight="1">
      <c r="A10" s="124"/>
      <c r="B10" s="99" t="s">
        <v>477</v>
      </c>
      <c r="C10" s="99" t="s">
        <v>478</v>
      </c>
      <c r="D10" s="232">
        <v>7</v>
      </c>
      <c r="E10" s="236" t="s">
        <v>479</v>
      </c>
      <c r="F10" s="131"/>
      <c r="G10" s="434"/>
      <c r="H10" s="608"/>
      <c r="I10" s="609"/>
      <c r="J10" s="101"/>
      <c r="K10" s="155"/>
    </row>
    <row r="11" spans="1:12" ht="16.5" customHeight="1">
      <c r="A11" s="125"/>
      <c r="B11" s="126"/>
      <c r="C11" s="126"/>
      <c r="D11" s="133"/>
      <c r="E11" s="128"/>
      <c r="F11" s="129"/>
      <c r="G11" s="130"/>
      <c r="H11" s="214"/>
      <c r="I11" s="97"/>
      <c r="J11" s="97"/>
      <c r="K11" s="385"/>
      <c r="L11" s="256"/>
    </row>
    <row r="12" spans="1:12" ht="16.5" customHeight="1">
      <c r="A12" s="124"/>
      <c r="B12" s="29" t="s">
        <v>480</v>
      </c>
      <c r="C12" s="29" t="s">
        <v>481</v>
      </c>
      <c r="D12" s="232">
        <v>7</v>
      </c>
      <c r="E12" s="236" t="s">
        <v>482</v>
      </c>
      <c r="F12" s="131"/>
      <c r="G12" s="434"/>
      <c r="H12" s="608"/>
      <c r="I12" s="609"/>
      <c r="J12" s="101"/>
      <c r="K12" s="155"/>
      <c r="L12" s="258"/>
    </row>
    <row r="13" spans="1:12" ht="16.5" customHeight="1">
      <c r="A13" s="132"/>
      <c r="B13" s="126"/>
      <c r="C13" s="126"/>
      <c r="D13" s="133"/>
      <c r="E13" s="128"/>
      <c r="F13" s="129"/>
      <c r="G13" s="130"/>
      <c r="H13" s="214"/>
      <c r="I13" s="97"/>
      <c r="J13" s="97"/>
      <c r="K13" s="385"/>
    </row>
    <row r="14" spans="1:12" ht="16.5" customHeight="1">
      <c r="A14" s="124"/>
      <c r="B14" s="29" t="s">
        <v>483</v>
      </c>
      <c r="C14" s="99" t="s">
        <v>484</v>
      </c>
      <c r="D14" s="232">
        <v>1</v>
      </c>
      <c r="E14" s="236" t="s">
        <v>485</v>
      </c>
      <c r="F14" s="131"/>
      <c r="G14" s="434"/>
      <c r="H14" s="608"/>
      <c r="I14" s="609"/>
      <c r="J14" s="101"/>
      <c r="K14" s="155"/>
    </row>
    <row r="15" spans="1:12" ht="16.5" customHeight="1">
      <c r="A15" s="134"/>
      <c r="B15" s="126"/>
      <c r="C15" s="126"/>
      <c r="D15" s="133"/>
      <c r="E15" s="128"/>
      <c r="F15" s="129"/>
      <c r="G15" s="130"/>
      <c r="H15" s="214"/>
      <c r="I15" s="97"/>
      <c r="J15" s="97"/>
      <c r="K15" s="385"/>
    </row>
    <row r="16" spans="1:12" ht="16.5" customHeight="1">
      <c r="A16" s="135"/>
      <c r="B16" s="99" t="s">
        <v>483</v>
      </c>
      <c r="C16" s="99" t="s">
        <v>486</v>
      </c>
      <c r="D16" s="232">
        <v>13</v>
      </c>
      <c r="E16" s="236" t="s">
        <v>485</v>
      </c>
      <c r="F16" s="131"/>
      <c r="G16" s="434"/>
      <c r="H16" s="608"/>
      <c r="I16" s="609"/>
      <c r="J16" s="101"/>
      <c r="K16" s="155"/>
    </row>
    <row r="17" spans="1:11" ht="16.5" customHeight="1">
      <c r="A17" s="134"/>
      <c r="B17" s="126"/>
      <c r="C17" s="126"/>
      <c r="D17" s="133"/>
      <c r="E17" s="128"/>
      <c r="F17" s="129"/>
      <c r="G17" s="130"/>
      <c r="H17" s="214"/>
      <c r="I17" s="97"/>
      <c r="J17" s="97"/>
      <c r="K17" s="385"/>
    </row>
    <row r="18" spans="1:11" ht="16.5" customHeight="1">
      <c r="A18" s="135"/>
      <c r="B18" s="99"/>
      <c r="C18" s="99"/>
      <c r="D18" s="232"/>
      <c r="E18" s="236"/>
      <c r="F18" s="131"/>
      <c r="G18" s="235"/>
      <c r="H18" s="216"/>
      <c r="I18" s="101"/>
      <c r="J18" s="101"/>
      <c r="K18" s="155"/>
    </row>
    <row r="19" spans="1:11" ht="16.5" customHeight="1">
      <c r="A19" s="136"/>
      <c r="B19" s="126"/>
      <c r="C19" s="126"/>
      <c r="D19" s="133"/>
      <c r="E19" s="128"/>
      <c r="F19" s="129"/>
      <c r="G19" s="130"/>
      <c r="H19" s="214"/>
      <c r="I19" s="97"/>
      <c r="J19" s="97"/>
      <c r="K19" s="385"/>
    </row>
    <row r="20" spans="1:11" ht="16.5" customHeight="1">
      <c r="A20" s="135"/>
      <c r="B20" s="99"/>
      <c r="C20" s="99"/>
      <c r="D20" s="232"/>
      <c r="E20" s="236"/>
      <c r="F20" s="131"/>
      <c r="G20" s="235"/>
      <c r="H20" s="216"/>
      <c r="I20" s="101"/>
      <c r="J20" s="101"/>
      <c r="K20" s="155"/>
    </row>
    <row r="21" spans="1:11" ht="16.5" customHeight="1">
      <c r="A21" s="137"/>
      <c r="B21" s="126"/>
      <c r="C21" s="126"/>
      <c r="D21" s="133"/>
      <c r="E21" s="128"/>
      <c r="F21" s="129"/>
      <c r="G21" s="130"/>
      <c r="H21" s="214"/>
      <c r="I21" s="97"/>
      <c r="J21" s="97"/>
      <c r="K21" s="385"/>
    </row>
    <row r="22" spans="1:11" ht="16.5" customHeight="1">
      <c r="A22" s="135"/>
      <c r="B22" s="99"/>
      <c r="C22" s="99"/>
      <c r="D22" s="232"/>
      <c r="E22" s="236"/>
      <c r="F22" s="131"/>
      <c r="G22" s="235"/>
      <c r="H22" s="216"/>
      <c r="I22" s="101"/>
      <c r="J22" s="101"/>
      <c r="K22" s="155"/>
    </row>
    <row r="23" spans="1:11" ht="16.5" customHeight="1">
      <c r="A23" s="246"/>
      <c r="B23" s="126"/>
      <c r="C23" s="126"/>
      <c r="D23" s="127"/>
      <c r="E23" s="128"/>
      <c r="F23" s="129"/>
      <c r="G23" s="130"/>
      <c r="H23" s="163"/>
      <c r="I23" s="200"/>
      <c r="J23" s="97"/>
      <c r="K23" s="385"/>
    </row>
    <row r="24" spans="1:11" ht="16.5" customHeight="1">
      <c r="A24" s="247"/>
      <c r="B24" s="99"/>
      <c r="C24" s="99"/>
      <c r="D24" s="232"/>
      <c r="E24" s="236"/>
      <c r="F24" s="131"/>
      <c r="G24" s="235"/>
      <c r="H24" s="249"/>
      <c r="I24" s="261"/>
      <c r="J24" s="101"/>
      <c r="K24" s="155"/>
    </row>
    <row r="25" spans="1:11" ht="16.5" customHeight="1">
      <c r="A25" s="137"/>
      <c r="B25" s="126"/>
      <c r="C25" s="126"/>
      <c r="D25" s="228"/>
      <c r="E25" s="229"/>
      <c r="F25" s="129"/>
      <c r="G25" s="130"/>
      <c r="H25" s="163"/>
      <c r="I25" s="200"/>
      <c r="J25" s="97"/>
      <c r="K25" s="385"/>
    </row>
    <row r="26" spans="1:11" ht="16.5" customHeight="1">
      <c r="A26" s="135"/>
      <c r="B26" s="99"/>
      <c r="C26" s="99"/>
      <c r="D26" s="232"/>
      <c r="E26" s="236"/>
      <c r="F26" s="131"/>
      <c r="G26" s="235"/>
      <c r="H26" s="249"/>
      <c r="I26" s="261"/>
      <c r="J26" s="101"/>
      <c r="K26" s="155"/>
    </row>
    <row r="27" spans="1:11" ht="16.5" customHeight="1">
      <c r="A27" s="246"/>
      <c r="B27" s="126"/>
      <c r="C27" s="126"/>
      <c r="D27" s="133"/>
      <c r="E27" s="128"/>
      <c r="F27" s="129"/>
      <c r="G27" s="130"/>
      <c r="H27" s="163"/>
      <c r="I27" s="200"/>
      <c r="J27" s="97"/>
      <c r="K27" s="385"/>
    </row>
    <row r="28" spans="1:11" ht="16.5" customHeight="1">
      <c r="A28" s="247"/>
      <c r="B28" s="99"/>
      <c r="C28" s="99"/>
      <c r="D28" s="232"/>
      <c r="E28" s="236"/>
      <c r="F28" s="131"/>
      <c r="G28" s="235"/>
      <c r="H28" s="249"/>
      <c r="I28" s="261"/>
      <c r="J28" s="101"/>
      <c r="K28" s="155"/>
    </row>
    <row r="29" spans="1:11" ht="16.5" customHeight="1">
      <c r="A29" s="246"/>
      <c r="B29" s="126"/>
      <c r="C29" s="126"/>
      <c r="D29" s="133"/>
      <c r="E29" s="128"/>
      <c r="F29" s="129"/>
      <c r="G29" s="130"/>
      <c r="H29" s="163"/>
      <c r="I29" s="200"/>
      <c r="J29" s="97"/>
      <c r="K29" s="385"/>
    </row>
    <row r="30" spans="1:11" ht="16.5" customHeight="1">
      <c r="A30" s="247"/>
      <c r="B30" s="29"/>
      <c r="C30" s="29"/>
      <c r="D30" s="232"/>
      <c r="E30" s="236"/>
      <c r="F30" s="131"/>
      <c r="G30" s="235"/>
      <c r="H30" s="249"/>
      <c r="I30" s="261"/>
      <c r="J30" s="101"/>
      <c r="K30" s="155"/>
    </row>
    <row r="31" spans="1:11" ht="16.5" customHeight="1">
      <c r="A31" s="246"/>
      <c r="B31" s="126"/>
      <c r="C31" s="126"/>
      <c r="D31" s="133"/>
      <c r="E31" s="128"/>
      <c r="F31" s="129"/>
      <c r="G31" s="130"/>
      <c r="H31" s="163"/>
      <c r="I31" s="200"/>
      <c r="J31" s="97"/>
      <c r="K31" s="385"/>
    </row>
    <row r="32" spans="1:11" ht="16.5" customHeight="1">
      <c r="A32" s="247"/>
      <c r="B32" s="99"/>
      <c r="C32" s="99"/>
      <c r="D32" s="232"/>
      <c r="E32" s="236"/>
      <c r="F32" s="131"/>
      <c r="G32" s="235"/>
      <c r="H32" s="249"/>
      <c r="I32" s="261"/>
      <c r="J32" s="101"/>
      <c r="K32" s="155"/>
    </row>
    <row r="33" spans="1:11" ht="16.5" customHeight="1">
      <c r="A33" s="134"/>
      <c r="B33" s="126"/>
      <c r="C33" s="126"/>
      <c r="D33" s="133"/>
      <c r="E33" s="128"/>
      <c r="F33" s="129"/>
      <c r="G33" s="130"/>
      <c r="H33" s="163"/>
      <c r="I33" s="200"/>
      <c r="J33" s="97"/>
      <c r="K33" s="385"/>
    </row>
    <row r="34" spans="1:11" ht="16.5" customHeight="1">
      <c r="A34" s="135"/>
      <c r="B34" s="29"/>
      <c r="C34" s="99"/>
      <c r="D34" s="232"/>
      <c r="E34" s="236"/>
      <c r="F34" s="131"/>
      <c r="G34" s="235"/>
      <c r="H34" s="249"/>
      <c r="I34" s="261"/>
      <c r="J34" s="101"/>
      <c r="K34" s="155"/>
    </row>
    <row r="35" spans="1:11" ht="16.5" customHeight="1">
      <c r="A35" s="134"/>
      <c r="B35" s="126"/>
      <c r="C35" s="126"/>
      <c r="D35" s="228"/>
      <c r="E35" s="229"/>
      <c r="F35" s="129"/>
      <c r="G35" s="231"/>
      <c r="H35" s="163"/>
      <c r="I35" s="97"/>
      <c r="J35" s="97"/>
      <c r="K35" s="385"/>
    </row>
    <row r="36" spans="1:11" ht="16.5" customHeight="1">
      <c r="A36" s="135"/>
      <c r="B36" s="29"/>
      <c r="C36" s="99"/>
      <c r="D36" s="232"/>
      <c r="E36" s="236"/>
      <c r="F36" s="131"/>
      <c r="G36" s="235"/>
      <c r="H36" s="216"/>
      <c r="I36" s="101"/>
      <c r="J36" s="101"/>
      <c r="K36" s="155"/>
    </row>
    <row r="37" spans="1:11" ht="16.5" customHeight="1">
      <c r="A37" s="134"/>
      <c r="B37" s="126"/>
      <c r="C37" s="126"/>
      <c r="D37" s="228"/>
      <c r="E37" s="229"/>
      <c r="F37" s="129"/>
      <c r="G37" s="231"/>
      <c r="H37" s="163"/>
      <c r="I37" s="97"/>
      <c r="J37" s="97"/>
      <c r="K37" s="385"/>
    </row>
    <row r="38" spans="1:11" ht="16.5" customHeight="1">
      <c r="A38" s="135"/>
      <c r="B38" s="29"/>
      <c r="C38" s="99"/>
      <c r="D38" s="232"/>
      <c r="E38" s="236"/>
      <c r="F38" s="131"/>
      <c r="G38" s="235"/>
      <c r="H38" s="216"/>
      <c r="I38" s="101"/>
      <c r="J38" s="101"/>
      <c r="K38" s="155"/>
    </row>
    <row r="39" spans="1:11" ht="16.5" customHeight="1">
      <c r="A39" s="134"/>
      <c r="B39" s="126"/>
      <c r="C39" s="126"/>
      <c r="D39" s="228"/>
      <c r="E39" s="229"/>
      <c r="F39" s="129"/>
      <c r="G39" s="231"/>
      <c r="H39" s="163"/>
      <c r="I39" s="97"/>
      <c r="J39" s="97"/>
      <c r="K39" s="385"/>
    </row>
    <row r="40" spans="1:11" ht="16.5" customHeight="1">
      <c r="A40" s="135"/>
      <c r="B40" s="168"/>
      <c r="C40" s="99"/>
      <c r="D40" s="232"/>
      <c r="E40" s="236"/>
      <c r="F40" s="131"/>
      <c r="G40" s="235"/>
      <c r="H40" s="216"/>
      <c r="I40" s="101"/>
      <c r="J40" s="101"/>
      <c r="K40" s="155"/>
    </row>
    <row r="41" spans="1:11" ht="16.5" customHeight="1">
      <c r="A41" s="134"/>
      <c r="B41" s="126"/>
      <c r="C41" s="126"/>
      <c r="D41" s="228"/>
      <c r="E41" s="229"/>
      <c r="F41" s="129"/>
      <c r="G41" s="231"/>
      <c r="H41" s="163"/>
      <c r="I41" s="97"/>
      <c r="J41" s="97"/>
      <c r="K41" s="385"/>
    </row>
    <row r="42" spans="1:11" ht="16.5" customHeight="1">
      <c r="A42" s="135"/>
      <c r="B42" s="168"/>
      <c r="C42" s="99"/>
      <c r="D42" s="232"/>
      <c r="E42" s="236"/>
      <c r="F42" s="131"/>
      <c r="G42" s="235"/>
      <c r="H42" s="216"/>
      <c r="I42" s="101"/>
      <c r="J42" s="101"/>
      <c r="K42" s="155"/>
    </row>
    <row r="43" spans="1:11" ht="16.5" customHeight="1">
      <c r="A43" s="136"/>
      <c r="B43" s="126"/>
      <c r="C43" s="126"/>
      <c r="D43" s="228"/>
      <c r="E43" s="229"/>
      <c r="F43" s="129"/>
      <c r="G43" s="231"/>
      <c r="H43" s="163"/>
      <c r="I43" s="97"/>
      <c r="J43" s="97"/>
      <c r="K43" s="385"/>
    </row>
    <row r="44" spans="1:11" ht="16.5" customHeight="1">
      <c r="A44" s="136"/>
      <c r="B44" s="168"/>
      <c r="C44" s="99"/>
      <c r="D44" s="232"/>
      <c r="E44" s="236"/>
      <c r="F44" s="131"/>
      <c r="G44" s="235"/>
      <c r="H44" s="216"/>
      <c r="I44" s="101"/>
      <c r="J44" s="101"/>
      <c r="K44" s="155"/>
    </row>
    <row r="45" spans="1:11" ht="16.5" customHeight="1">
      <c r="A45" s="134"/>
      <c r="B45" s="126"/>
      <c r="C45" s="126"/>
      <c r="D45" s="228"/>
      <c r="E45" s="229"/>
      <c r="F45" s="129"/>
      <c r="G45" s="231"/>
      <c r="H45" s="203"/>
      <c r="I45" s="97"/>
      <c r="J45" s="97"/>
      <c r="K45" s="385"/>
    </row>
    <row r="46" spans="1:11" ht="16.5" customHeight="1">
      <c r="A46" s="135"/>
      <c r="B46" s="168"/>
      <c r="C46" s="99"/>
      <c r="D46" s="232"/>
      <c r="E46" s="236"/>
      <c r="F46" s="131"/>
      <c r="G46" s="235"/>
      <c r="H46" s="166"/>
      <c r="I46" s="204"/>
      <c r="J46" s="101"/>
      <c r="K46" s="155"/>
    </row>
    <row r="47" spans="1:11" ht="16.5" customHeight="1">
      <c r="A47" s="134"/>
      <c r="B47" s="126"/>
      <c r="C47" s="126"/>
      <c r="D47" s="228"/>
      <c r="E47" s="229"/>
      <c r="F47" s="129"/>
      <c r="G47" s="231"/>
      <c r="H47" s="203"/>
      <c r="I47" s="97"/>
      <c r="J47" s="97"/>
      <c r="K47" s="385"/>
    </row>
    <row r="48" spans="1:11" ht="16.5" customHeight="1">
      <c r="A48" s="135"/>
      <c r="B48" s="168" t="s">
        <v>305</v>
      </c>
      <c r="C48" s="99"/>
      <c r="D48" s="232"/>
      <c r="E48" s="236"/>
      <c r="F48" s="131"/>
      <c r="G48" s="235"/>
      <c r="H48" s="166"/>
      <c r="I48" s="204"/>
      <c r="J48" s="101"/>
      <c r="K48" s="155"/>
    </row>
    <row r="49" spans="1:12" ht="16.5" customHeight="1">
      <c r="A49" s="134"/>
      <c r="B49" s="126"/>
      <c r="C49" s="12"/>
      <c r="D49" s="228"/>
      <c r="E49" s="229"/>
      <c r="F49" s="230"/>
      <c r="G49" s="259"/>
      <c r="H49" s="255"/>
      <c r="I49" s="97"/>
      <c r="J49" s="97"/>
      <c r="K49" s="385"/>
    </row>
    <row r="50" spans="1:12" ht="16.5" customHeight="1">
      <c r="A50" s="124" t="s">
        <v>487</v>
      </c>
      <c r="B50" s="29" t="s">
        <v>488</v>
      </c>
      <c r="C50" s="29"/>
      <c r="D50" s="232"/>
      <c r="E50" s="236"/>
      <c r="F50" s="234"/>
      <c r="G50" s="235"/>
      <c r="H50" s="225"/>
      <c r="I50" s="101"/>
      <c r="J50" s="101"/>
      <c r="K50" s="155"/>
    </row>
    <row r="51" spans="1:12" ht="16.5" customHeight="1">
      <c r="A51" s="136"/>
      <c r="B51" s="242"/>
      <c r="C51" s="12"/>
      <c r="D51" s="228"/>
      <c r="E51" s="229"/>
      <c r="F51" s="230"/>
      <c r="G51" s="231"/>
      <c r="H51" s="604"/>
      <c r="I51" s="605"/>
      <c r="J51" s="97"/>
      <c r="K51" s="383"/>
    </row>
    <row r="52" spans="1:12" ht="16.5" customHeight="1">
      <c r="A52" s="135"/>
      <c r="B52" s="99" t="s">
        <v>489</v>
      </c>
      <c r="C52" s="29" t="s">
        <v>490</v>
      </c>
      <c r="D52" s="232">
        <v>379</v>
      </c>
      <c r="E52" s="236" t="s">
        <v>30</v>
      </c>
      <c r="F52" s="131"/>
      <c r="G52" s="434"/>
      <c r="H52" s="606"/>
      <c r="I52" s="607"/>
      <c r="J52" s="101"/>
      <c r="K52" s="384"/>
      <c r="L52" s="436"/>
    </row>
    <row r="53" spans="1:12" ht="16.5" customHeight="1">
      <c r="A53" s="137"/>
      <c r="B53" s="242"/>
      <c r="C53" s="222"/>
      <c r="D53" s="263"/>
      <c r="E53" s="229"/>
      <c r="F53" s="230"/>
      <c r="G53" s="231"/>
      <c r="H53" s="604"/>
      <c r="I53" s="605"/>
      <c r="J53" s="97"/>
      <c r="K53" s="383"/>
    </row>
    <row r="54" spans="1:12" ht="16.5" customHeight="1">
      <c r="A54" s="135"/>
      <c r="B54" s="99" t="s">
        <v>489</v>
      </c>
      <c r="C54" s="29" t="s">
        <v>491</v>
      </c>
      <c r="D54" s="232">
        <v>57</v>
      </c>
      <c r="E54" s="236" t="s">
        <v>30</v>
      </c>
      <c r="F54" s="205"/>
      <c r="G54" s="434"/>
      <c r="H54" s="606"/>
      <c r="I54" s="607"/>
      <c r="J54" s="101"/>
      <c r="K54" s="384"/>
      <c r="L54" s="436"/>
    </row>
    <row r="55" spans="1:12" ht="16.5" customHeight="1">
      <c r="A55" s="246"/>
      <c r="B55" s="242"/>
      <c r="C55" s="12"/>
      <c r="D55" s="228"/>
      <c r="E55" s="229"/>
      <c r="F55" s="230"/>
      <c r="G55" s="231"/>
      <c r="H55" s="604"/>
      <c r="I55" s="605"/>
      <c r="J55" s="97"/>
      <c r="K55" s="383"/>
    </row>
    <row r="56" spans="1:12" ht="16.5" customHeight="1">
      <c r="A56" s="247"/>
      <c r="B56" s="99" t="s">
        <v>489</v>
      </c>
      <c r="C56" s="29" t="s">
        <v>492</v>
      </c>
      <c r="D56" s="232">
        <v>25</v>
      </c>
      <c r="E56" s="236" t="s">
        <v>30</v>
      </c>
      <c r="F56" s="205"/>
      <c r="G56" s="434"/>
      <c r="H56" s="606"/>
      <c r="I56" s="607"/>
      <c r="J56" s="101"/>
      <c r="K56" s="384"/>
      <c r="L56" s="436"/>
    </row>
    <row r="57" spans="1:12" ht="16.5" customHeight="1">
      <c r="A57" s="246"/>
      <c r="B57" s="12"/>
      <c r="C57" s="12"/>
      <c r="D57" s="228"/>
      <c r="E57" s="229"/>
      <c r="F57" s="230"/>
      <c r="G57" s="231"/>
      <c r="H57" s="604"/>
      <c r="I57" s="605"/>
      <c r="J57" s="97"/>
      <c r="K57" s="383"/>
      <c r="L57" s="256"/>
    </row>
    <row r="58" spans="1:12" ht="16.5" customHeight="1">
      <c r="A58" s="247"/>
      <c r="B58" s="99" t="s">
        <v>489</v>
      </c>
      <c r="C58" s="29" t="s">
        <v>493</v>
      </c>
      <c r="D58" s="232">
        <v>781</v>
      </c>
      <c r="E58" s="236" t="s">
        <v>30</v>
      </c>
      <c r="F58" s="234"/>
      <c r="G58" s="434"/>
      <c r="H58" s="606"/>
      <c r="I58" s="607"/>
      <c r="J58" s="101"/>
      <c r="K58" s="384"/>
      <c r="L58" s="436"/>
    </row>
    <row r="59" spans="1:12" ht="16.5" customHeight="1">
      <c r="A59" s="246"/>
      <c r="B59" s="242"/>
      <c r="C59" s="12"/>
      <c r="D59" s="228"/>
      <c r="E59" s="243"/>
      <c r="F59" s="230"/>
      <c r="G59" s="231"/>
      <c r="H59" s="604"/>
      <c r="I59" s="605"/>
      <c r="J59" s="97"/>
      <c r="K59" s="383"/>
    </row>
    <row r="60" spans="1:12" ht="16.5" customHeight="1">
      <c r="A60" s="247"/>
      <c r="B60" s="29" t="s">
        <v>494</v>
      </c>
      <c r="C60" s="29" t="s">
        <v>495</v>
      </c>
      <c r="D60" s="232">
        <v>517</v>
      </c>
      <c r="E60" s="233" t="s">
        <v>30</v>
      </c>
      <c r="F60" s="234"/>
      <c r="G60" s="434"/>
      <c r="H60" s="606"/>
      <c r="I60" s="607"/>
      <c r="J60" s="101"/>
      <c r="K60" s="384"/>
      <c r="L60" s="436"/>
    </row>
    <row r="61" spans="1:12" ht="16.5" customHeight="1">
      <c r="A61" s="134"/>
      <c r="B61" s="242"/>
      <c r="C61" s="12"/>
      <c r="D61" s="228"/>
      <c r="E61" s="243"/>
      <c r="F61" s="230"/>
      <c r="G61" s="231"/>
      <c r="H61" s="604"/>
      <c r="I61" s="605"/>
      <c r="J61" s="97"/>
      <c r="K61" s="383"/>
    </row>
    <row r="62" spans="1:12" ht="16.5" customHeight="1">
      <c r="A62" s="135"/>
      <c r="B62" s="29" t="s">
        <v>496</v>
      </c>
      <c r="C62" s="29" t="s">
        <v>497</v>
      </c>
      <c r="D62" s="232">
        <v>125</v>
      </c>
      <c r="E62" s="233" t="s">
        <v>479</v>
      </c>
      <c r="F62" s="234"/>
      <c r="G62" s="434"/>
      <c r="H62" s="606"/>
      <c r="I62" s="607"/>
      <c r="J62" s="101"/>
      <c r="K62" s="384"/>
      <c r="L62" s="436"/>
    </row>
    <row r="63" spans="1:12" ht="16.5" customHeight="1">
      <c r="A63" s="134"/>
      <c r="B63" s="242"/>
      <c r="C63" s="12"/>
      <c r="D63" s="228"/>
      <c r="E63" s="243"/>
      <c r="F63" s="230"/>
      <c r="G63" s="231"/>
      <c r="H63" s="255"/>
      <c r="I63" s="97"/>
      <c r="J63" s="97"/>
      <c r="K63" s="385"/>
    </row>
    <row r="64" spans="1:12" ht="16.5" customHeight="1">
      <c r="A64" s="135"/>
      <c r="B64" s="29" t="s">
        <v>498</v>
      </c>
      <c r="C64" s="29" t="s">
        <v>499</v>
      </c>
      <c r="D64" s="232">
        <v>2</v>
      </c>
      <c r="E64" s="233" t="s">
        <v>30</v>
      </c>
      <c r="F64" s="234"/>
      <c r="G64" s="434"/>
      <c r="H64" s="608"/>
      <c r="I64" s="609"/>
      <c r="J64" s="101"/>
      <c r="K64" s="155"/>
    </row>
    <row r="65" spans="1:11" ht="16.5" customHeight="1">
      <c r="A65" s="136"/>
      <c r="B65" s="12"/>
      <c r="C65" s="12"/>
      <c r="D65" s="228"/>
      <c r="E65" s="229"/>
      <c r="F65" s="230"/>
      <c r="G65" s="231"/>
      <c r="H65" s="255"/>
      <c r="I65" s="97"/>
      <c r="J65" s="97"/>
      <c r="K65" s="385"/>
    </row>
    <row r="66" spans="1:11" ht="16.5" customHeight="1">
      <c r="A66" s="135"/>
      <c r="B66" s="29" t="s">
        <v>500</v>
      </c>
      <c r="C66" s="29" t="s">
        <v>501</v>
      </c>
      <c r="D66" s="232">
        <v>2</v>
      </c>
      <c r="E66" s="233" t="s">
        <v>479</v>
      </c>
      <c r="F66" s="234"/>
      <c r="G66" s="434"/>
      <c r="H66" s="608"/>
      <c r="I66" s="609"/>
      <c r="J66" s="101"/>
      <c r="K66" s="155"/>
    </row>
    <row r="67" spans="1:11" ht="16.5" customHeight="1">
      <c r="A67" s="136"/>
      <c r="B67" s="12"/>
      <c r="C67" s="12"/>
      <c r="D67" s="228"/>
      <c r="E67" s="229"/>
      <c r="F67" s="230"/>
      <c r="G67" s="231"/>
      <c r="H67" s="255"/>
      <c r="I67" s="97"/>
      <c r="K67" s="156"/>
    </row>
    <row r="68" spans="1:11" ht="16.5" customHeight="1">
      <c r="A68" s="136"/>
      <c r="B68" s="29" t="s">
        <v>500</v>
      </c>
      <c r="C68" s="29" t="s">
        <v>502</v>
      </c>
      <c r="D68" s="232">
        <v>1</v>
      </c>
      <c r="E68" s="233" t="s">
        <v>479</v>
      </c>
      <c r="F68" s="234"/>
      <c r="G68" s="434"/>
      <c r="H68" s="608"/>
      <c r="I68" s="609"/>
      <c r="K68" s="156"/>
    </row>
    <row r="69" spans="1:11" ht="16.5" customHeight="1">
      <c r="A69" s="137"/>
      <c r="B69" s="138"/>
      <c r="C69" s="126"/>
      <c r="D69" s="228"/>
      <c r="E69" s="229"/>
      <c r="F69" s="129"/>
      <c r="G69" s="130"/>
      <c r="H69" s="163"/>
      <c r="I69" s="200"/>
      <c r="J69" s="97"/>
      <c r="K69" s="385"/>
    </row>
    <row r="70" spans="1:11" ht="16.5" customHeight="1">
      <c r="A70" s="135"/>
      <c r="B70" s="99" t="s">
        <v>503</v>
      </c>
      <c r="C70" s="29"/>
      <c r="D70" s="232">
        <v>1</v>
      </c>
      <c r="E70" s="233" t="s">
        <v>33</v>
      </c>
      <c r="F70" s="131"/>
      <c r="G70" s="434"/>
      <c r="H70" s="608"/>
      <c r="I70" s="609"/>
      <c r="J70" s="101"/>
      <c r="K70" s="155"/>
    </row>
    <row r="71" spans="1:11" ht="16.5" customHeight="1">
      <c r="A71" s="246"/>
      <c r="B71" s="126"/>
      <c r="C71" s="126"/>
      <c r="D71" s="127"/>
      <c r="E71" s="128"/>
      <c r="F71" s="129"/>
      <c r="G71" s="130"/>
      <c r="H71" s="163"/>
      <c r="I71" s="200"/>
      <c r="J71" s="97"/>
      <c r="K71" s="385"/>
    </row>
    <row r="72" spans="1:11" ht="16.5" customHeight="1">
      <c r="A72" s="247"/>
      <c r="B72" s="99" t="s">
        <v>504</v>
      </c>
      <c r="C72" s="29" t="s">
        <v>505</v>
      </c>
      <c r="D72" s="232">
        <v>32</v>
      </c>
      <c r="E72" s="233" t="s">
        <v>479</v>
      </c>
      <c r="F72" s="131"/>
      <c r="G72" s="434"/>
      <c r="H72" s="608"/>
      <c r="I72" s="609"/>
      <c r="J72" s="101"/>
      <c r="K72" s="155"/>
    </row>
    <row r="73" spans="1:11" ht="16.5" customHeight="1">
      <c r="A73" s="137"/>
      <c r="B73" s="126"/>
      <c r="C73" s="126"/>
      <c r="D73" s="127"/>
      <c r="E73" s="128"/>
      <c r="F73" s="129"/>
      <c r="G73" s="130"/>
      <c r="H73" s="163"/>
      <c r="I73" s="200"/>
      <c r="J73" s="97"/>
      <c r="K73" s="385"/>
    </row>
    <row r="74" spans="1:11" ht="16.5" customHeight="1">
      <c r="A74" s="135"/>
      <c r="B74" s="99" t="s">
        <v>504</v>
      </c>
      <c r="C74" s="29" t="s">
        <v>506</v>
      </c>
      <c r="D74" s="241">
        <v>43</v>
      </c>
      <c r="E74" s="233" t="s">
        <v>479</v>
      </c>
      <c r="F74" s="131"/>
      <c r="G74" s="434"/>
      <c r="H74" s="608"/>
      <c r="I74" s="609"/>
      <c r="J74" s="101"/>
      <c r="K74" s="155"/>
    </row>
    <row r="75" spans="1:11" ht="16.5" customHeight="1">
      <c r="A75" s="246"/>
      <c r="B75" s="126"/>
      <c r="C75" s="126"/>
      <c r="D75" s="127"/>
      <c r="E75" s="128"/>
      <c r="F75" s="129"/>
      <c r="G75" s="130"/>
      <c r="H75" s="163"/>
      <c r="I75" s="200"/>
      <c r="J75" s="97"/>
      <c r="K75" s="385"/>
    </row>
    <row r="76" spans="1:11" ht="16.5" customHeight="1">
      <c r="A76" s="247"/>
      <c r="B76" s="99" t="s">
        <v>507</v>
      </c>
      <c r="C76" s="29" t="s">
        <v>508</v>
      </c>
      <c r="D76" s="241">
        <v>1</v>
      </c>
      <c r="E76" s="233" t="s">
        <v>479</v>
      </c>
      <c r="F76" s="131"/>
      <c r="G76" s="434"/>
      <c r="H76" s="608"/>
      <c r="I76" s="609"/>
      <c r="J76" s="101"/>
      <c r="K76" s="155"/>
    </row>
    <row r="77" spans="1:11" ht="16.5" customHeight="1">
      <c r="A77" s="246"/>
      <c r="B77" s="126"/>
      <c r="C77" s="126"/>
      <c r="D77" s="127"/>
      <c r="E77" s="128"/>
      <c r="F77" s="129"/>
      <c r="G77" s="130"/>
      <c r="H77" s="163"/>
      <c r="I77" s="200"/>
      <c r="J77" s="97"/>
      <c r="K77" s="385"/>
    </row>
    <row r="78" spans="1:11" ht="16.5" customHeight="1">
      <c r="A78" s="247"/>
      <c r="B78" s="99" t="s">
        <v>509</v>
      </c>
      <c r="C78" s="99" t="s">
        <v>510</v>
      </c>
      <c r="D78" s="241">
        <v>14</v>
      </c>
      <c r="E78" s="233" t="s">
        <v>479</v>
      </c>
      <c r="F78" s="131"/>
      <c r="G78" s="434"/>
      <c r="H78" s="608"/>
      <c r="I78" s="609"/>
      <c r="J78" s="101"/>
      <c r="K78" s="155"/>
    </row>
    <row r="79" spans="1:11" ht="16.5" customHeight="1">
      <c r="A79" s="246"/>
      <c r="B79" s="126"/>
      <c r="C79" s="126"/>
      <c r="D79" s="127"/>
      <c r="E79" s="128"/>
      <c r="F79" s="129"/>
      <c r="G79" s="130"/>
      <c r="H79" s="163"/>
      <c r="I79" s="200"/>
      <c r="J79" s="97"/>
      <c r="K79" s="385"/>
    </row>
    <row r="80" spans="1:11" ht="16.5" customHeight="1">
      <c r="A80" s="247"/>
      <c r="B80" s="99" t="s">
        <v>511</v>
      </c>
      <c r="C80" s="99" t="s">
        <v>510</v>
      </c>
      <c r="D80" s="241">
        <v>11</v>
      </c>
      <c r="E80" s="233" t="s">
        <v>479</v>
      </c>
      <c r="F80" s="131"/>
      <c r="G80" s="434"/>
      <c r="H80" s="608"/>
      <c r="I80" s="609"/>
      <c r="J80" s="101"/>
      <c r="K80" s="155"/>
    </row>
    <row r="81" spans="1:11" ht="16.5" customHeight="1">
      <c r="A81" s="134"/>
      <c r="B81" s="126"/>
      <c r="C81" s="126"/>
      <c r="D81" s="127"/>
      <c r="E81" s="128"/>
      <c r="F81" s="129"/>
      <c r="G81" s="130"/>
      <c r="H81" s="163"/>
      <c r="I81" s="200"/>
      <c r="J81" s="97"/>
      <c r="K81" s="385"/>
    </row>
    <row r="82" spans="1:11" ht="16.5" customHeight="1">
      <c r="A82" s="135"/>
      <c r="B82" s="99" t="s">
        <v>512</v>
      </c>
      <c r="C82" s="99" t="s">
        <v>510</v>
      </c>
      <c r="D82" s="241">
        <v>14</v>
      </c>
      <c r="E82" s="233" t="s">
        <v>479</v>
      </c>
      <c r="F82" s="131"/>
      <c r="G82" s="434"/>
      <c r="H82" s="608"/>
      <c r="I82" s="609"/>
      <c r="J82" s="101"/>
      <c r="K82" s="155"/>
    </row>
    <row r="83" spans="1:11" ht="16.5" customHeight="1">
      <c r="A83" s="134"/>
      <c r="B83" s="126"/>
      <c r="C83" s="126"/>
      <c r="D83" s="228"/>
      <c r="E83" s="229"/>
      <c r="F83" s="129"/>
      <c r="G83" s="231"/>
      <c r="H83" s="163"/>
      <c r="I83" s="97"/>
      <c r="J83" s="97"/>
      <c r="K83" s="385"/>
    </row>
    <row r="84" spans="1:11" ht="16.5" customHeight="1">
      <c r="A84" s="135"/>
      <c r="B84" s="99" t="s">
        <v>513</v>
      </c>
      <c r="C84" s="99" t="s">
        <v>514</v>
      </c>
      <c r="D84" s="241">
        <v>10</v>
      </c>
      <c r="E84" s="233" t="s">
        <v>479</v>
      </c>
      <c r="F84" s="131"/>
      <c r="G84" s="434"/>
      <c r="H84" s="608"/>
      <c r="I84" s="609"/>
      <c r="J84" s="101"/>
      <c r="K84" s="155"/>
    </row>
    <row r="85" spans="1:11" ht="16.5" customHeight="1">
      <c r="A85" s="134"/>
      <c r="B85" s="126"/>
      <c r="C85" s="126"/>
      <c r="D85" s="228"/>
      <c r="E85" s="229"/>
      <c r="F85" s="129"/>
      <c r="G85" s="231"/>
      <c r="H85" s="163"/>
      <c r="I85" s="97"/>
      <c r="J85" s="97"/>
      <c r="K85" s="385"/>
    </row>
    <row r="86" spans="1:11" ht="16.5" customHeight="1">
      <c r="A86" s="135"/>
      <c r="B86" s="99" t="s">
        <v>513</v>
      </c>
      <c r="C86" s="99" t="s">
        <v>515</v>
      </c>
      <c r="D86" s="241">
        <v>1</v>
      </c>
      <c r="E86" s="233" t="s">
        <v>479</v>
      </c>
      <c r="F86" s="131"/>
      <c r="G86" s="434"/>
      <c r="H86" s="608"/>
      <c r="I86" s="609"/>
      <c r="J86" s="101"/>
      <c r="K86" s="155"/>
    </row>
    <row r="87" spans="1:11" ht="16.5" customHeight="1">
      <c r="A87" s="134"/>
      <c r="B87" s="126"/>
      <c r="C87" s="126"/>
      <c r="D87" s="228"/>
      <c r="E87" s="229"/>
      <c r="F87" s="129"/>
      <c r="G87" s="231"/>
      <c r="H87" s="163"/>
      <c r="I87" s="97"/>
      <c r="J87" s="97"/>
      <c r="K87" s="385"/>
    </row>
    <row r="88" spans="1:11" ht="16.5" customHeight="1">
      <c r="A88" s="135"/>
      <c r="B88" s="99" t="s">
        <v>516</v>
      </c>
      <c r="C88" s="99" t="s">
        <v>517</v>
      </c>
      <c r="D88" s="241">
        <v>14</v>
      </c>
      <c r="E88" s="233" t="s">
        <v>479</v>
      </c>
      <c r="F88" s="131"/>
      <c r="G88" s="434"/>
      <c r="H88" s="608"/>
      <c r="I88" s="609"/>
      <c r="J88" s="101"/>
      <c r="K88" s="155"/>
    </row>
    <row r="89" spans="1:11" ht="16.5" customHeight="1">
      <c r="A89" s="134"/>
      <c r="B89" s="126"/>
      <c r="C89" s="126"/>
      <c r="D89" s="228"/>
      <c r="E89" s="229"/>
      <c r="F89" s="129"/>
      <c r="G89" s="231"/>
      <c r="H89" s="163"/>
      <c r="I89" s="97"/>
      <c r="J89" s="97"/>
      <c r="K89" s="385"/>
    </row>
    <row r="90" spans="1:11" ht="16.5" customHeight="1">
      <c r="A90" s="135"/>
      <c r="B90" s="99" t="s">
        <v>516</v>
      </c>
      <c r="C90" s="99" t="s">
        <v>518</v>
      </c>
      <c r="D90" s="241">
        <v>30</v>
      </c>
      <c r="E90" s="233" t="s">
        <v>479</v>
      </c>
      <c r="F90" s="131"/>
      <c r="G90" s="434"/>
      <c r="H90" s="608"/>
      <c r="I90" s="609"/>
      <c r="J90" s="101"/>
      <c r="K90" s="155"/>
    </row>
    <row r="91" spans="1:11" ht="16.5" customHeight="1">
      <c r="A91" s="136"/>
      <c r="B91" s="126"/>
      <c r="C91" s="126"/>
      <c r="D91" s="228"/>
      <c r="E91" s="229"/>
      <c r="F91" s="129"/>
      <c r="G91" s="231"/>
      <c r="H91" s="163"/>
      <c r="I91" s="97"/>
      <c r="J91" s="97"/>
      <c r="K91" s="385"/>
    </row>
    <row r="92" spans="1:11" ht="16.5" customHeight="1">
      <c r="A92" s="135"/>
      <c r="B92" s="99" t="s">
        <v>516</v>
      </c>
      <c r="C92" s="99" t="s">
        <v>519</v>
      </c>
      <c r="D92" s="241">
        <v>14</v>
      </c>
      <c r="E92" s="233" t="s">
        <v>479</v>
      </c>
      <c r="F92" s="131"/>
      <c r="G92" s="434"/>
      <c r="H92" s="608"/>
      <c r="I92" s="609"/>
      <c r="J92" s="101"/>
      <c r="K92" s="155"/>
    </row>
    <row r="93" spans="1:11" ht="16.5" customHeight="1">
      <c r="A93" s="134"/>
      <c r="B93" s="126"/>
      <c r="C93" s="126"/>
      <c r="D93" s="228"/>
      <c r="E93" s="229"/>
      <c r="F93" s="129"/>
      <c r="G93" s="231"/>
      <c r="H93" s="203"/>
      <c r="I93" s="97"/>
      <c r="J93" s="97"/>
      <c r="K93" s="385"/>
    </row>
    <row r="94" spans="1:11" ht="16.5" customHeight="1">
      <c r="A94" s="135"/>
      <c r="B94" s="99"/>
      <c r="C94" s="99"/>
      <c r="D94" s="241"/>
      <c r="E94" s="233"/>
      <c r="F94" s="131"/>
      <c r="G94" s="434"/>
      <c r="H94" s="608"/>
      <c r="I94" s="609"/>
      <c r="J94" s="101"/>
      <c r="K94" s="155"/>
    </row>
    <row r="95" spans="1:11" ht="16.5" customHeight="1">
      <c r="A95" s="136"/>
      <c r="B95" s="126"/>
      <c r="C95" s="126"/>
      <c r="D95" s="228"/>
      <c r="E95" s="229"/>
      <c r="F95" s="129"/>
      <c r="G95" s="231"/>
      <c r="H95" s="203"/>
      <c r="I95" s="97"/>
      <c r="K95" s="156"/>
    </row>
    <row r="96" spans="1:11" ht="16.5" customHeight="1">
      <c r="A96" s="136"/>
      <c r="B96" s="99" t="s">
        <v>520</v>
      </c>
      <c r="C96" s="99" t="s">
        <v>521</v>
      </c>
      <c r="D96" s="241">
        <v>42</v>
      </c>
      <c r="E96" s="233" t="s">
        <v>522</v>
      </c>
      <c r="F96" s="131"/>
      <c r="G96" s="434"/>
      <c r="H96" s="608"/>
      <c r="I96" s="609"/>
      <c r="K96" s="156"/>
    </row>
    <row r="97" spans="1:12" ht="16.5" customHeight="1">
      <c r="A97" s="134"/>
      <c r="B97" s="126"/>
      <c r="C97" s="12"/>
      <c r="D97" s="228"/>
      <c r="E97" s="229"/>
      <c r="F97" s="230"/>
      <c r="G97" s="259"/>
      <c r="H97" s="255"/>
      <c r="I97" s="97"/>
      <c r="J97" s="97"/>
      <c r="K97" s="385"/>
    </row>
    <row r="98" spans="1:12" ht="16.5" customHeight="1">
      <c r="A98" s="135"/>
      <c r="B98" s="99" t="s">
        <v>520</v>
      </c>
      <c r="C98" s="99" t="s">
        <v>523</v>
      </c>
      <c r="D98" s="241">
        <v>31</v>
      </c>
      <c r="E98" s="233" t="s">
        <v>522</v>
      </c>
      <c r="F98" s="131"/>
      <c r="G98" s="434"/>
      <c r="H98" s="608"/>
      <c r="I98" s="609"/>
      <c r="J98" s="101"/>
      <c r="K98" s="155"/>
    </row>
    <row r="99" spans="1:12" ht="16.5" customHeight="1">
      <c r="A99" s="136"/>
      <c r="B99" s="242"/>
      <c r="C99" s="12"/>
      <c r="D99" s="228"/>
      <c r="E99" s="229"/>
      <c r="F99" s="230"/>
      <c r="G99" s="231"/>
      <c r="H99" s="255"/>
      <c r="I99" s="97"/>
      <c r="J99" s="97"/>
      <c r="K99" s="385"/>
    </row>
    <row r="100" spans="1:12" ht="16.5" customHeight="1">
      <c r="A100" s="135"/>
      <c r="B100" s="99" t="s">
        <v>520</v>
      </c>
      <c r="C100" s="99" t="s">
        <v>524</v>
      </c>
      <c r="D100" s="241">
        <v>42</v>
      </c>
      <c r="E100" s="233" t="s">
        <v>522</v>
      </c>
      <c r="F100" s="131"/>
      <c r="G100" s="434"/>
      <c r="H100" s="608"/>
      <c r="I100" s="609"/>
      <c r="J100" s="101"/>
      <c r="K100" s="155"/>
    </row>
    <row r="101" spans="1:12" ht="16.5" customHeight="1">
      <c r="A101" s="137"/>
      <c r="B101" s="242"/>
      <c r="C101" s="222"/>
      <c r="D101" s="263"/>
      <c r="E101" s="229"/>
      <c r="F101" s="230"/>
      <c r="G101" s="231"/>
      <c r="H101" s="255"/>
      <c r="I101" s="97"/>
      <c r="J101" s="97"/>
      <c r="K101" s="385"/>
    </row>
    <row r="102" spans="1:12" ht="16.5" customHeight="1">
      <c r="A102" s="135"/>
      <c r="B102" s="99" t="s">
        <v>520</v>
      </c>
      <c r="C102" s="99" t="s">
        <v>525</v>
      </c>
      <c r="D102" s="241">
        <v>5</v>
      </c>
      <c r="E102" s="233" t="s">
        <v>522</v>
      </c>
      <c r="F102" s="131"/>
      <c r="G102" s="434"/>
      <c r="H102" s="608"/>
      <c r="I102" s="609"/>
      <c r="J102" s="101"/>
      <c r="K102" s="155"/>
    </row>
    <row r="103" spans="1:12" ht="16.5" customHeight="1">
      <c r="A103" s="246"/>
      <c r="B103" s="242"/>
      <c r="C103" s="12"/>
      <c r="D103" s="228"/>
      <c r="E103" s="229"/>
      <c r="F103" s="230"/>
      <c r="G103" s="231"/>
      <c r="H103" s="255"/>
      <c r="I103" s="97"/>
      <c r="J103" s="97"/>
      <c r="K103" s="385"/>
    </row>
    <row r="104" spans="1:12" ht="16.5" customHeight="1">
      <c r="A104" s="247"/>
      <c r="B104" s="99" t="s">
        <v>520</v>
      </c>
      <c r="C104" s="99" t="s">
        <v>526</v>
      </c>
      <c r="D104" s="241">
        <v>6</v>
      </c>
      <c r="E104" s="233" t="s">
        <v>522</v>
      </c>
      <c r="F104" s="131"/>
      <c r="G104" s="434"/>
      <c r="H104" s="608"/>
      <c r="I104" s="609"/>
      <c r="J104" s="101"/>
      <c r="K104" s="155"/>
    </row>
    <row r="105" spans="1:12" ht="16.5" customHeight="1">
      <c r="A105" s="246"/>
      <c r="B105" s="12"/>
      <c r="C105" s="12"/>
      <c r="D105" s="228"/>
      <c r="E105" s="229"/>
      <c r="F105" s="230"/>
      <c r="G105" s="231"/>
      <c r="H105" s="257"/>
      <c r="I105" s="97"/>
      <c r="J105" s="97"/>
      <c r="K105" s="385"/>
      <c r="L105" s="256"/>
    </row>
    <row r="106" spans="1:12" ht="16.5" customHeight="1">
      <c r="A106" s="247"/>
      <c r="B106" s="99" t="s">
        <v>520</v>
      </c>
      <c r="C106" s="29" t="s">
        <v>527</v>
      </c>
      <c r="D106" s="232">
        <v>4</v>
      </c>
      <c r="E106" s="233" t="s">
        <v>522</v>
      </c>
      <c r="F106" s="131"/>
      <c r="G106" s="434"/>
      <c r="H106" s="608"/>
      <c r="I106" s="609"/>
      <c r="J106" s="101"/>
      <c r="K106" s="155"/>
      <c r="L106" s="258"/>
    </row>
    <row r="107" spans="1:12" ht="16.5" customHeight="1">
      <c r="A107" s="246"/>
      <c r="B107" s="242"/>
      <c r="C107" s="12"/>
      <c r="D107" s="228"/>
      <c r="E107" s="243"/>
      <c r="F107" s="230"/>
      <c r="G107" s="231"/>
      <c r="H107" s="257"/>
      <c r="I107" s="97"/>
      <c r="J107" s="97"/>
      <c r="K107" s="385"/>
    </row>
    <row r="108" spans="1:12" ht="16.5" customHeight="1">
      <c r="A108" s="247"/>
      <c r="B108" s="29" t="s">
        <v>528</v>
      </c>
      <c r="C108" s="29"/>
      <c r="D108" s="232">
        <v>1</v>
      </c>
      <c r="E108" s="233" t="s">
        <v>33</v>
      </c>
      <c r="F108" s="234"/>
      <c r="G108" s="235"/>
      <c r="H108" s="216"/>
      <c r="I108" s="101"/>
      <c r="J108" s="101"/>
      <c r="K108" s="155"/>
    </row>
    <row r="109" spans="1:12" ht="16.5" customHeight="1">
      <c r="A109" s="134"/>
      <c r="B109" s="242"/>
      <c r="C109" s="12"/>
      <c r="D109" s="228"/>
      <c r="E109" s="243"/>
      <c r="F109" s="230"/>
      <c r="G109" s="231"/>
      <c r="H109" s="255"/>
      <c r="I109" s="97"/>
      <c r="J109" s="97"/>
      <c r="K109" s="385"/>
    </row>
    <row r="110" spans="1:12" ht="16.5" customHeight="1">
      <c r="A110" s="135"/>
      <c r="B110" s="29"/>
      <c r="C110" s="29"/>
      <c r="D110" s="232"/>
      <c r="E110" s="233"/>
      <c r="F110" s="234"/>
      <c r="G110" s="235"/>
      <c r="H110" s="209"/>
      <c r="I110" s="101"/>
      <c r="J110" s="101"/>
      <c r="K110" s="155"/>
    </row>
    <row r="111" spans="1:12" ht="16.5" customHeight="1">
      <c r="A111" s="134"/>
      <c r="B111" s="242"/>
      <c r="C111" s="12"/>
      <c r="D111" s="228"/>
      <c r="E111" s="243"/>
      <c r="F111" s="230"/>
      <c r="G111" s="231"/>
      <c r="H111" s="255"/>
      <c r="I111" s="97"/>
      <c r="J111" s="97"/>
      <c r="K111" s="385"/>
    </row>
    <row r="112" spans="1:12" ht="16.5" customHeight="1">
      <c r="A112" s="124"/>
      <c r="B112" s="29"/>
      <c r="C112" s="29"/>
      <c r="D112" s="232"/>
      <c r="E112" s="233"/>
      <c r="F112" s="234"/>
      <c r="G112" s="235"/>
      <c r="H112" s="209"/>
      <c r="I112" s="101"/>
      <c r="J112" s="101"/>
      <c r="K112" s="155"/>
    </row>
    <row r="113" spans="1:11" ht="16.5" customHeight="1">
      <c r="A113" s="184"/>
      <c r="B113" s="12"/>
      <c r="C113" s="12"/>
      <c r="D113" s="228"/>
      <c r="E113" s="229"/>
      <c r="F113" s="230"/>
      <c r="G113" s="231"/>
      <c r="H113" s="255"/>
      <c r="I113" s="97"/>
      <c r="J113" s="97"/>
      <c r="K113" s="385"/>
    </row>
    <row r="114" spans="1:11" ht="16.5" customHeight="1">
      <c r="A114" s="124"/>
      <c r="B114" s="29"/>
      <c r="C114" s="29"/>
      <c r="D114" s="232"/>
      <c r="E114" s="233"/>
      <c r="F114" s="234"/>
      <c r="G114" s="235"/>
      <c r="H114" s="216"/>
      <c r="I114" s="101"/>
      <c r="J114" s="101"/>
      <c r="K114" s="155"/>
    </row>
    <row r="115" spans="1:11" ht="16.5" customHeight="1">
      <c r="A115" s="132"/>
      <c r="B115" s="126"/>
      <c r="C115" s="126"/>
      <c r="D115" s="127"/>
      <c r="E115" s="128"/>
      <c r="F115" s="129"/>
      <c r="G115" s="130"/>
      <c r="H115" s="163"/>
      <c r="I115" s="200"/>
      <c r="J115" s="97"/>
      <c r="K115" s="385"/>
    </row>
    <row r="116" spans="1:11" ht="16.5" customHeight="1">
      <c r="A116" s="124"/>
      <c r="B116" s="99"/>
      <c r="C116" s="29"/>
      <c r="D116" s="232"/>
      <c r="E116" s="233"/>
      <c r="F116" s="131"/>
      <c r="G116" s="235"/>
      <c r="H116" s="249"/>
      <c r="I116" s="261"/>
      <c r="J116" s="101"/>
      <c r="K116" s="155"/>
    </row>
    <row r="117" spans="1:11" ht="16.5" customHeight="1">
      <c r="A117" s="125"/>
      <c r="B117" s="126"/>
      <c r="C117" s="126"/>
      <c r="D117" s="127"/>
      <c r="E117" s="128"/>
      <c r="F117" s="129"/>
      <c r="G117" s="130"/>
      <c r="H117" s="163"/>
      <c r="I117" s="200"/>
      <c r="J117" s="97"/>
      <c r="K117" s="385"/>
    </row>
    <row r="118" spans="1:11" ht="16.5" customHeight="1">
      <c r="A118" s="124"/>
      <c r="B118" s="99"/>
      <c r="C118" s="99"/>
      <c r="D118" s="241"/>
      <c r="E118" s="233"/>
      <c r="F118" s="131"/>
      <c r="G118" s="235"/>
      <c r="H118" s="249"/>
      <c r="I118" s="261"/>
      <c r="J118" s="101"/>
      <c r="K118" s="155"/>
    </row>
    <row r="119" spans="1:11" ht="16.5" customHeight="1">
      <c r="A119" s="132"/>
      <c r="B119" s="126"/>
      <c r="C119" s="126"/>
      <c r="D119" s="127"/>
      <c r="E119" s="128"/>
      <c r="F119" s="129"/>
      <c r="G119" s="130"/>
      <c r="H119" s="163"/>
      <c r="I119" s="200"/>
      <c r="J119" s="97"/>
      <c r="K119" s="385"/>
    </row>
    <row r="120" spans="1:11" ht="16.5" customHeight="1">
      <c r="A120" s="124"/>
      <c r="B120" s="99"/>
      <c r="C120" s="99"/>
      <c r="D120" s="241"/>
      <c r="E120" s="233"/>
      <c r="F120" s="131"/>
      <c r="G120" s="235"/>
      <c r="H120" s="249"/>
      <c r="I120" s="261"/>
      <c r="J120" s="101"/>
      <c r="K120" s="155"/>
    </row>
    <row r="121" spans="1:11" ht="16.5" customHeight="1">
      <c r="A121" s="132"/>
      <c r="B121" s="126"/>
      <c r="C121" s="126"/>
      <c r="D121" s="127"/>
      <c r="E121" s="128"/>
      <c r="F121" s="129"/>
      <c r="G121" s="130"/>
      <c r="H121" s="163"/>
      <c r="I121" s="200"/>
      <c r="J121" s="97"/>
      <c r="K121" s="385"/>
    </row>
    <row r="122" spans="1:11" ht="16.5" customHeight="1">
      <c r="A122" s="124"/>
      <c r="B122" s="99"/>
      <c r="C122" s="99"/>
      <c r="D122" s="241"/>
      <c r="E122" s="233"/>
      <c r="F122" s="131"/>
      <c r="G122" s="235"/>
      <c r="H122" s="249"/>
      <c r="I122" s="261"/>
      <c r="J122" s="101"/>
      <c r="K122" s="155"/>
    </row>
    <row r="123" spans="1:11" ht="16.5" customHeight="1">
      <c r="A123" s="132"/>
      <c r="B123" s="126"/>
      <c r="C123" s="126"/>
      <c r="D123" s="127"/>
      <c r="E123" s="128"/>
      <c r="F123" s="129"/>
      <c r="G123" s="130"/>
      <c r="H123" s="163"/>
      <c r="I123" s="200"/>
      <c r="J123" s="97"/>
      <c r="K123" s="385"/>
    </row>
    <row r="124" spans="1:11" ht="16.5" customHeight="1">
      <c r="A124" s="124"/>
      <c r="B124" s="99"/>
      <c r="C124" s="99"/>
      <c r="D124" s="241"/>
      <c r="E124" s="233"/>
      <c r="F124" s="131"/>
      <c r="G124" s="235"/>
      <c r="H124" s="249"/>
      <c r="I124" s="261"/>
      <c r="J124" s="101"/>
      <c r="K124" s="155"/>
    </row>
    <row r="125" spans="1:11" ht="16.5" customHeight="1">
      <c r="A125" s="132"/>
      <c r="B125" s="126"/>
      <c r="C125" s="126"/>
      <c r="D125" s="127"/>
      <c r="E125" s="128"/>
      <c r="F125" s="129"/>
      <c r="G125" s="130"/>
      <c r="H125" s="163"/>
      <c r="I125" s="200"/>
      <c r="J125" s="97"/>
      <c r="K125" s="385"/>
    </row>
    <row r="126" spans="1:11" ht="16.5" customHeight="1">
      <c r="A126" s="124"/>
      <c r="B126" s="99"/>
      <c r="C126" s="99"/>
      <c r="D126" s="241"/>
      <c r="E126" s="233"/>
      <c r="F126" s="131"/>
      <c r="G126" s="235"/>
      <c r="H126" s="249"/>
      <c r="I126" s="261"/>
      <c r="J126" s="101"/>
      <c r="K126" s="155"/>
    </row>
    <row r="127" spans="1:11" ht="16.5" customHeight="1">
      <c r="A127" s="132"/>
      <c r="B127" s="126"/>
      <c r="C127" s="126"/>
      <c r="D127" s="228"/>
      <c r="E127" s="229"/>
      <c r="F127" s="129"/>
      <c r="G127" s="231"/>
      <c r="H127" s="163"/>
      <c r="I127" s="97"/>
      <c r="J127" s="97"/>
      <c r="K127" s="385"/>
    </row>
    <row r="128" spans="1:11" ht="16.5" customHeight="1">
      <c r="A128" s="124"/>
      <c r="B128" s="29"/>
      <c r="C128" s="99"/>
      <c r="D128" s="232"/>
      <c r="E128" s="236"/>
      <c r="F128" s="131"/>
      <c r="G128" s="235"/>
      <c r="H128" s="216"/>
      <c r="I128" s="101"/>
      <c r="J128" s="101"/>
      <c r="K128" s="155"/>
    </row>
    <row r="129" spans="1:12" ht="16.5" customHeight="1">
      <c r="A129" s="132"/>
      <c r="B129" s="126"/>
      <c r="C129" s="126"/>
      <c r="D129" s="228"/>
      <c r="E129" s="229"/>
      <c r="F129" s="129"/>
      <c r="G129" s="231"/>
      <c r="H129" s="163"/>
      <c r="I129" s="97"/>
      <c r="J129" s="97"/>
      <c r="K129" s="385"/>
    </row>
    <row r="130" spans="1:12" ht="16.5" customHeight="1">
      <c r="A130" s="124"/>
      <c r="B130" s="29"/>
      <c r="C130" s="99"/>
      <c r="D130" s="232"/>
      <c r="E130" s="236"/>
      <c r="F130" s="131"/>
      <c r="G130" s="235"/>
      <c r="H130" s="216"/>
      <c r="I130" s="101"/>
      <c r="J130" s="101"/>
      <c r="K130" s="155"/>
    </row>
    <row r="131" spans="1:12" ht="16.5" customHeight="1">
      <c r="A131" s="132"/>
      <c r="B131" s="126"/>
      <c r="C131" s="126"/>
      <c r="D131" s="228"/>
      <c r="E131" s="229"/>
      <c r="F131" s="129"/>
      <c r="G131" s="231"/>
      <c r="H131" s="163"/>
      <c r="I131" s="97"/>
      <c r="J131" s="97"/>
      <c r="K131" s="385"/>
    </row>
    <row r="132" spans="1:12" ht="16.5" customHeight="1">
      <c r="A132" s="124"/>
      <c r="B132" s="168"/>
      <c r="C132" s="99"/>
      <c r="D132" s="232"/>
      <c r="E132" s="236"/>
      <c r="F132" s="131"/>
      <c r="G132" s="235"/>
      <c r="H132" s="216"/>
      <c r="I132" s="101"/>
      <c r="J132" s="101"/>
      <c r="K132" s="155"/>
    </row>
    <row r="133" spans="1:12" ht="16.5" customHeight="1">
      <c r="A133" s="132"/>
      <c r="B133" s="126"/>
      <c r="C133" s="126"/>
      <c r="D133" s="228"/>
      <c r="E133" s="229"/>
      <c r="F133" s="129"/>
      <c r="G133" s="231"/>
      <c r="H133" s="163"/>
      <c r="I133" s="97"/>
      <c r="J133" s="97"/>
      <c r="K133" s="385"/>
    </row>
    <row r="134" spans="1:12" ht="16.5" customHeight="1">
      <c r="A134" s="124"/>
      <c r="B134" s="168"/>
      <c r="C134" s="99"/>
      <c r="D134" s="232"/>
      <c r="E134" s="236"/>
      <c r="F134" s="131"/>
      <c r="G134" s="235"/>
      <c r="H134" s="216"/>
      <c r="I134" s="101"/>
      <c r="J134" s="101"/>
      <c r="K134" s="155"/>
    </row>
    <row r="135" spans="1:12" ht="16.5" customHeight="1">
      <c r="A135" s="184"/>
      <c r="B135" s="126"/>
      <c r="C135" s="126"/>
      <c r="D135" s="228"/>
      <c r="E135" s="229"/>
      <c r="F135" s="129"/>
      <c r="G135" s="231"/>
      <c r="H135" s="163"/>
      <c r="I135" s="97"/>
      <c r="J135" s="97"/>
      <c r="K135" s="385"/>
    </row>
    <row r="136" spans="1:12" ht="16.5" customHeight="1">
      <c r="A136" s="184"/>
      <c r="B136" s="168"/>
      <c r="C136" s="99"/>
      <c r="D136" s="232"/>
      <c r="E136" s="236"/>
      <c r="F136" s="131"/>
      <c r="G136" s="235"/>
      <c r="H136" s="216"/>
      <c r="I136" s="101"/>
      <c r="J136" s="101"/>
      <c r="K136" s="155"/>
    </row>
    <row r="137" spans="1:12" ht="16.5" customHeight="1">
      <c r="A137" s="132"/>
      <c r="B137" s="126"/>
      <c r="C137" s="126"/>
      <c r="D137" s="228"/>
      <c r="E137" s="229"/>
      <c r="F137" s="129"/>
      <c r="G137" s="231"/>
      <c r="H137" s="203"/>
      <c r="I137" s="97"/>
      <c r="J137" s="97"/>
      <c r="K137" s="385"/>
    </row>
    <row r="138" spans="1:12" ht="16.5" customHeight="1">
      <c r="A138" s="124"/>
      <c r="B138" s="168"/>
      <c r="C138" s="99"/>
      <c r="D138" s="232"/>
      <c r="E138" s="236"/>
      <c r="F138" s="131"/>
      <c r="G138" s="235"/>
      <c r="H138" s="166"/>
      <c r="I138" s="204"/>
      <c r="J138" s="101"/>
      <c r="K138" s="155"/>
    </row>
    <row r="139" spans="1:12" ht="16.5" customHeight="1">
      <c r="A139" s="137"/>
      <c r="B139" s="242"/>
      <c r="C139" s="222"/>
      <c r="D139" s="263"/>
      <c r="E139" s="229"/>
      <c r="F139" s="230"/>
      <c r="G139" s="231"/>
      <c r="H139" s="255"/>
      <c r="I139" s="97"/>
      <c r="J139" s="97"/>
      <c r="K139" s="385"/>
    </row>
    <row r="140" spans="1:12" ht="16.5" customHeight="1">
      <c r="A140" s="135"/>
      <c r="B140" s="168" t="s">
        <v>305</v>
      </c>
      <c r="C140" s="99"/>
      <c r="D140" s="232"/>
      <c r="E140" s="236"/>
      <c r="F140" s="131"/>
      <c r="G140" s="235"/>
      <c r="H140" s="225"/>
      <c r="I140" s="101"/>
      <c r="J140" s="101"/>
      <c r="K140" s="155"/>
    </row>
    <row r="141" spans="1:12" ht="16.5" customHeight="1">
      <c r="A141" s="246"/>
      <c r="B141" s="242"/>
      <c r="C141" s="12"/>
      <c r="D141" s="228"/>
      <c r="E141" s="229"/>
      <c r="F141" s="230"/>
      <c r="G141" s="231"/>
      <c r="H141" s="255"/>
      <c r="I141" s="97"/>
      <c r="J141" s="97"/>
      <c r="K141" s="385"/>
    </row>
    <row r="142" spans="1:12" ht="16.5" customHeight="1">
      <c r="A142" s="124" t="s">
        <v>529</v>
      </c>
      <c r="B142" s="29" t="s">
        <v>530</v>
      </c>
      <c r="C142" s="29" t="s">
        <v>531</v>
      </c>
      <c r="D142" s="232"/>
      <c r="E142" s="236"/>
      <c r="F142" s="205"/>
      <c r="G142" s="267"/>
      <c r="H142" s="225"/>
      <c r="I142" s="101"/>
      <c r="J142" s="101"/>
      <c r="K142" s="155"/>
    </row>
    <row r="143" spans="1:12" ht="16.5" customHeight="1">
      <c r="A143" s="137"/>
      <c r="B143" s="242"/>
      <c r="C143" s="222"/>
      <c r="D143" s="263"/>
      <c r="E143" s="229"/>
      <c r="F143" s="230"/>
      <c r="G143" s="231"/>
      <c r="H143" s="255"/>
      <c r="I143" s="97"/>
      <c r="J143" s="97"/>
      <c r="K143" s="385"/>
    </row>
    <row r="144" spans="1:12" ht="16.5" customHeight="1">
      <c r="A144" s="135"/>
      <c r="B144" s="99" t="s">
        <v>489</v>
      </c>
      <c r="C144" s="29" t="s">
        <v>532</v>
      </c>
      <c r="D144" s="232">
        <v>97</v>
      </c>
      <c r="E144" s="236" t="s">
        <v>30</v>
      </c>
      <c r="F144" s="234"/>
      <c r="G144" s="434"/>
      <c r="H144" s="608"/>
      <c r="I144" s="609"/>
      <c r="J144" s="101"/>
      <c r="K144" s="155"/>
      <c r="L144" s="436"/>
    </row>
    <row r="145" spans="1:12" ht="16.5" customHeight="1">
      <c r="A145" s="246"/>
      <c r="B145" s="242"/>
      <c r="C145" s="12"/>
      <c r="D145" s="228"/>
      <c r="E145" s="229"/>
      <c r="F145" s="230"/>
      <c r="G145" s="231"/>
      <c r="H145" s="255"/>
      <c r="I145" s="97"/>
      <c r="J145" s="97"/>
      <c r="K145" s="385"/>
    </row>
    <row r="146" spans="1:12" ht="16.5" customHeight="1">
      <c r="A146" s="247"/>
      <c r="B146" s="99" t="s">
        <v>489</v>
      </c>
      <c r="C146" s="29" t="s">
        <v>533</v>
      </c>
      <c r="D146" s="232">
        <v>24</v>
      </c>
      <c r="E146" s="236" t="s">
        <v>30</v>
      </c>
      <c r="F146" s="234"/>
      <c r="G146" s="434"/>
      <c r="H146" s="608"/>
      <c r="I146" s="609"/>
      <c r="J146" s="101"/>
      <c r="K146" s="155"/>
      <c r="L146" s="436"/>
    </row>
    <row r="147" spans="1:12" ht="16.5" customHeight="1">
      <c r="A147" s="246"/>
      <c r="B147" s="12"/>
      <c r="C147" s="12"/>
      <c r="D147" s="228"/>
      <c r="E147" s="229"/>
      <c r="F147" s="230"/>
      <c r="G147" s="231"/>
      <c r="H147" s="255"/>
      <c r="I147" s="97"/>
      <c r="J147" s="97"/>
      <c r="K147" s="385"/>
      <c r="L147" s="256"/>
    </row>
    <row r="148" spans="1:12" ht="16.5" customHeight="1">
      <c r="A148" s="247"/>
      <c r="B148" s="99" t="s">
        <v>489</v>
      </c>
      <c r="C148" s="29" t="s">
        <v>534</v>
      </c>
      <c r="D148" s="232">
        <v>13</v>
      </c>
      <c r="E148" s="236" t="s">
        <v>30</v>
      </c>
      <c r="F148" s="234"/>
      <c r="G148" s="434"/>
      <c r="H148" s="608"/>
      <c r="I148" s="609"/>
      <c r="J148" s="101"/>
      <c r="K148" s="155"/>
      <c r="L148" s="436"/>
    </row>
    <row r="149" spans="1:12" ht="16.5" customHeight="1">
      <c r="A149" s="246"/>
      <c r="B149" s="242"/>
      <c r="C149" s="12"/>
      <c r="D149" s="228"/>
      <c r="E149" s="243"/>
      <c r="F149" s="230"/>
      <c r="G149" s="231"/>
      <c r="H149" s="604"/>
      <c r="I149" s="605"/>
      <c r="J149" s="97"/>
      <c r="K149" s="383"/>
    </row>
    <row r="150" spans="1:12" ht="16.5" customHeight="1">
      <c r="A150" s="247"/>
      <c r="B150" s="29" t="s">
        <v>494</v>
      </c>
      <c r="C150" s="29" t="s">
        <v>535</v>
      </c>
      <c r="D150" s="232">
        <v>14</v>
      </c>
      <c r="E150" s="233" t="s">
        <v>30</v>
      </c>
      <c r="F150" s="234"/>
      <c r="G150" s="434"/>
      <c r="H150" s="606"/>
      <c r="I150" s="607"/>
      <c r="J150" s="101"/>
      <c r="K150" s="384"/>
      <c r="L150" s="436"/>
    </row>
    <row r="151" spans="1:12" ht="16.5" customHeight="1">
      <c r="A151" s="134"/>
      <c r="B151" s="242"/>
      <c r="C151" s="12"/>
      <c r="D151" s="228"/>
      <c r="E151" s="243"/>
      <c r="F151" s="230"/>
      <c r="G151" s="231"/>
      <c r="H151" s="604"/>
      <c r="I151" s="605"/>
      <c r="J151" s="97"/>
      <c r="K151" s="383"/>
    </row>
    <row r="152" spans="1:12" ht="16.5" customHeight="1">
      <c r="A152" s="135"/>
      <c r="B152" s="29" t="s">
        <v>496</v>
      </c>
      <c r="C152" s="29" t="s">
        <v>497</v>
      </c>
      <c r="D152" s="232">
        <v>2</v>
      </c>
      <c r="E152" s="233" t="s">
        <v>479</v>
      </c>
      <c r="F152" s="234"/>
      <c r="G152" s="434"/>
      <c r="H152" s="606"/>
      <c r="I152" s="607"/>
      <c r="J152" s="101"/>
      <c r="K152" s="384"/>
      <c r="L152" s="436"/>
    </row>
    <row r="153" spans="1:12" ht="16.5" customHeight="1">
      <c r="A153" s="134"/>
      <c r="B153" s="242"/>
      <c r="C153" s="12"/>
      <c r="D153" s="228"/>
      <c r="E153" s="243"/>
      <c r="F153" s="230"/>
      <c r="G153" s="231"/>
      <c r="H153" s="255"/>
      <c r="I153" s="97"/>
      <c r="J153" s="97"/>
      <c r="K153" s="385"/>
    </row>
    <row r="154" spans="1:12" ht="16.5" customHeight="1">
      <c r="A154" s="135"/>
      <c r="B154" s="29" t="s">
        <v>498</v>
      </c>
      <c r="C154" s="29" t="s">
        <v>499</v>
      </c>
      <c r="D154" s="232">
        <v>3</v>
      </c>
      <c r="E154" s="233" t="s">
        <v>30</v>
      </c>
      <c r="F154" s="234"/>
      <c r="G154" s="434"/>
      <c r="H154" s="608"/>
      <c r="I154" s="609"/>
      <c r="J154" s="101"/>
      <c r="K154" s="155"/>
    </row>
    <row r="155" spans="1:12" ht="16.5" customHeight="1">
      <c r="A155" s="136"/>
      <c r="B155" s="12"/>
      <c r="C155" s="12"/>
      <c r="D155" s="228"/>
      <c r="E155" s="229"/>
      <c r="F155" s="230"/>
      <c r="G155" s="231"/>
      <c r="H155" s="255"/>
      <c r="I155" s="97"/>
      <c r="J155" s="97"/>
      <c r="K155" s="385"/>
    </row>
    <row r="156" spans="1:12" ht="16.5" customHeight="1">
      <c r="A156" s="135"/>
      <c r="B156" s="29" t="s">
        <v>500</v>
      </c>
      <c r="C156" s="29" t="s">
        <v>501</v>
      </c>
      <c r="D156" s="232">
        <v>2</v>
      </c>
      <c r="E156" s="233" t="s">
        <v>479</v>
      </c>
      <c r="F156" s="234"/>
      <c r="G156" s="434"/>
      <c r="H156" s="608"/>
      <c r="I156" s="609"/>
      <c r="J156" s="101"/>
      <c r="K156" s="155"/>
    </row>
    <row r="157" spans="1:12" ht="16.5" customHeight="1">
      <c r="A157" s="137"/>
      <c r="B157" s="138"/>
      <c r="C157" s="126"/>
      <c r="D157" s="228"/>
      <c r="E157" s="229"/>
      <c r="F157" s="129"/>
      <c r="G157" s="130"/>
      <c r="H157" s="163"/>
      <c r="I157" s="200"/>
      <c r="J157" s="97"/>
      <c r="K157" s="385"/>
    </row>
    <row r="158" spans="1:12" ht="16.5" customHeight="1">
      <c r="A158" s="135"/>
      <c r="B158" s="99" t="s">
        <v>503</v>
      </c>
      <c r="C158" s="29"/>
      <c r="D158" s="232">
        <v>1</v>
      </c>
      <c r="E158" s="233" t="s">
        <v>33</v>
      </c>
      <c r="F158" s="131"/>
      <c r="G158" s="434"/>
      <c r="H158" s="608"/>
      <c r="I158" s="609"/>
      <c r="J158" s="101"/>
      <c r="K158" s="155"/>
    </row>
    <row r="159" spans="1:12" ht="16.5" customHeight="1">
      <c r="A159" s="137"/>
      <c r="B159" s="242"/>
      <c r="C159" s="222"/>
      <c r="D159" s="263"/>
      <c r="E159" s="229"/>
      <c r="F159" s="230"/>
      <c r="G159" s="231"/>
      <c r="H159" s="255"/>
      <c r="I159" s="97"/>
      <c r="J159" s="97"/>
      <c r="K159" s="385"/>
    </row>
    <row r="160" spans="1:12" ht="16.5" customHeight="1">
      <c r="A160" s="135"/>
      <c r="B160" s="99" t="s">
        <v>536</v>
      </c>
      <c r="C160" s="99"/>
      <c r="D160" s="241">
        <v>1</v>
      </c>
      <c r="E160" s="233" t="s">
        <v>522</v>
      </c>
      <c r="F160" s="131"/>
      <c r="G160" s="434"/>
      <c r="H160" s="608"/>
      <c r="I160" s="609"/>
      <c r="J160" s="101"/>
      <c r="K160" s="155"/>
    </row>
    <row r="161" spans="1:11" ht="16.5" customHeight="1">
      <c r="A161" s="246"/>
      <c r="B161" s="126"/>
      <c r="C161" s="126"/>
      <c r="D161" s="127"/>
      <c r="E161" s="128"/>
      <c r="F161" s="129"/>
      <c r="G161" s="130"/>
      <c r="H161" s="163"/>
      <c r="I161" s="200"/>
      <c r="J161" s="97"/>
      <c r="K161" s="385"/>
    </row>
    <row r="162" spans="1:11" ht="16.5" customHeight="1">
      <c r="A162" s="135"/>
      <c r="B162" s="99" t="s">
        <v>537</v>
      </c>
      <c r="C162" s="99"/>
      <c r="D162" s="241">
        <v>1</v>
      </c>
      <c r="E162" s="233" t="s">
        <v>522</v>
      </c>
      <c r="F162" s="131"/>
      <c r="G162" s="434"/>
      <c r="H162" s="608"/>
      <c r="I162" s="609"/>
      <c r="J162" s="101"/>
      <c r="K162" s="155"/>
    </row>
    <row r="163" spans="1:11" ht="16.5" customHeight="1">
      <c r="A163" s="246"/>
      <c r="B163" s="126"/>
      <c r="C163" s="126"/>
      <c r="D163" s="127"/>
      <c r="E163" s="128"/>
      <c r="F163" s="129"/>
      <c r="G163" s="130"/>
      <c r="H163" s="163"/>
      <c r="I163" s="200"/>
      <c r="J163" s="97"/>
      <c r="K163" s="385"/>
    </row>
    <row r="164" spans="1:11" ht="16.5" customHeight="1">
      <c r="A164" s="135"/>
      <c r="B164" s="99" t="s">
        <v>538</v>
      </c>
      <c r="C164" s="99"/>
      <c r="D164" s="241">
        <v>1</v>
      </c>
      <c r="E164" s="233" t="s">
        <v>522</v>
      </c>
      <c r="F164" s="131"/>
      <c r="G164" s="434"/>
      <c r="H164" s="608"/>
      <c r="I164" s="609"/>
      <c r="J164" s="101"/>
      <c r="K164" s="155"/>
    </row>
    <row r="165" spans="1:11" ht="16.5" customHeight="1">
      <c r="A165" s="134"/>
      <c r="B165" s="126"/>
      <c r="C165" s="126"/>
      <c r="D165" s="127"/>
      <c r="E165" s="128"/>
      <c r="F165" s="129"/>
      <c r="G165" s="130"/>
      <c r="H165" s="163"/>
      <c r="I165" s="200"/>
      <c r="J165" s="97"/>
      <c r="K165" s="385"/>
    </row>
    <row r="166" spans="1:11" ht="16.5" customHeight="1">
      <c r="A166" s="135"/>
      <c r="B166" s="99" t="s">
        <v>539</v>
      </c>
      <c r="C166" s="99"/>
      <c r="D166" s="241">
        <v>1</v>
      </c>
      <c r="E166" s="233" t="s">
        <v>522</v>
      </c>
      <c r="F166" s="131"/>
      <c r="G166" s="434"/>
      <c r="H166" s="608"/>
      <c r="I166" s="609"/>
      <c r="J166" s="101"/>
      <c r="K166" s="155"/>
    </row>
    <row r="167" spans="1:11" ht="16.5" customHeight="1">
      <c r="A167" s="134"/>
      <c r="B167" s="126"/>
      <c r="C167" s="126"/>
      <c r="D167" s="228"/>
      <c r="E167" s="229"/>
      <c r="F167" s="129"/>
      <c r="G167" s="231"/>
      <c r="H167" s="163"/>
      <c r="I167" s="97"/>
      <c r="J167" s="97"/>
      <c r="K167" s="385"/>
    </row>
    <row r="168" spans="1:11" ht="16.5" customHeight="1">
      <c r="A168" s="135"/>
      <c r="B168" s="99" t="s">
        <v>540</v>
      </c>
      <c r="C168" s="99" t="s">
        <v>541</v>
      </c>
      <c r="D168" s="241">
        <v>11</v>
      </c>
      <c r="E168" s="233" t="s">
        <v>522</v>
      </c>
      <c r="F168" s="131"/>
      <c r="G168" s="434"/>
      <c r="H168" s="608"/>
      <c r="I168" s="609"/>
      <c r="J168" s="101"/>
      <c r="K168" s="155"/>
    </row>
    <row r="169" spans="1:11" ht="16.5" customHeight="1">
      <c r="A169" s="134"/>
      <c r="B169" s="126"/>
      <c r="C169" s="126"/>
      <c r="D169" s="228"/>
      <c r="E169" s="229"/>
      <c r="F169" s="129"/>
      <c r="G169" s="231"/>
      <c r="H169" s="163"/>
      <c r="I169" s="97"/>
      <c r="J169" s="97"/>
      <c r="K169" s="385"/>
    </row>
    <row r="170" spans="1:11" ht="16.5" customHeight="1">
      <c r="A170" s="135"/>
      <c r="B170" s="29"/>
      <c r="C170" s="99"/>
      <c r="D170" s="232"/>
      <c r="E170" s="236"/>
      <c r="F170" s="131"/>
      <c r="G170" s="235"/>
      <c r="H170" s="216"/>
      <c r="I170" s="101"/>
      <c r="J170" s="101"/>
      <c r="K170" s="155"/>
    </row>
    <row r="171" spans="1:11" ht="16.5" customHeight="1">
      <c r="A171" s="134"/>
      <c r="B171" s="126"/>
      <c r="C171" s="126"/>
      <c r="D171" s="228"/>
      <c r="E171" s="229"/>
      <c r="F171" s="129"/>
      <c r="G171" s="231"/>
      <c r="H171" s="163"/>
      <c r="I171" s="97"/>
      <c r="J171" s="97"/>
      <c r="K171" s="385"/>
    </row>
    <row r="172" spans="1:11" ht="16.5" customHeight="1">
      <c r="A172" s="135"/>
      <c r="B172" s="168"/>
      <c r="C172" s="99"/>
      <c r="D172" s="232"/>
      <c r="E172" s="236"/>
      <c r="F172" s="131"/>
      <c r="G172" s="235"/>
      <c r="H172" s="216"/>
      <c r="I172" s="101"/>
      <c r="J172" s="101"/>
      <c r="K172" s="155"/>
    </row>
    <row r="173" spans="1:11" ht="16.5" customHeight="1">
      <c r="A173" s="134"/>
      <c r="B173" s="126"/>
      <c r="C173" s="126"/>
      <c r="D173" s="228"/>
      <c r="E173" s="229"/>
      <c r="F173" s="129"/>
      <c r="G173" s="231"/>
      <c r="H173" s="163"/>
      <c r="I173" s="97"/>
      <c r="J173" s="97"/>
      <c r="K173" s="385"/>
    </row>
    <row r="174" spans="1:11" ht="16.5" customHeight="1">
      <c r="A174" s="135"/>
      <c r="B174" s="168"/>
      <c r="C174" s="99"/>
      <c r="D174" s="232"/>
      <c r="E174" s="236"/>
      <c r="F174" s="131"/>
      <c r="G174" s="235"/>
      <c r="H174" s="216"/>
      <c r="I174" s="101"/>
      <c r="J174" s="101"/>
      <c r="K174" s="155"/>
    </row>
    <row r="175" spans="1:11" ht="16.5" customHeight="1">
      <c r="A175" s="136"/>
      <c r="B175" s="126"/>
      <c r="C175" s="126"/>
      <c r="D175" s="228"/>
      <c r="E175" s="229"/>
      <c r="F175" s="129"/>
      <c r="G175" s="231"/>
      <c r="H175" s="163"/>
      <c r="I175" s="97"/>
      <c r="J175" s="97"/>
      <c r="K175" s="385"/>
    </row>
    <row r="176" spans="1:11" ht="16.5" customHeight="1">
      <c r="A176" s="136"/>
      <c r="B176" s="168"/>
      <c r="C176" s="99"/>
      <c r="D176" s="232"/>
      <c r="E176" s="236"/>
      <c r="F176" s="131"/>
      <c r="G176" s="235"/>
      <c r="H176" s="216"/>
      <c r="I176" s="101"/>
      <c r="J176" s="101"/>
      <c r="K176" s="155"/>
    </row>
    <row r="177" spans="1:11" ht="16.5" customHeight="1">
      <c r="A177" s="134"/>
      <c r="B177" s="126"/>
      <c r="C177" s="126"/>
      <c r="D177" s="228"/>
      <c r="E177" s="229"/>
      <c r="F177" s="129"/>
      <c r="G177" s="231"/>
      <c r="H177" s="203"/>
      <c r="I177" s="97"/>
      <c r="J177" s="97"/>
      <c r="K177" s="385"/>
    </row>
    <row r="178" spans="1:11" ht="16.5" customHeight="1">
      <c r="A178" s="135"/>
      <c r="B178" s="168"/>
      <c r="C178" s="99"/>
      <c r="D178" s="232"/>
      <c r="E178" s="236"/>
      <c r="F178" s="131"/>
      <c r="G178" s="235"/>
      <c r="H178" s="166"/>
      <c r="I178" s="204"/>
      <c r="J178" s="101"/>
      <c r="K178" s="155"/>
    </row>
    <row r="179" spans="1:11" ht="16.5" customHeight="1">
      <c r="A179" s="134"/>
      <c r="B179" s="126"/>
      <c r="C179" s="126"/>
      <c r="D179" s="228"/>
      <c r="E179" s="229"/>
      <c r="F179" s="129"/>
      <c r="G179" s="231"/>
      <c r="H179" s="163"/>
      <c r="I179" s="97"/>
      <c r="J179" s="97"/>
      <c r="K179" s="385"/>
    </row>
    <row r="180" spans="1:11" ht="16.5" customHeight="1">
      <c r="A180" s="135"/>
      <c r="B180" s="168"/>
      <c r="C180" s="99"/>
      <c r="D180" s="232"/>
      <c r="E180" s="236"/>
      <c r="F180" s="131"/>
      <c r="G180" s="235"/>
      <c r="H180" s="216"/>
      <c r="I180" s="101"/>
      <c r="J180" s="101"/>
      <c r="K180" s="155"/>
    </row>
    <row r="181" spans="1:11" ht="16.5" customHeight="1">
      <c r="A181" s="136"/>
      <c r="B181" s="126"/>
      <c r="C181" s="126"/>
      <c r="D181" s="228"/>
      <c r="E181" s="229"/>
      <c r="F181" s="129"/>
      <c r="G181" s="231"/>
      <c r="H181" s="163"/>
      <c r="I181" s="97"/>
      <c r="J181" s="97"/>
      <c r="K181" s="385"/>
    </row>
    <row r="182" spans="1:11" ht="16.5" customHeight="1">
      <c r="A182" s="136"/>
      <c r="B182" s="168"/>
      <c r="C182" s="99"/>
      <c r="D182" s="232"/>
      <c r="E182" s="236"/>
      <c r="F182" s="131"/>
      <c r="G182" s="235"/>
      <c r="H182" s="216"/>
      <c r="I182" s="101"/>
      <c r="J182" s="101"/>
      <c r="K182" s="155"/>
    </row>
    <row r="183" spans="1:11" ht="16.5" customHeight="1">
      <c r="A183" s="134"/>
      <c r="B183" s="126"/>
      <c r="C183" s="126"/>
      <c r="D183" s="228"/>
      <c r="E183" s="229"/>
      <c r="F183" s="129"/>
      <c r="G183" s="231"/>
      <c r="H183" s="203"/>
      <c r="I183" s="97"/>
      <c r="J183" s="97"/>
      <c r="K183" s="385"/>
    </row>
    <row r="184" spans="1:11" ht="16.5" customHeight="1">
      <c r="A184" s="135"/>
      <c r="B184" s="168"/>
      <c r="C184" s="99"/>
      <c r="D184" s="232"/>
      <c r="E184" s="236"/>
      <c r="F184" s="131"/>
      <c r="G184" s="235"/>
      <c r="H184" s="166"/>
      <c r="I184" s="204"/>
      <c r="J184" s="101"/>
      <c r="K184" s="155"/>
    </row>
    <row r="185" spans="1:11" ht="16.5" customHeight="1">
      <c r="A185" s="134"/>
      <c r="B185" s="126"/>
      <c r="C185" s="126"/>
      <c r="D185" s="228"/>
      <c r="E185" s="229"/>
      <c r="F185" s="129"/>
      <c r="G185" s="231"/>
      <c r="H185" s="203"/>
      <c r="I185" s="97"/>
      <c r="J185" s="97"/>
      <c r="K185" s="385"/>
    </row>
    <row r="186" spans="1:11" ht="16.5" customHeight="1">
      <c r="A186" s="135"/>
      <c r="B186" s="168" t="s">
        <v>305</v>
      </c>
      <c r="C186" s="99"/>
      <c r="D186" s="232"/>
      <c r="E186" s="236"/>
      <c r="F186" s="131"/>
      <c r="G186" s="235"/>
      <c r="H186" s="166"/>
      <c r="I186" s="204"/>
      <c r="J186" s="101"/>
      <c r="K186" s="155"/>
    </row>
  </sheetData>
  <mergeCells count="57">
    <mergeCell ref="H162:I162"/>
    <mergeCell ref="H164:I164"/>
    <mergeCell ref="H166:I166"/>
    <mergeCell ref="H168:I168"/>
    <mergeCell ref="H151:I151"/>
    <mergeCell ref="H152:I152"/>
    <mergeCell ref="H154:I154"/>
    <mergeCell ref="H156:I156"/>
    <mergeCell ref="H158:I158"/>
    <mergeCell ref="H160:I160"/>
    <mergeCell ref="H150:I150"/>
    <mergeCell ref="H94:I94"/>
    <mergeCell ref="H96:I96"/>
    <mergeCell ref="H98:I98"/>
    <mergeCell ref="H100:I100"/>
    <mergeCell ref="H102:I102"/>
    <mergeCell ref="H104:I104"/>
    <mergeCell ref="H106:I106"/>
    <mergeCell ref="H144:I144"/>
    <mergeCell ref="H146:I146"/>
    <mergeCell ref="H148:I148"/>
    <mergeCell ref="H149:I149"/>
    <mergeCell ref="H92:I92"/>
    <mergeCell ref="H70:I70"/>
    <mergeCell ref="H72:I72"/>
    <mergeCell ref="H74:I74"/>
    <mergeCell ref="H76:I76"/>
    <mergeCell ref="H78:I78"/>
    <mergeCell ref="H80:I80"/>
    <mergeCell ref="H82:I82"/>
    <mergeCell ref="H84:I84"/>
    <mergeCell ref="H86:I86"/>
    <mergeCell ref="H88:I88"/>
    <mergeCell ref="H90:I90"/>
    <mergeCell ref="H68:I68"/>
    <mergeCell ref="H54:I54"/>
    <mergeCell ref="H55:I55"/>
    <mergeCell ref="H56:I56"/>
    <mergeCell ref="H57:I57"/>
    <mergeCell ref="H58:I58"/>
    <mergeCell ref="H59:I59"/>
    <mergeCell ref="H60:I60"/>
    <mergeCell ref="H61:I61"/>
    <mergeCell ref="H62:I62"/>
    <mergeCell ref="H64:I64"/>
    <mergeCell ref="H66:I66"/>
    <mergeCell ref="H53:I53"/>
    <mergeCell ref="H2:K2"/>
    <mergeCell ref="H5:I5"/>
    <mergeCell ref="H6:I6"/>
    <mergeCell ref="H8:I8"/>
    <mergeCell ref="H10:I10"/>
    <mergeCell ref="H12:I12"/>
    <mergeCell ref="H14:I14"/>
    <mergeCell ref="H16:I16"/>
    <mergeCell ref="H51:I51"/>
    <mergeCell ref="H52:I5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3" manualBreakCount="3">
    <brk id="48" max="10" man="1"/>
    <brk id="94" max="10" man="1"/>
    <brk id="140"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182"/>
  <sheetViews>
    <sheetView view="pageBreakPreview" zoomScale="70" zoomScaleNormal="100" zoomScaleSheetLayoutView="70" workbookViewId="0">
      <pane ySplit="2" topLeftCell="A3" activePane="bottomLeft" state="frozen"/>
      <selection activeCell="J18" sqref="J18"/>
      <selection pane="bottomLeft" activeCell="B7" sqref="B7"/>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81" customWidth="1"/>
    <col min="9" max="9" width="5" style="176" customWidth="1"/>
    <col min="10" max="10" width="2" style="181" customWidth="1"/>
    <col min="11" max="11" width="5.75" style="181" customWidth="1"/>
    <col min="12"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row>
    <row r="3" spans="1:12" ht="16.5" customHeight="1">
      <c r="A3" s="184"/>
      <c r="B3" s="12"/>
      <c r="C3" s="12"/>
      <c r="D3" s="228"/>
      <c r="E3" s="229"/>
      <c r="F3" s="230"/>
      <c r="G3" s="231"/>
      <c r="H3" s="185"/>
      <c r="I3" s="97"/>
      <c r="J3" s="186"/>
      <c r="K3" s="187"/>
    </row>
    <row r="4" spans="1:12" ht="16.5" customHeight="1">
      <c r="A4" s="124" t="s">
        <v>217</v>
      </c>
      <c r="B4" s="29" t="s">
        <v>54</v>
      </c>
      <c r="C4" s="29"/>
      <c r="D4" s="232"/>
      <c r="E4" s="233"/>
      <c r="F4" s="234"/>
      <c r="G4" s="235"/>
      <c r="H4" s="188"/>
      <c r="I4" s="101"/>
      <c r="J4" s="189"/>
      <c r="K4" s="190"/>
    </row>
    <row r="5" spans="1:12" ht="16.5" customHeight="1">
      <c r="A5" s="125"/>
      <c r="B5" s="138"/>
      <c r="C5" s="126"/>
      <c r="D5" s="228"/>
      <c r="E5" s="229"/>
      <c r="F5" s="129"/>
      <c r="G5" s="130"/>
      <c r="H5" s="266"/>
      <c r="I5" s="97"/>
      <c r="J5" s="186"/>
      <c r="K5" s="187"/>
    </row>
    <row r="6" spans="1:12" ht="16.5" customHeight="1">
      <c r="A6" s="124">
        <v>1</v>
      </c>
      <c r="B6" s="29" t="s">
        <v>218</v>
      </c>
      <c r="C6" s="29"/>
      <c r="D6" s="232">
        <v>1</v>
      </c>
      <c r="E6" s="233" t="s">
        <v>15</v>
      </c>
      <c r="F6" s="234"/>
      <c r="G6" s="235"/>
      <c r="H6" s="144"/>
      <c r="I6" s="101"/>
      <c r="J6" s="189"/>
      <c r="K6" s="191"/>
    </row>
    <row r="7" spans="1:12" ht="16.5" customHeight="1">
      <c r="A7" s="125"/>
      <c r="B7" s="138"/>
      <c r="C7" s="126"/>
      <c r="D7" s="228"/>
      <c r="E7" s="229"/>
      <c r="F7" s="129"/>
      <c r="G7" s="130"/>
      <c r="H7" s="266"/>
      <c r="I7" s="97"/>
      <c r="J7" s="186"/>
      <c r="K7" s="187"/>
    </row>
    <row r="8" spans="1:12" ht="16.5" customHeight="1">
      <c r="A8" s="124">
        <v>2</v>
      </c>
      <c r="B8" s="99" t="s">
        <v>219</v>
      </c>
      <c r="C8" s="29"/>
      <c r="D8" s="232">
        <v>1</v>
      </c>
      <c r="E8" s="233" t="s">
        <v>15</v>
      </c>
      <c r="F8" s="131"/>
      <c r="G8" s="235"/>
      <c r="H8" s="225"/>
      <c r="I8" s="101"/>
      <c r="J8" s="101"/>
      <c r="K8" s="61"/>
    </row>
    <row r="9" spans="1:12" ht="16.5" customHeight="1">
      <c r="A9" s="125"/>
      <c r="B9" s="126"/>
      <c r="C9" s="126"/>
      <c r="D9" s="127"/>
      <c r="E9" s="128"/>
      <c r="F9" s="129"/>
      <c r="G9" s="130"/>
      <c r="H9" s="266"/>
      <c r="I9" s="97"/>
      <c r="J9" s="186"/>
      <c r="K9" s="187"/>
    </row>
    <row r="10" spans="1:12" ht="16.5" customHeight="1">
      <c r="A10" s="124">
        <v>3</v>
      </c>
      <c r="B10" s="99" t="s">
        <v>220</v>
      </c>
      <c r="C10" s="29"/>
      <c r="D10" s="232">
        <v>1</v>
      </c>
      <c r="E10" s="233" t="s">
        <v>15</v>
      </c>
      <c r="F10" s="131"/>
      <c r="G10" s="235"/>
      <c r="H10" s="144"/>
      <c r="I10" s="101"/>
      <c r="J10" s="189"/>
      <c r="K10" s="191"/>
    </row>
    <row r="11" spans="1:12" ht="16.5" customHeight="1">
      <c r="A11" s="132"/>
      <c r="B11" s="126"/>
      <c r="C11" s="126"/>
      <c r="D11" s="127"/>
      <c r="E11" s="128"/>
      <c r="F11" s="129"/>
      <c r="G11" s="130"/>
      <c r="H11" s="257"/>
      <c r="I11" s="97"/>
      <c r="J11" s="186"/>
      <c r="K11" s="211"/>
      <c r="L11" s="256"/>
    </row>
    <row r="12" spans="1:12" ht="16.5" customHeight="1">
      <c r="A12" s="124">
        <v>4</v>
      </c>
      <c r="B12" s="99" t="s">
        <v>221</v>
      </c>
      <c r="C12" s="99"/>
      <c r="D12" s="241">
        <v>1</v>
      </c>
      <c r="E12" s="233" t="s">
        <v>15</v>
      </c>
      <c r="F12" s="131"/>
      <c r="G12" s="235"/>
      <c r="H12" s="216"/>
      <c r="I12" s="101"/>
      <c r="J12" s="189"/>
      <c r="K12" s="191"/>
      <c r="L12" s="258"/>
    </row>
    <row r="13" spans="1:12" ht="16.5" customHeight="1">
      <c r="A13" s="132"/>
      <c r="B13" s="126"/>
      <c r="C13" s="126"/>
      <c r="D13" s="127"/>
      <c r="E13" s="128"/>
      <c r="F13" s="129"/>
      <c r="G13" s="130"/>
      <c r="H13" s="257"/>
      <c r="I13" s="97"/>
      <c r="J13" s="186"/>
      <c r="K13" s="211"/>
    </row>
    <row r="14" spans="1:12" ht="16.5" customHeight="1">
      <c r="A14" s="124">
        <v>5</v>
      </c>
      <c r="B14" s="99" t="s">
        <v>222</v>
      </c>
      <c r="C14" s="99"/>
      <c r="D14" s="241">
        <v>1</v>
      </c>
      <c r="E14" s="233" t="s">
        <v>15</v>
      </c>
      <c r="F14" s="131"/>
      <c r="G14" s="235"/>
      <c r="H14" s="216"/>
      <c r="I14" s="101"/>
      <c r="J14" s="189"/>
      <c r="K14" s="191"/>
    </row>
    <row r="15" spans="1:12" ht="16.5" customHeight="1">
      <c r="A15" s="134"/>
      <c r="B15" s="242"/>
      <c r="C15" s="12"/>
      <c r="D15" s="228"/>
      <c r="E15" s="243"/>
      <c r="F15" s="230"/>
      <c r="G15" s="231"/>
      <c r="H15" s="266"/>
      <c r="I15" s="186"/>
      <c r="J15" s="186"/>
      <c r="K15" s="187"/>
    </row>
    <row r="16" spans="1:12" ht="16.5" customHeight="1">
      <c r="A16" s="135"/>
      <c r="B16" s="29"/>
      <c r="C16" s="29"/>
      <c r="D16" s="232"/>
      <c r="E16" s="233"/>
      <c r="F16" s="234"/>
      <c r="G16" s="235"/>
      <c r="H16" s="391"/>
      <c r="I16" s="189"/>
      <c r="J16" s="189"/>
      <c r="K16" s="191"/>
    </row>
    <row r="17" spans="1:11" ht="16.5" customHeight="1">
      <c r="A17" s="134"/>
      <c r="B17" s="242"/>
      <c r="C17" s="12"/>
      <c r="D17" s="228"/>
      <c r="E17" s="243"/>
      <c r="F17" s="230"/>
      <c r="G17" s="231"/>
      <c r="H17" s="266"/>
      <c r="I17" s="186"/>
      <c r="J17" s="186"/>
      <c r="K17" s="187"/>
    </row>
    <row r="18" spans="1:11" ht="16.5" customHeight="1">
      <c r="A18" s="135"/>
      <c r="B18" s="29"/>
      <c r="C18" s="29"/>
      <c r="D18" s="232"/>
      <c r="E18" s="233"/>
      <c r="F18" s="234"/>
      <c r="G18" s="235"/>
      <c r="H18" s="391"/>
      <c r="I18" s="189"/>
      <c r="J18" s="189"/>
      <c r="K18" s="191"/>
    </row>
    <row r="19" spans="1:11" ht="16.5" customHeight="1">
      <c r="A19" s="136"/>
      <c r="B19" s="12"/>
      <c r="C19" s="12"/>
      <c r="D19" s="228"/>
      <c r="E19" s="229"/>
      <c r="F19" s="230"/>
      <c r="G19" s="231"/>
      <c r="H19" s="266"/>
      <c r="I19" s="97"/>
      <c r="J19" s="186"/>
      <c r="K19" s="187"/>
    </row>
    <row r="20" spans="1:11" ht="16.5" customHeight="1">
      <c r="A20" s="135"/>
      <c r="B20" s="29"/>
      <c r="C20" s="29"/>
      <c r="D20" s="232"/>
      <c r="E20" s="233"/>
      <c r="F20" s="234"/>
      <c r="G20" s="235"/>
      <c r="H20" s="216"/>
      <c r="I20" s="101"/>
      <c r="J20" s="101"/>
      <c r="K20" s="61"/>
    </row>
    <row r="21" spans="1:11" ht="16.5" customHeight="1">
      <c r="A21" s="137"/>
      <c r="B21" s="138"/>
      <c r="C21" s="126"/>
      <c r="D21" s="228"/>
      <c r="E21" s="229"/>
      <c r="F21" s="129"/>
      <c r="G21" s="130"/>
      <c r="H21" s="163"/>
      <c r="I21" s="200"/>
      <c r="J21" s="97"/>
      <c r="K21" s="98"/>
    </row>
    <row r="22" spans="1:11" ht="16.5" customHeight="1">
      <c r="A22" s="135"/>
      <c r="B22" s="99"/>
      <c r="C22" s="29"/>
      <c r="D22" s="232"/>
      <c r="E22" s="233"/>
      <c r="F22" s="131"/>
      <c r="G22" s="235"/>
      <c r="H22" s="249"/>
      <c r="I22" s="261"/>
      <c r="J22" s="101"/>
      <c r="K22" s="201"/>
    </row>
    <row r="23" spans="1:11" ht="16.5" customHeight="1">
      <c r="A23" s="246"/>
      <c r="B23" s="126"/>
      <c r="C23" s="126"/>
      <c r="D23" s="127"/>
      <c r="E23" s="128"/>
      <c r="F23" s="129"/>
      <c r="G23" s="130"/>
      <c r="H23" s="163"/>
      <c r="I23" s="200"/>
      <c r="J23" s="97"/>
      <c r="K23" s="98"/>
    </row>
    <row r="24" spans="1:11" ht="16.5" customHeight="1">
      <c r="A24" s="247"/>
      <c r="B24" s="99"/>
      <c r="C24" s="29"/>
      <c r="D24" s="232"/>
      <c r="E24" s="233"/>
      <c r="F24" s="131"/>
      <c r="G24" s="235"/>
      <c r="H24" s="249"/>
      <c r="I24" s="261"/>
      <c r="J24" s="101"/>
      <c r="K24" s="201"/>
    </row>
    <row r="25" spans="1:11" ht="16.5" customHeight="1">
      <c r="A25" s="137"/>
      <c r="B25" s="126"/>
      <c r="C25" s="126"/>
      <c r="D25" s="127"/>
      <c r="E25" s="128"/>
      <c r="F25" s="129"/>
      <c r="G25" s="130"/>
      <c r="H25" s="163"/>
      <c r="I25" s="200"/>
      <c r="J25" s="97"/>
      <c r="K25" s="98"/>
    </row>
    <row r="26" spans="1:11" ht="16.5" customHeight="1">
      <c r="A26" s="135"/>
      <c r="B26" s="99"/>
      <c r="C26" s="99"/>
      <c r="D26" s="241"/>
      <c r="E26" s="233"/>
      <c r="F26" s="131"/>
      <c r="G26" s="235"/>
      <c r="H26" s="249"/>
      <c r="I26" s="261"/>
      <c r="J26" s="101"/>
      <c r="K26" s="201"/>
    </row>
    <row r="27" spans="1:11" ht="16.5" customHeight="1">
      <c r="A27" s="246"/>
      <c r="B27" s="126"/>
      <c r="C27" s="126"/>
      <c r="D27" s="127"/>
      <c r="E27" s="128"/>
      <c r="F27" s="129"/>
      <c r="G27" s="130"/>
      <c r="H27" s="163"/>
      <c r="I27" s="200"/>
      <c r="J27" s="97"/>
      <c r="K27" s="98"/>
    </row>
    <row r="28" spans="1:11" ht="16.5" customHeight="1">
      <c r="A28" s="247"/>
      <c r="B28" s="99"/>
      <c r="C28" s="99"/>
      <c r="D28" s="241"/>
      <c r="E28" s="233"/>
      <c r="F28" s="131"/>
      <c r="G28" s="235"/>
      <c r="H28" s="249"/>
      <c r="I28" s="261"/>
      <c r="J28" s="101"/>
      <c r="K28" s="201"/>
    </row>
    <row r="29" spans="1:11" ht="16.5" customHeight="1">
      <c r="A29" s="246"/>
      <c r="B29" s="126"/>
      <c r="C29" s="126"/>
      <c r="D29" s="127"/>
      <c r="E29" s="128"/>
      <c r="F29" s="129"/>
      <c r="G29" s="130"/>
      <c r="H29" s="163"/>
      <c r="I29" s="200"/>
      <c r="J29" s="97"/>
      <c r="K29" s="98"/>
    </row>
    <row r="30" spans="1:11" ht="16.5" customHeight="1">
      <c r="A30" s="247"/>
      <c r="B30" s="99"/>
      <c r="C30" s="99"/>
      <c r="D30" s="241"/>
      <c r="E30" s="233"/>
      <c r="F30" s="131"/>
      <c r="G30" s="235"/>
      <c r="H30" s="249"/>
      <c r="I30" s="261"/>
      <c r="J30" s="101"/>
      <c r="K30" s="201"/>
    </row>
    <row r="31" spans="1:11" ht="16.5" customHeight="1">
      <c r="A31" s="246"/>
      <c r="B31" s="126"/>
      <c r="C31" s="126"/>
      <c r="D31" s="127"/>
      <c r="E31" s="128"/>
      <c r="F31" s="129"/>
      <c r="G31" s="130"/>
      <c r="H31" s="163"/>
      <c r="I31" s="200"/>
      <c r="J31" s="97"/>
      <c r="K31" s="98"/>
    </row>
    <row r="32" spans="1:11" ht="16.5" customHeight="1">
      <c r="A32" s="247"/>
      <c r="B32" s="99"/>
      <c r="C32" s="99"/>
      <c r="D32" s="241"/>
      <c r="E32" s="233"/>
      <c r="F32" s="131"/>
      <c r="G32" s="235"/>
      <c r="H32" s="249"/>
      <c r="I32" s="261"/>
      <c r="J32" s="101"/>
      <c r="K32" s="201"/>
    </row>
    <row r="33" spans="1:11" ht="16.5" customHeight="1">
      <c r="A33" s="134"/>
      <c r="B33" s="126"/>
      <c r="C33" s="126"/>
      <c r="D33" s="127"/>
      <c r="E33" s="128"/>
      <c r="F33" s="129"/>
      <c r="G33" s="130"/>
      <c r="H33" s="163"/>
      <c r="I33" s="200"/>
      <c r="J33" s="97"/>
      <c r="K33" s="98"/>
    </row>
    <row r="34" spans="1:11" ht="16.5" customHeight="1">
      <c r="A34" s="135"/>
      <c r="B34" s="99"/>
      <c r="C34" s="99"/>
      <c r="D34" s="241"/>
      <c r="E34" s="233"/>
      <c r="F34" s="131"/>
      <c r="G34" s="235"/>
      <c r="H34" s="249"/>
      <c r="I34" s="261"/>
      <c r="J34" s="101"/>
      <c r="K34" s="201"/>
    </row>
    <row r="35" spans="1:11" ht="16.5" customHeight="1">
      <c r="A35" s="134"/>
      <c r="B35" s="126"/>
      <c r="C35" s="126"/>
      <c r="D35" s="228"/>
      <c r="E35" s="229"/>
      <c r="F35" s="129"/>
      <c r="G35" s="231"/>
      <c r="H35" s="185"/>
      <c r="I35" s="97"/>
      <c r="J35" s="186"/>
      <c r="K35" s="187"/>
    </row>
    <row r="36" spans="1:11" ht="16.5" customHeight="1">
      <c r="A36" s="135"/>
      <c r="B36" s="29"/>
      <c r="C36" s="99"/>
      <c r="D36" s="232"/>
      <c r="E36" s="236"/>
      <c r="F36" s="131"/>
      <c r="G36" s="235"/>
      <c r="H36" s="216"/>
      <c r="I36" s="101"/>
      <c r="J36" s="101"/>
      <c r="K36" s="61"/>
    </row>
    <row r="37" spans="1:11" ht="16.5" customHeight="1">
      <c r="A37" s="134"/>
      <c r="B37" s="126"/>
      <c r="C37" s="126"/>
      <c r="D37" s="228"/>
      <c r="E37" s="229"/>
      <c r="F37" s="129"/>
      <c r="G37" s="231"/>
      <c r="H37" s="185"/>
      <c r="I37" s="97"/>
      <c r="J37" s="186"/>
      <c r="K37" s="187"/>
    </row>
    <row r="38" spans="1:11" ht="16.5" customHeight="1">
      <c r="A38" s="135"/>
      <c r="B38" s="29"/>
      <c r="C38" s="99"/>
      <c r="D38" s="232"/>
      <c r="E38" s="236"/>
      <c r="F38" s="131"/>
      <c r="G38" s="235"/>
      <c r="H38" s="216"/>
      <c r="I38" s="101"/>
      <c r="J38" s="101"/>
      <c r="K38" s="61"/>
    </row>
    <row r="39" spans="1:11" ht="16.5" customHeight="1">
      <c r="A39" s="134"/>
      <c r="B39" s="126"/>
      <c r="C39" s="126"/>
      <c r="D39" s="228"/>
      <c r="E39" s="229"/>
      <c r="F39" s="129"/>
      <c r="G39" s="231"/>
      <c r="H39" s="185"/>
      <c r="I39" s="97"/>
      <c r="J39" s="186"/>
      <c r="K39" s="187"/>
    </row>
    <row r="40" spans="1:11" ht="16.5" customHeight="1">
      <c r="A40" s="135"/>
      <c r="B40" s="168"/>
      <c r="C40" s="99"/>
      <c r="D40" s="232"/>
      <c r="E40" s="236"/>
      <c r="F40" s="131"/>
      <c r="G40" s="235"/>
      <c r="H40" s="216"/>
      <c r="I40" s="101"/>
      <c r="J40" s="101"/>
      <c r="K40" s="61"/>
    </row>
    <row r="41" spans="1:11" ht="16.5" customHeight="1">
      <c r="A41" s="134"/>
      <c r="B41" s="126"/>
      <c r="C41" s="126"/>
      <c r="D41" s="228"/>
      <c r="E41" s="229"/>
      <c r="F41" s="129"/>
      <c r="G41" s="231"/>
      <c r="H41" s="185"/>
      <c r="I41" s="97"/>
      <c r="J41" s="186"/>
      <c r="K41" s="187"/>
    </row>
    <row r="42" spans="1:11" ht="16.5" customHeight="1">
      <c r="A42" s="135"/>
      <c r="B42" s="168"/>
      <c r="C42" s="99"/>
      <c r="D42" s="232"/>
      <c r="E42" s="236"/>
      <c r="F42" s="131"/>
      <c r="G42" s="235"/>
      <c r="H42" s="216"/>
      <c r="I42" s="101"/>
      <c r="J42" s="101"/>
      <c r="K42" s="61"/>
    </row>
    <row r="43" spans="1:11" ht="16.5" customHeight="1">
      <c r="A43" s="136"/>
      <c r="B43" s="126"/>
      <c r="C43" s="126"/>
      <c r="D43" s="228"/>
      <c r="E43" s="229"/>
      <c r="F43" s="129"/>
      <c r="G43" s="231"/>
      <c r="H43" s="185"/>
      <c r="I43" s="97"/>
      <c r="J43" s="186"/>
      <c r="K43" s="187"/>
    </row>
    <row r="44" spans="1:11" ht="16.5" customHeight="1">
      <c r="A44" s="136"/>
      <c r="B44" s="168"/>
      <c r="C44" s="99"/>
      <c r="D44" s="232"/>
      <c r="E44" s="236"/>
      <c r="F44" s="131"/>
      <c r="G44" s="235"/>
      <c r="H44" s="216"/>
      <c r="I44" s="101"/>
      <c r="J44" s="101"/>
      <c r="K44" s="61"/>
    </row>
    <row r="45" spans="1:11" ht="16.5" customHeight="1">
      <c r="A45" s="134"/>
      <c r="B45" s="126"/>
      <c r="C45" s="126"/>
      <c r="D45" s="228"/>
      <c r="E45" s="229"/>
      <c r="F45" s="129"/>
      <c r="G45" s="231"/>
      <c r="H45" s="203"/>
      <c r="I45" s="97"/>
      <c r="J45" s="97"/>
      <c r="K45" s="98"/>
    </row>
    <row r="46" spans="1:11" ht="16.5" customHeight="1">
      <c r="A46" s="135"/>
      <c r="B46" s="168" t="s">
        <v>38</v>
      </c>
      <c r="C46" s="99"/>
      <c r="D46" s="232"/>
      <c r="E46" s="236"/>
      <c r="F46" s="131"/>
      <c r="G46" s="235"/>
      <c r="H46" s="166"/>
      <c r="I46" s="204"/>
      <c r="J46" s="101"/>
      <c r="K46" s="167"/>
    </row>
    <row r="47" spans="1:11" ht="16.5" customHeight="1">
      <c r="A47" s="134"/>
      <c r="B47" s="126"/>
      <c r="C47" s="126"/>
      <c r="D47" s="228"/>
      <c r="E47" s="229"/>
      <c r="F47" s="129"/>
      <c r="G47" s="231"/>
      <c r="H47" s="203"/>
      <c r="I47" s="97"/>
      <c r="J47" s="97"/>
      <c r="K47" s="98"/>
    </row>
    <row r="48" spans="1:11" ht="16.5" customHeight="1">
      <c r="A48" s="135"/>
      <c r="B48" s="168"/>
      <c r="C48" s="99"/>
      <c r="D48" s="232"/>
      <c r="E48" s="236"/>
      <c r="F48" s="131"/>
      <c r="G48" s="235"/>
      <c r="H48" s="166"/>
      <c r="I48" s="204"/>
      <c r="J48" s="101"/>
      <c r="K48" s="167"/>
    </row>
    <row r="49" spans="1:12" ht="16.5" customHeight="1">
      <c r="A49" s="134"/>
      <c r="B49" s="126"/>
      <c r="C49" s="12"/>
      <c r="D49" s="228"/>
      <c r="E49" s="229"/>
      <c r="F49" s="230"/>
      <c r="G49" s="259"/>
      <c r="H49" s="266"/>
      <c r="I49" s="97"/>
      <c r="J49" s="186"/>
      <c r="K49" s="187"/>
    </row>
    <row r="50" spans="1:12" ht="16.5" customHeight="1">
      <c r="A50" s="135"/>
      <c r="B50" s="168"/>
      <c r="C50" s="29"/>
      <c r="D50" s="232"/>
      <c r="E50" s="236"/>
      <c r="F50" s="234"/>
      <c r="G50" s="235"/>
      <c r="H50" s="144"/>
      <c r="I50" s="101"/>
      <c r="J50" s="189"/>
      <c r="K50" s="191"/>
    </row>
    <row r="51" spans="1:12" ht="16.5" customHeight="1">
      <c r="A51" s="136"/>
      <c r="B51" s="242"/>
      <c r="C51" s="12"/>
      <c r="D51" s="228"/>
      <c r="E51" s="229"/>
      <c r="F51" s="230"/>
      <c r="G51" s="231"/>
      <c r="H51" s="266"/>
      <c r="I51" s="97"/>
      <c r="J51" s="186"/>
      <c r="K51" s="187"/>
    </row>
    <row r="52" spans="1:12" ht="16.5" customHeight="1">
      <c r="A52" s="135"/>
      <c r="B52" s="29"/>
      <c r="C52" s="29"/>
      <c r="D52" s="232"/>
      <c r="E52" s="236"/>
      <c r="F52" s="234"/>
      <c r="G52" s="235"/>
      <c r="H52" s="144"/>
      <c r="I52" s="101"/>
      <c r="J52" s="189"/>
      <c r="K52" s="191"/>
    </row>
    <row r="53" spans="1:12" ht="16.5" customHeight="1">
      <c r="A53" s="137"/>
      <c r="B53" s="242"/>
      <c r="C53" s="222"/>
      <c r="D53" s="263"/>
      <c r="E53" s="229"/>
      <c r="F53" s="230"/>
      <c r="G53" s="231"/>
      <c r="H53" s="266"/>
      <c r="I53" s="97"/>
      <c r="J53" s="186"/>
      <c r="K53" s="187"/>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66"/>
      <c r="I55" s="97"/>
      <c r="J55" s="186"/>
      <c r="K55" s="187"/>
    </row>
    <row r="56" spans="1:12" ht="16.5" customHeight="1">
      <c r="A56" s="247"/>
      <c r="B56" s="29"/>
      <c r="C56" s="29"/>
      <c r="D56" s="232"/>
      <c r="E56" s="236"/>
      <c r="F56" s="205"/>
      <c r="G56" s="267"/>
      <c r="H56" s="144"/>
      <c r="I56" s="101"/>
      <c r="J56" s="189"/>
      <c r="K56" s="191"/>
    </row>
    <row r="57" spans="1:12" ht="16.5" customHeight="1">
      <c r="A57" s="246"/>
      <c r="B57" s="12"/>
      <c r="C57" s="12"/>
      <c r="D57" s="228"/>
      <c r="E57" s="229"/>
      <c r="F57" s="230"/>
      <c r="G57" s="231"/>
      <c r="H57" s="257"/>
      <c r="I57" s="97"/>
      <c r="J57" s="186"/>
      <c r="K57" s="211"/>
      <c r="L57" s="256"/>
    </row>
    <row r="58" spans="1:12" ht="16.5" customHeight="1">
      <c r="A58" s="247"/>
      <c r="B58" s="29"/>
      <c r="C58" s="29"/>
      <c r="D58" s="232"/>
      <c r="E58" s="236"/>
      <c r="F58" s="234"/>
      <c r="G58" s="235"/>
      <c r="H58" s="216"/>
      <c r="I58" s="101"/>
      <c r="J58" s="189"/>
      <c r="K58" s="191"/>
      <c r="L58" s="258"/>
    </row>
    <row r="59" spans="1:12" ht="16.5" customHeight="1">
      <c r="A59" s="246"/>
      <c r="B59" s="242"/>
      <c r="C59" s="12"/>
      <c r="D59" s="228"/>
      <c r="E59" s="243"/>
      <c r="F59" s="230"/>
      <c r="G59" s="231"/>
      <c r="H59" s="257"/>
      <c r="I59" s="97"/>
      <c r="J59" s="186"/>
      <c r="K59" s="211"/>
    </row>
    <row r="60" spans="1:12" ht="16.5" customHeight="1">
      <c r="A60" s="247"/>
      <c r="B60" s="29"/>
      <c r="C60" s="29"/>
      <c r="D60" s="232"/>
      <c r="E60" s="233"/>
      <c r="F60" s="234"/>
      <c r="G60" s="235"/>
      <c r="H60" s="216"/>
      <c r="I60" s="101"/>
      <c r="J60" s="189"/>
      <c r="K60" s="191"/>
    </row>
    <row r="61" spans="1:12" ht="16.5" customHeight="1">
      <c r="A61" s="134"/>
      <c r="B61" s="242"/>
      <c r="C61" s="12"/>
      <c r="D61" s="228"/>
      <c r="E61" s="243"/>
      <c r="F61" s="230"/>
      <c r="G61" s="231"/>
      <c r="H61" s="266"/>
      <c r="I61" s="186"/>
      <c r="J61" s="186"/>
      <c r="K61" s="187"/>
    </row>
    <row r="62" spans="1:12" ht="16.5" customHeight="1">
      <c r="A62" s="135"/>
      <c r="B62" s="29"/>
      <c r="C62" s="29"/>
      <c r="D62" s="232"/>
      <c r="E62" s="233"/>
      <c r="F62" s="234"/>
      <c r="G62" s="235"/>
      <c r="H62" s="391"/>
      <c r="I62" s="189"/>
      <c r="J62" s="189"/>
      <c r="K62" s="191"/>
    </row>
    <row r="63" spans="1:12" ht="16.5" customHeight="1">
      <c r="A63" s="134"/>
      <c r="B63" s="242"/>
      <c r="C63" s="12"/>
      <c r="D63" s="228"/>
      <c r="E63" s="243"/>
      <c r="F63" s="230"/>
      <c r="G63" s="231"/>
      <c r="H63" s="266"/>
      <c r="I63" s="186"/>
      <c r="J63" s="186"/>
      <c r="K63" s="187"/>
    </row>
    <row r="64" spans="1:12" ht="16.5" customHeight="1">
      <c r="A64" s="135"/>
      <c r="B64" s="29"/>
      <c r="C64" s="29"/>
      <c r="D64" s="232"/>
      <c r="E64" s="233"/>
      <c r="F64" s="234"/>
      <c r="G64" s="235"/>
      <c r="H64" s="391"/>
      <c r="I64" s="189"/>
      <c r="J64" s="189"/>
      <c r="K64" s="191"/>
    </row>
    <row r="65" spans="1:11" ht="16.5" customHeight="1">
      <c r="A65" s="136"/>
      <c r="B65" s="12"/>
      <c r="C65" s="12"/>
      <c r="D65" s="228"/>
      <c r="E65" s="229"/>
      <c r="F65" s="230"/>
      <c r="G65" s="231"/>
      <c r="H65" s="266"/>
      <c r="I65" s="97"/>
      <c r="J65" s="186"/>
      <c r="K65" s="187"/>
    </row>
    <row r="66" spans="1:11" ht="16.5" customHeight="1">
      <c r="A66" s="135"/>
      <c r="B66" s="29"/>
      <c r="C66" s="29"/>
      <c r="D66" s="232"/>
      <c r="E66" s="233"/>
      <c r="F66" s="234"/>
      <c r="G66" s="235"/>
      <c r="H66" s="216"/>
      <c r="I66" s="101"/>
      <c r="J66" s="101"/>
      <c r="K66" s="61"/>
    </row>
    <row r="67" spans="1:11" ht="16.5" customHeight="1">
      <c r="A67" s="137"/>
      <c r="B67" s="138"/>
      <c r="C67" s="126"/>
      <c r="D67" s="228"/>
      <c r="E67" s="229"/>
      <c r="F67" s="129"/>
      <c r="G67" s="130"/>
      <c r="H67" s="163"/>
      <c r="I67" s="200"/>
      <c r="J67" s="97"/>
      <c r="K67" s="98"/>
    </row>
    <row r="68" spans="1:11" ht="16.5" customHeight="1">
      <c r="A68" s="135"/>
      <c r="B68" s="99"/>
      <c r="C68" s="29"/>
      <c r="D68" s="232"/>
      <c r="E68" s="233"/>
      <c r="F68" s="131"/>
      <c r="G68" s="235"/>
      <c r="H68" s="249"/>
      <c r="I68" s="261"/>
      <c r="J68" s="101"/>
      <c r="K68" s="201"/>
    </row>
    <row r="69" spans="1:11" ht="16.5" customHeight="1">
      <c r="A69" s="246"/>
      <c r="B69" s="126"/>
      <c r="C69" s="126"/>
      <c r="D69" s="127"/>
      <c r="E69" s="128"/>
      <c r="F69" s="129"/>
      <c r="G69" s="130"/>
      <c r="H69" s="163"/>
      <c r="I69" s="200"/>
      <c r="J69" s="97"/>
      <c r="K69" s="98"/>
    </row>
    <row r="70" spans="1:11" ht="16.5" customHeight="1">
      <c r="A70" s="247"/>
      <c r="B70" s="99"/>
      <c r="C70" s="29"/>
      <c r="D70" s="232"/>
      <c r="E70" s="233"/>
      <c r="F70" s="131"/>
      <c r="G70" s="235"/>
      <c r="H70" s="249"/>
      <c r="I70" s="261"/>
      <c r="J70" s="101"/>
      <c r="K70" s="201"/>
    </row>
    <row r="71" spans="1:11" ht="16.5" customHeight="1">
      <c r="A71" s="137"/>
      <c r="B71" s="126"/>
      <c r="C71" s="126"/>
      <c r="D71" s="127"/>
      <c r="E71" s="128"/>
      <c r="F71" s="129"/>
      <c r="G71" s="130"/>
      <c r="H71" s="163"/>
      <c r="I71" s="200"/>
      <c r="J71" s="97"/>
      <c r="K71" s="98"/>
    </row>
    <row r="72" spans="1:11" ht="16.5" customHeight="1">
      <c r="A72" s="135"/>
      <c r="B72" s="99"/>
      <c r="C72" s="99"/>
      <c r="D72" s="241"/>
      <c r="E72" s="233"/>
      <c r="F72" s="131"/>
      <c r="G72" s="235"/>
      <c r="H72" s="249"/>
      <c r="I72" s="261"/>
      <c r="J72" s="101"/>
      <c r="K72" s="201"/>
    </row>
    <row r="73" spans="1:11" ht="16.5" customHeight="1">
      <c r="A73" s="246"/>
      <c r="B73" s="126"/>
      <c r="C73" s="126"/>
      <c r="D73" s="127"/>
      <c r="E73" s="128"/>
      <c r="F73" s="129"/>
      <c r="G73" s="130"/>
      <c r="H73" s="163"/>
      <c r="I73" s="200"/>
      <c r="J73" s="97"/>
      <c r="K73" s="98"/>
    </row>
    <row r="74" spans="1:11" ht="16.5" customHeight="1">
      <c r="A74" s="247"/>
      <c r="B74" s="99"/>
      <c r="C74" s="99"/>
      <c r="D74" s="241"/>
      <c r="E74" s="233"/>
      <c r="F74" s="131"/>
      <c r="G74" s="235"/>
      <c r="H74" s="249"/>
      <c r="I74" s="261"/>
      <c r="J74" s="101"/>
      <c r="K74" s="201"/>
    </row>
    <row r="75" spans="1:11" ht="16.5" customHeight="1">
      <c r="A75" s="246"/>
      <c r="B75" s="126"/>
      <c r="C75" s="126"/>
      <c r="D75" s="127"/>
      <c r="E75" s="128"/>
      <c r="F75" s="129"/>
      <c r="G75" s="130"/>
      <c r="H75" s="163"/>
      <c r="I75" s="200"/>
      <c r="J75" s="97"/>
      <c r="K75" s="98"/>
    </row>
    <row r="76" spans="1:11" ht="16.5" customHeight="1">
      <c r="A76" s="247"/>
      <c r="B76" s="99"/>
      <c r="C76" s="99"/>
      <c r="D76" s="241"/>
      <c r="E76" s="233"/>
      <c r="F76" s="131"/>
      <c r="G76" s="235"/>
      <c r="H76" s="249"/>
      <c r="I76" s="261"/>
      <c r="J76" s="101"/>
      <c r="K76" s="201"/>
    </row>
    <row r="77" spans="1:11" ht="16.5" customHeight="1">
      <c r="A77" s="246"/>
      <c r="B77" s="126"/>
      <c r="C77" s="126"/>
      <c r="D77" s="127"/>
      <c r="E77" s="128"/>
      <c r="F77" s="129"/>
      <c r="G77" s="130"/>
      <c r="H77" s="163"/>
      <c r="I77" s="200"/>
      <c r="J77" s="97"/>
      <c r="K77" s="98"/>
    </row>
    <row r="78" spans="1:11" ht="16.5" customHeight="1">
      <c r="A78" s="247"/>
      <c r="B78" s="99"/>
      <c r="C78" s="99"/>
      <c r="D78" s="241"/>
      <c r="E78" s="233"/>
      <c r="F78" s="131"/>
      <c r="G78" s="235"/>
      <c r="H78" s="249"/>
      <c r="I78" s="261"/>
      <c r="J78" s="101"/>
      <c r="K78" s="201"/>
    </row>
    <row r="79" spans="1:11" ht="16.5" customHeight="1">
      <c r="A79" s="134"/>
      <c r="B79" s="126"/>
      <c r="C79" s="126"/>
      <c r="D79" s="127"/>
      <c r="E79" s="128"/>
      <c r="F79" s="129"/>
      <c r="G79" s="130"/>
      <c r="H79" s="163"/>
      <c r="I79" s="200"/>
      <c r="J79" s="97"/>
      <c r="K79" s="98"/>
    </row>
    <row r="80" spans="1:11" ht="16.5" customHeight="1">
      <c r="A80" s="135"/>
      <c r="B80" s="99"/>
      <c r="C80" s="99"/>
      <c r="D80" s="241"/>
      <c r="E80" s="233"/>
      <c r="F80" s="131"/>
      <c r="G80" s="235"/>
      <c r="H80" s="249"/>
      <c r="I80" s="261"/>
      <c r="J80" s="101"/>
      <c r="K80" s="201"/>
    </row>
    <row r="81" spans="1:11" ht="16.5" customHeight="1">
      <c r="A81" s="134"/>
      <c r="B81" s="126"/>
      <c r="C81" s="126"/>
      <c r="D81" s="228"/>
      <c r="E81" s="229"/>
      <c r="F81" s="129"/>
      <c r="G81" s="231"/>
      <c r="H81" s="185"/>
      <c r="I81" s="97"/>
      <c r="J81" s="186"/>
      <c r="K81" s="187"/>
    </row>
    <row r="82" spans="1:11" ht="16.5" customHeight="1">
      <c r="A82" s="135"/>
      <c r="B82" s="29"/>
      <c r="C82" s="99"/>
      <c r="D82" s="232"/>
      <c r="E82" s="236"/>
      <c r="F82" s="131"/>
      <c r="G82" s="235"/>
      <c r="H82" s="216"/>
      <c r="I82" s="101"/>
      <c r="J82" s="101"/>
      <c r="K82" s="61"/>
    </row>
    <row r="83" spans="1:11" ht="16.5" customHeight="1">
      <c r="A83" s="134"/>
      <c r="B83" s="126"/>
      <c r="C83" s="126"/>
      <c r="D83" s="228"/>
      <c r="E83" s="229"/>
      <c r="F83" s="129"/>
      <c r="G83" s="231"/>
      <c r="H83" s="185"/>
      <c r="I83" s="97"/>
      <c r="J83" s="186"/>
      <c r="K83" s="187"/>
    </row>
    <row r="84" spans="1:11" ht="16.5" customHeight="1">
      <c r="A84" s="135"/>
      <c r="B84" s="29"/>
      <c r="C84" s="99"/>
      <c r="D84" s="232"/>
      <c r="E84" s="236"/>
      <c r="F84" s="131"/>
      <c r="G84" s="235"/>
      <c r="H84" s="216"/>
      <c r="I84" s="101"/>
      <c r="J84" s="101"/>
      <c r="K84" s="61"/>
    </row>
    <row r="85" spans="1:11" ht="16.5" customHeight="1">
      <c r="A85" s="134"/>
      <c r="B85" s="126"/>
      <c r="C85" s="126"/>
      <c r="D85" s="228"/>
      <c r="E85" s="229"/>
      <c r="F85" s="129"/>
      <c r="G85" s="231"/>
      <c r="H85" s="185"/>
      <c r="I85" s="97"/>
      <c r="J85" s="186"/>
      <c r="K85" s="187"/>
    </row>
    <row r="86" spans="1:11" ht="16.5" customHeight="1">
      <c r="A86" s="135"/>
      <c r="B86" s="168"/>
      <c r="C86" s="99"/>
      <c r="D86" s="232"/>
      <c r="E86" s="236"/>
      <c r="F86" s="131"/>
      <c r="G86" s="235"/>
      <c r="H86" s="216"/>
      <c r="I86" s="101"/>
      <c r="J86" s="101"/>
      <c r="K86" s="61"/>
    </row>
    <row r="87" spans="1:11" ht="16.5" customHeight="1">
      <c r="A87" s="134"/>
      <c r="B87" s="126"/>
      <c r="C87" s="126"/>
      <c r="D87" s="228"/>
      <c r="E87" s="229"/>
      <c r="F87" s="129"/>
      <c r="G87" s="231"/>
      <c r="H87" s="185"/>
      <c r="I87" s="97"/>
      <c r="J87" s="186"/>
      <c r="K87" s="187"/>
    </row>
    <row r="88" spans="1:11" ht="16.5" customHeight="1">
      <c r="A88" s="135"/>
      <c r="B88" s="168"/>
      <c r="C88" s="99"/>
      <c r="D88" s="232"/>
      <c r="E88" s="236"/>
      <c r="F88" s="131"/>
      <c r="G88" s="235"/>
      <c r="H88" s="216"/>
      <c r="I88" s="101"/>
      <c r="J88" s="101"/>
      <c r="K88" s="61"/>
    </row>
    <row r="89" spans="1:11" ht="16.5" customHeight="1">
      <c r="A89" s="136"/>
      <c r="B89" s="126"/>
      <c r="C89" s="126"/>
      <c r="D89" s="228"/>
      <c r="E89" s="229"/>
      <c r="F89" s="129"/>
      <c r="G89" s="231"/>
      <c r="H89" s="185"/>
      <c r="I89" s="97"/>
      <c r="J89" s="186"/>
      <c r="K89" s="187"/>
    </row>
    <row r="90" spans="1:11" ht="16.5" customHeight="1">
      <c r="A90" s="136"/>
      <c r="B90" s="168"/>
      <c r="C90" s="99"/>
      <c r="D90" s="232"/>
      <c r="E90" s="236"/>
      <c r="F90" s="131"/>
      <c r="G90" s="235"/>
      <c r="H90" s="216"/>
      <c r="I90" s="101"/>
      <c r="J90" s="101"/>
      <c r="K90" s="61"/>
    </row>
    <row r="91" spans="1:11" ht="16.5" customHeight="1">
      <c r="A91" s="134"/>
      <c r="B91" s="126"/>
      <c r="C91" s="126"/>
      <c r="D91" s="228"/>
      <c r="E91" s="229"/>
      <c r="F91" s="129"/>
      <c r="G91" s="231"/>
      <c r="H91" s="203"/>
      <c r="I91" s="97"/>
      <c r="J91" s="97"/>
      <c r="K91" s="98"/>
    </row>
    <row r="92" spans="1:11" ht="16.5" customHeight="1">
      <c r="A92" s="135"/>
      <c r="B92" s="168"/>
      <c r="C92" s="99"/>
      <c r="D92" s="232"/>
      <c r="E92" s="236"/>
      <c r="F92" s="131"/>
      <c r="G92" s="235"/>
      <c r="H92" s="166"/>
      <c r="I92" s="204"/>
      <c r="J92" s="101"/>
      <c r="K92" s="167"/>
    </row>
    <row r="93" spans="1:11" ht="16.5" customHeight="1">
      <c r="A93" s="134"/>
      <c r="B93" s="126"/>
      <c r="C93" s="126"/>
      <c r="D93" s="228"/>
      <c r="E93" s="229"/>
      <c r="F93" s="129"/>
      <c r="G93" s="231"/>
      <c r="H93" s="203"/>
      <c r="I93" s="97"/>
      <c r="J93" s="97"/>
      <c r="K93" s="98"/>
    </row>
    <row r="94" spans="1:11" ht="16.5" customHeight="1">
      <c r="A94" s="135"/>
      <c r="B94" s="168"/>
      <c r="C94" s="99"/>
      <c r="D94" s="232"/>
      <c r="E94" s="236"/>
      <c r="F94" s="131"/>
      <c r="G94" s="235"/>
      <c r="H94" s="166"/>
      <c r="I94" s="204"/>
      <c r="J94" s="101"/>
      <c r="K94" s="167"/>
    </row>
    <row r="95" spans="1:11" ht="16.5" customHeight="1">
      <c r="A95" s="134"/>
      <c r="B95" s="126"/>
      <c r="C95" s="12"/>
      <c r="D95" s="228"/>
      <c r="E95" s="229"/>
      <c r="F95" s="230"/>
      <c r="G95" s="259"/>
      <c r="H95" s="266"/>
      <c r="I95" s="97"/>
      <c r="J95" s="186"/>
      <c r="K95" s="187"/>
    </row>
    <row r="96" spans="1:11" ht="16.5" customHeight="1">
      <c r="A96" s="135"/>
      <c r="B96" s="168"/>
      <c r="C96" s="29"/>
      <c r="D96" s="232"/>
      <c r="E96" s="236"/>
      <c r="F96" s="234"/>
      <c r="G96" s="235"/>
      <c r="H96" s="144"/>
      <c r="I96" s="101"/>
      <c r="J96" s="189"/>
      <c r="K96" s="191"/>
    </row>
    <row r="97" spans="1:12" ht="16.5" customHeight="1">
      <c r="A97" s="136"/>
      <c r="B97" s="242"/>
      <c r="C97" s="12"/>
      <c r="D97" s="228"/>
      <c r="E97" s="229"/>
      <c r="F97" s="230"/>
      <c r="G97" s="231"/>
      <c r="H97" s="266"/>
      <c r="I97" s="97"/>
      <c r="J97" s="186"/>
      <c r="K97" s="187"/>
    </row>
    <row r="98" spans="1:12" ht="16.5" customHeight="1">
      <c r="A98" s="135"/>
      <c r="B98" s="29"/>
      <c r="C98" s="29"/>
      <c r="D98" s="232"/>
      <c r="E98" s="236"/>
      <c r="F98" s="234"/>
      <c r="G98" s="235"/>
      <c r="H98" s="144"/>
      <c r="I98" s="101"/>
      <c r="J98" s="189"/>
      <c r="K98" s="191"/>
    </row>
    <row r="99" spans="1:12" ht="16.5" customHeight="1">
      <c r="A99" s="137"/>
      <c r="B99" s="242"/>
      <c r="C99" s="222"/>
      <c r="D99" s="263"/>
      <c r="E99" s="229"/>
      <c r="F99" s="230"/>
      <c r="G99" s="231"/>
      <c r="H99" s="266"/>
      <c r="I99" s="97"/>
      <c r="J99" s="186"/>
      <c r="K99" s="187"/>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66"/>
      <c r="I101" s="97"/>
      <c r="J101" s="186"/>
      <c r="K101" s="187"/>
    </row>
    <row r="102" spans="1:12" ht="16.5" customHeight="1">
      <c r="A102" s="247"/>
      <c r="B102" s="29"/>
      <c r="C102" s="29"/>
      <c r="D102" s="232"/>
      <c r="E102" s="236"/>
      <c r="F102" s="205"/>
      <c r="G102" s="267"/>
      <c r="H102" s="144"/>
      <c r="I102" s="101"/>
      <c r="J102" s="189"/>
      <c r="K102" s="191"/>
    </row>
    <row r="103" spans="1:12" ht="16.5" customHeight="1">
      <c r="A103" s="246"/>
      <c r="B103" s="12"/>
      <c r="C103" s="12"/>
      <c r="D103" s="228"/>
      <c r="E103" s="229"/>
      <c r="F103" s="230"/>
      <c r="G103" s="231"/>
      <c r="H103" s="257"/>
      <c r="I103" s="97"/>
      <c r="J103" s="186"/>
      <c r="K103" s="211"/>
      <c r="L103" s="256"/>
    </row>
    <row r="104" spans="1:12" ht="16.5" customHeight="1">
      <c r="A104" s="247"/>
      <c r="B104" s="29"/>
      <c r="C104" s="29"/>
      <c r="D104" s="232"/>
      <c r="E104" s="236"/>
      <c r="F104" s="234"/>
      <c r="G104" s="235"/>
      <c r="H104" s="216"/>
      <c r="I104" s="101"/>
      <c r="J104" s="189"/>
      <c r="K104" s="191"/>
      <c r="L104" s="258"/>
    </row>
    <row r="105" spans="1:12" ht="16.5" customHeight="1">
      <c r="A105" s="246"/>
      <c r="B105" s="242"/>
      <c r="C105" s="12"/>
      <c r="D105" s="228"/>
      <c r="E105" s="243"/>
      <c r="F105" s="230"/>
      <c r="G105" s="231"/>
      <c r="H105" s="257"/>
      <c r="I105" s="97"/>
      <c r="J105" s="186"/>
      <c r="K105" s="211"/>
    </row>
    <row r="106" spans="1:12" ht="16.5" customHeight="1">
      <c r="A106" s="247"/>
      <c r="B106" s="29"/>
      <c r="C106" s="29"/>
      <c r="D106" s="232"/>
      <c r="E106" s="233"/>
      <c r="F106" s="234"/>
      <c r="G106" s="235"/>
      <c r="H106" s="216"/>
      <c r="I106" s="101"/>
      <c r="J106" s="189"/>
      <c r="K106" s="191"/>
    </row>
    <row r="107" spans="1:12" ht="16.5" customHeight="1">
      <c r="A107" s="134"/>
      <c r="B107" s="242"/>
      <c r="C107" s="12"/>
      <c r="D107" s="228"/>
      <c r="E107" s="243"/>
      <c r="F107" s="230"/>
      <c r="G107" s="231"/>
      <c r="H107" s="266"/>
      <c r="I107" s="186"/>
      <c r="J107" s="186"/>
      <c r="K107" s="187"/>
    </row>
    <row r="108" spans="1:12" ht="16.5" customHeight="1">
      <c r="A108" s="135"/>
      <c r="B108" s="29"/>
      <c r="C108" s="29"/>
      <c r="D108" s="232"/>
      <c r="E108" s="233"/>
      <c r="F108" s="234"/>
      <c r="G108" s="235"/>
      <c r="H108" s="391"/>
      <c r="I108" s="189"/>
      <c r="J108" s="189"/>
      <c r="K108" s="191"/>
    </row>
    <row r="109" spans="1:12" ht="16.5" customHeight="1">
      <c r="A109" s="134"/>
      <c r="B109" s="242"/>
      <c r="C109" s="12"/>
      <c r="D109" s="228"/>
      <c r="E109" s="243"/>
      <c r="F109" s="230"/>
      <c r="G109" s="231"/>
      <c r="H109" s="266"/>
      <c r="I109" s="186"/>
      <c r="J109" s="186"/>
      <c r="K109" s="187"/>
    </row>
    <row r="110" spans="1:12" ht="16.5" customHeight="1">
      <c r="A110" s="124"/>
      <c r="B110" s="29"/>
      <c r="C110" s="29"/>
      <c r="D110" s="232"/>
      <c r="E110" s="233"/>
      <c r="F110" s="234"/>
      <c r="G110" s="235"/>
      <c r="H110" s="391"/>
      <c r="I110" s="189"/>
      <c r="J110" s="189"/>
      <c r="K110" s="191"/>
    </row>
    <row r="111" spans="1:12" ht="16.5" customHeight="1">
      <c r="A111" s="184"/>
      <c r="B111" s="12"/>
      <c r="C111" s="12"/>
      <c r="D111" s="228"/>
      <c r="E111" s="229"/>
      <c r="F111" s="230"/>
      <c r="G111" s="231"/>
      <c r="H111" s="266"/>
      <c r="I111" s="97"/>
      <c r="J111" s="186"/>
      <c r="K111" s="187"/>
    </row>
    <row r="112" spans="1:12" ht="16.5" customHeight="1">
      <c r="A112" s="124"/>
      <c r="B112" s="29"/>
      <c r="C112" s="29"/>
      <c r="D112" s="232"/>
      <c r="E112" s="233"/>
      <c r="F112" s="234"/>
      <c r="G112" s="235"/>
      <c r="H112" s="216"/>
      <c r="I112" s="101"/>
      <c r="J112" s="101"/>
      <c r="K112" s="61"/>
    </row>
    <row r="113" spans="1:11" ht="16.5" customHeight="1">
      <c r="A113" s="125"/>
      <c r="B113" s="138"/>
      <c r="C113" s="126"/>
      <c r="D113" s="228"/>
      <c r="E113" s="229"/>
      <c r="F113" s="129"/>
      <c r="G113" s="130"/>
      <c r="H113" s="163"/>
      <c r="I113" s="200"/>
      <c r="J113" s="97"/>
      <c r="K113" s="98"/>
    </row>
    <row r="114" spans="1:11" ht="16.5" customHeight="1">
      <c r="A114" s="124"/>
      <c r="B114" s="99"/>
      <c r="C114" s="29"/>
      <c r="D114" s="232"/>
      <c r="E114" s="233"/>
      <c r="F114" s="131"/>
      <c r="G114" s="235"/>
      <c r="H114" s="249"/>
      <c r="I114" s="261"/>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232"/>
      <c r="E116" s="233"/>
      <c r="F116" s="131"/>
      <c r="G116" s="235"/>
      <c r="H116" s="249"/>
      <c r="I116" s="261"/>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241"/>
      <c r="E118" s="233"/>
      <c r="F118" s="131"/>
      <c r="G118" s="235"/>
      <c r="H118" s="249"/>
      <c r="I118" s="261"/>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241"/>
      <c r="E120" s="233"/>
      <c r="F120" s="131"/>
      <c r="G120" s="235"/>
      <c r="H120" s="249"/>
      <c r="I120" s="261"/>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241"/>
      <c r="E122" s="233"/>
      <c r="F122" s="131"/>
      <c r="G122" s="235"/>
      <c r="H122" s="249"/>
      <c r="I122" s="261"/>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241"/>
      <c r="E124" s="233"/>
      <c r="F124" s="131"/>
      <c r="G124" s="235"/>
      <c r="H124" s="249"/>
      <c r="I124" s="261"/>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241"/>
      <c r="E126" s="233"/>
      <c r="F126" s="131"/>
      <c r="G126" s="235"/>
      <c r="H126" s="249"/>
      <c r="I126" s="261"/>
      <c r="J126" s="101"/>
      <c r="K126" s="201"/>
    </row>
    <row r="127" spans="1:11" ht="16.5" customHeight="1">
      <c r="A127" s="132"/>
      <c r="B127" s="126"/>
      <c r="C127" s="126"/>
      <c r="D127" s="228"/>
      <c r="E127" s="229"/>
      <c r="F127" s="129"/>
      <c r="G127" s="231"/>
      <c r="H127" s="185"/>
      <c r="I127" s="97"/>
      <c r="J127" s="186"/>
      <c r="K127" s="187"/>
    </row>
    <row r="128" spans="1:11" ht="16.5" customHeight="1">
      <c r="A128" s="124"/>
      <c r="B128" s="29"/>
      <c r="C128" s="99"/>
      <c r="D128" s="232"/>
      <c r="E128" s="236"/>
      <c r="F128" s="131"/>
      <c r="G128" s="235"/>
      <c r="H128" s="216"/>
      <c r="I128" s="101"/>
      <c r="J128" s="101"/>
      <c r="K128" s="61"/>
    </row>
    <row r="129" spans="1:11" ht="16.5" customHeight="1">
      <c r="A129" s="132"/>
      <c r="B129" s="126"/>
      <c r="C129" s="126"/>
      <c r="D129" s="228"/>
      <c r="E129" s="229"/>
      <c r="F129" s="129"/>
      <c r="G129" s="231"/>
      <c r="H129" s="185"/>
      <c r="I129" s="97"/>
      <c r="J129" s="186"/>
      <c r="K129" s="187"/>
    </row>
    <row r="130" spans="1:11" ht="16.5" customHeight="1">
      <c r="A130" s="124"/>
      <c r="B130" s="29"/>
      <c r="C130" s="99"/>
      <c r="D130" s="232"/>
      <c r="E130" s="236"/>
      <c r="F130" s="131"/>
      <c r="G130" s="235"/>
      <c r="H130" s="216"/>
      <c r="I130" s="101"/>
      <c r="J130" s="101"/>
      <c r="K130" s="61"/>
    </row>
    <row r="131" spans="1:11" ht="16.5" customHeight="1">
      <c r="A131" s="132"/>
      <c r="B131" s="126"/>
      <c r="C131" s="126"/>
      <c r="D131" s="228"/>
      <c r="E131" s="229"/>
      <c r="F131" s="129"/>
      <c r="G131" s="231"/>
      <c r="H131" s="185"/>
      <c r="I131" s="97"/>
      <c r="J131" s="186"/>
      <c r="K131" s="187"/>
    </row>
    <row r="132" spans="1:11" ht="16.5" customHeight="1">
      <c r="A132" s="124"/>
      <c r="B132" s="168"/>
      <c r="C132" s="99"/>
      <c r="D132" s="232"/>
      <c r="E132" s="236"/>
      <c r="F132" s="131"/>
      <c r="G132" s="235"/>
      <c r="H132" s="216"/>
      <c r="I132" s="101"/>
      <c r="J132" s="101"/>
      <c r="K132" s="61"/>
    </row>
    <row r="133" spans="1:11" ht="16.5" customHeight="1">
      <c r="A133" s="132"/>
      <c r="B133" s="126"/>
      <c r="C133" s="126"/>
      <c r="D133" s="228"/>
      <c r="E133" s="229"/>
      <c r="F133" s="129"/>
      <c r="G133" s="231"/>
      <c r="H133" s="185"/>
      <c r="I133" s="97"/>
      <c r="J133" s="186"/>
      <c r="K133" s="187"/>
    </row>
    <row r="134" spans="1:11" ht="16.5" customHeight="1">
      <c r="A134" s="124"/>
      <c r="B134" s="168"/>
      <c r="C134" s="99"/>
      <c r="D134" s="232"/>
      <c r="E134" s="236"/>
      <c r="F134" s="131"/>
      <c r="G134" s="235"/>
      <c r="H134" s="216"/>
      <c r="I134" s="101"/>
      <c r="J134" s="101"/>
      <c r="K134" s="61"/>
    </row>
    <row r="135" spans="1:11" ht="16.5" customHeight="1">
      <c r="A135" s="184"/>
      <c r="B135" s="126"/>
      <c r="C135" s="126"/>
      <c r="D135" s="228"/>
      <c r="E135" s="229"/>
      <c r="F135" s="129"/>
      <c r="G135" s="231"/>
      <c r="H135" s="185"/>
      <c r="I135" s="97"/>
      <c r="J135" s="186"/>
      <c r="K135" s="187"/>
    </row>
    <row r="136" spans="1:11" ht="16.5" customHeight="1">
      <c r="A136" s="184"/>
      <c r="B136" s="168"/>
      <c r="C136" s="99"/>
      <c r="D136" s="232"/>
      <c r="E136" s="236"/>
      <c r="F136" s="131"/>
      <c r="G136" s="235"/>
      <c r="H136" s="216"/>
      <c r="I136" s="101"/>
      <c r="J136" s="101"/>
      <c r="K136" s="61"/>
    </row>
    <row r="137" spans="1:11" ht="16.5" customHeight="1">
      <c r="A137" s="132"/>
      <c r="B137" s="126"/>
      <c r="C137" s="126"/>
      <c r="D137" s="228"/>
      <c r="E137" s="229"/>
      <c r="F137" s="129"/>
      <c r="G137" s="231"/>
      <c r="H137" s="203"/>
      <c r="I137" s="97"/>
      <c r="J137" s="97"/>
      <c r="K137" s="98"/>
    </row>
    <row r="138" spans="1:11" ht="16.5" customHeight="1">
      <c r="A138" s="124"/>
      <c r="B138" s="168"/>
      <c r="C138" s="99"/>
      <c r="D138" s="232"/>
      <c r="E138" s="236"/>
      <c r="F138" s="131"/>
      <c r="G138" s="235"/>
      <c r="H138" s="166"/>
      <c r="I138" s="204"/>
      <c r="J138" s="101"/>
      <c r="K138" s="167"/>
    </row>
    <row r="139" spans="1:11" ht="16.5" customHeight="1">
      <c r="A139" s="132"/>
      <c r="B139" s="126"/>
      <c r="C139" s="126"/>
      <c r="D139" s="228"/>
      <c r="E139" s="229"/>
      <c r="F139" s="129"/>
      <c r="G139" s="231"/>
      <c r="H139" s="203"/>
      <c r="I139" s="97"/>
      <c r="J139" s="97"/>
      <c r="K139" s="98"/>
    </row>
    <row r="140" spans="1:11" ht="16.5" customHeight="1">
      <c r="A140" s="124"/>
      <c r="B140" s="168"/>
      <c r="C140" s="99"/>
      <c r="D140" s="232"/>
      <c r="E140" s="236"/>
      <c r="F140" s="131"/>
      <c r="G140" s="235"/>
      <c r="H140" s="166"/>
      <c r="I140" s="204"/>
      <c r="J140" s="101"/>
      <c r="K140" s="167"/>
    </row>
    <row r="141" spans="1:11" ht="16.5" customHeight="1">
      <c r="A141" s="137"/>
      <c r="B141" s="242"/>
      <c r="C141" s="222"/>
      <c r="D141" s="263"/>
      <c r="E141" s="229"/>
      <c r="F141" s="230"/>
      <c r="G141" s="231"/>
      <c r="H141" s="266"/>
      <c r="I141" s="97"/>
      <c r="J141" s="186"/>
      <c r="K141" s="187"/>
    </row>
    <row r="142" spans="1:11" ht="16.5" customHeight="1">
      <c r="A142" s="135"/>
      <c r="B142" s="223"/>
      <c r="C142" s="223"/>
      <c r="D142" s="232"/>
      <c r="E142" s="236"/>
      <c r="F142" s="205"/>
      <c r="G142" s="267"/>
      <c r="H142" s="225"/>
      <c r="I142" s="101"/>
      <c r="J142" s="101"/>
      <c r="K142" s="61"/>
    </row>
    <row r="143" spans="1:11" ht="16.5" customHeight="1">
      <c r="A143" s="246"/>
      <c r="B143" s="242"/>
      <c r="C143" s="12"/>
      <c r="D143" s="228"/>
      <c r="E143" s="229"/>
      <c r="F143" s="230"/>
      <c r="G143" s="231"/>
      <c r="H143" s="266"/>
      <c r="I143" s="97"/>
      <c r="J143" s="186"/>
      <c r="K143" s="187"/>
    </row>
    <row r="144" spans="1:11" ht="16.5" customHeight="1">
      <c r="A144" s="247"/>
      <c r="B144" s="29"/>
      <c r="C144" s="29"/>
      <c r="D144" s="232"/>
      <c r="E144" s="236"/>
      <c r="F144" s="205"/>
      <c r="G144" s="267"/>
      <c r="H144" s="144"/>
      <c r="I144" s="101"/>
      <c r="J144" s="189"/>
      <c r="K144" s="191"/>
    </row>
    <row r="145" spans="1:12" ht="16.5" customHeight="1">
      <c r="A145" s="246"/>
      <c r="B145" s="12"/>
      <c r="C145" s="12"/>
      <c r="D145" s="228"/>
      <c r="E145" s="229"/>
      <c r="F145" s="230"/>
      <c r="G145" s="231"/>
      <c r="H145" s="257"/>
      <c r="I145" s="97"/>
      <c r="J145" s="186"/>
      <c r="K145" s="211"/>
      <c r="L145" s="256"/>
    </row>
    <row r="146" spans="1:12" ht="16.5" customHeight="1">
      <c r="A146" s="247"/>
      <c r="B146" s="29"/>
      <c r="C146" s="29"/>
      <c r="D146" s="232"/>
      <c r="E146" s="236"/>
      <c r="F146" s="234"/>
      <c r="G146" s="235"/>
      <c r="H146" s="216"/>
      <c r="I146" s="101"/>
      <c r="J146" s="189"/>
      <c r="K146" s="191"/>
      <c r="L146" s="258"/>
    </row>
    <row r="147" spans="1:12" ht="16.5" customHeight="1">
      <c r="A147" s="246"/>
      <c r="B147" s="242"/>
      <c r="C147" s="12"/>
      <c r="D147" s="228"/>
      <c r="E147" s="243"/>
      <c r="F147" s="230"/>
      <c r="G147" s="231"/>
      <c r="H147" s="257"/>
      <c r="I147" s="97"/>
      <c r="J147" s="186"/>
      <c r="K147" s="211"/>
    </row>
    <row r="148" spans="1:12" ht="16.5" customHeight="1">
      <c r="A148" s="247"/>
      <c r="B148" s="29"/>
      <c r="C148" s="29"/>
      <c r="D148" s="232"/>
      <c r="E148" s="233"/>
      <c r="F148" s="234"/>
      <c r="G148" s="235"/>
      <c r="H148" s="216"/>
      <c r="I148" s="101"/>
      <c r="J148" s="189"/>
      <c r="K148" s="191"/>
    </row>
    <row r="149" spans="1:12" ht="16.5" customHeight="1">
      <c r="A149" s="134"/>
      <c r="B149" s="242"/>
      <c r="C149" s="12"/>
      <c r="D149" s="228"/>
      <c r="E149" s="243"/>
      <c r="F149" s="230"/>
      <c r="G149" s="231"/>
      <c r="H149" s="266"/>
      <c r="I149" s="186"/>
      <c r="J149" s="186"/>
      <c r="K149" s="187"/>
    </row>
    <row r="150" spans="1:12" ht="16.5" customHeight="1">
      <c r="A150" s="135"/>
      <c r="B150" s="29"/>
      <c r="C150" s="29"/>
      <c r="D150" s="232"/>
      <c r="E150" s="233"/>
      <c r="F150" s="234"/>
      <c r="G150" s="235"/>
      <c r="H150" s="391"/>
      <c r="I150" s="189"/>
      <c r="J150" s="189"/>
      <c r="K150" s="191"/>
    </row>
    <row r="151" spans="1:12" ht="16.5" customHeight="1">
      <c r="A151" s="134"/>
      <c r="B151" s="242"/>
      <c r="C151" s="12"/>
      <c r="D151" s="228"/>
      <c r="E151" s="243"/>
      <c r="F151" s="230"/>
      <c r="G151" s="231"/>
      <c r="H151" s="266"/>
      <c r="I151" s="186"/>
      <c r="J151" s="186"/>
      <c r="K151" s="187"/>
    </row>
    <row r="152" spans="1:12" ht="16.5" customHeight="1">
      <c r="A152" s="135"/>
      <c r="B152" s="29"/>
      <c r="C152" s="29"/>
      <c r="D152" s="232"/>
      <c r="E152" s="233"/>
      <c r="F152" s="234"/>
      <c r="G152" s="235"/>
      <c r="H152" s="391"/>
      <c r="I152" s="189"/>
      <c r="J152" s="189"/>
      <c r="K152" s="191"/>
    </row>
    <row r="153" spans="1:12" ht="16.5" customHeight="1">
      <c r="A153" s="136"/>
      <c r="B153" s="12"/>
      <c r="C153" s="12"/>
      <c r="D153" s="228"/>
      <c r="E153" s="229"/>
      <c r="F153" s="230"/>
      <c r="G153" s="231"/>
      <c r="H153" s="266"/>
      <c r="I153" s="97"/>
      <c r="J153" s="186"/>
      <c r="K153" s="187"/>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row>
    <row r="161" spans="1:11" ht="16.5" customHeight="1">
      <c r="A161" s="246"/>
      <c r="B161" s="126"/>
      <c r="C161" s="126"/>
      <c r="D161" s="127"/>
      <c r="E161" s="128"/>
      <c r="F161" s="129"/>
      <c r="G161" s="130"/>
      <c r="H161" s="163"/>
      <c r="I161" s="200"/>
      <c r="J161" s="97"/>
      <c r="K161" s="98"/>
    </row>
    <row r="162" spans="1:11" ht="16.5" customHeight="1">
      <c r="A162" s="247"/>
      <c r="B162" s="99"/>
      <c r="C162" s="99"/>
      <c r="D162" s="241"/>
      <c r="E162" s="233"/>
      <c r="F162" s="131"/>
      <c r="G162" s="235"/>
      <c r="H162" s="249"/>
      <c r="I162" s="261"/>
      <c r="J162" s="101"/>
      <c r="K162" s="201"/>
    </row>
    <row r="163" spans="1:11" ht="16.5" customHeight="1">
      <c r="A163" s="246"/>
      <c r="B163" s="126"/>
      <c r="C163" s="126"/>
      <c r="D163" s="127"/>
      <c r="E163" s="128"/>
      <c r="F163" s="129"/>
      <c r="G163" s="130"/>
      <c r="H163" s="163"/>
      <c r="I163" s="200"/>
      <c r="J163" s="97"/>
      <c r="K163" s="98"/>
    </row>
    <row r="164" spans="1:11" ht="16.5" customHeight="1">
      <c r="A164" s="247"/>
      <c r="B164" s="99"/>
      <c r="C164" s="99"/>
      <c r="D164" s="241"/>
      <c r="E164" s="233"/>
      <c r="F164" s="131"/>
      <c r="G164" s="235"/>
      <c r="H164" s="249"/>
      <c r="I164" s="261"/>
      <c r="J164" s="101"/>
      <c r="K164" s="201"/>
    </row>
    <row r="165" spans="1:11" ht="16.5" customHeight="1">
      <c r="A165" s="246"/>
      <c r="B165" s="126"/>
      <c r="C165" s="126"/>
      <c r="D165" s="127"/>
      <c r="E165" s="128"/>
      <c r="F165" s="129"/>
      <c r="G165" s="130"/>
      <c r="H165" s="163"/>
      <c r="I165" s="200"/>
      <c r="J165" s="97"/>
      <c r="K165" s="98"/>
    </row>
    <row r="166" spans="1:11" ht="16.5" customHeight="1">
      <c r="A166" s="247"/>
      <c r="B166" s="99"/>
      <c r="C166" s="99"/>
      <c r="D166" s="241"/>
      <c r="E166" s="233"/>
      <c r="F166" s="131"/>
      <c r="G166" s="235"/>
      <c r="H166" s="249"/>
      <c r="I166" s="261"/>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241"/>
      <c r="E168" s="233"/>
      <c r="F168" s="131"/>
      <c r="G168" s="235"/>
      <c r="H168" s="249"/>
      <c r="I168" s="261"/>
      <c r="J168" s="101"/>
      <c r="K168" s="201"/>
    </row>
    <row r="169" spans="1:11" ht="16.5" customHeight="1">
      <c r="A169" s="134"/>
      <c r="B169" s="126"/>
      <c r="C169" s="126"/>
      <c r="D169" s="228"/>
      <c r="E169" s="229"/>
      <c r="F169" s="129"/>
      <c r="G169" s="231"/>
      <c r="H169" s="185"/>
      <c r="I169" s="97"/>
      <c r="J169" s="186"/>
      <c r="K169" s="187"/>
    </row>
    <row r="170" spans="1:11" ht="16.5" customHeight="1">
      <c r="A170" s="135"/>
      <c r="B170" s="29"/>
      <c r="C170" s="99"/>
      <c r="D170" s="232"/>
      <c r="E170" s="236"/>
      <c r="F170" s="131"/>
      <c r="G170" s="235"/>
      <c r="H170" s="216"/>
      <c r="I170" s="101"/>
      <c r="J170" s="101"/>
      <c r="K170" s="61"/>
    </row>
    <row r="171" spans="1:11" ht="16.5" customHeight="1">
      <c r="A171" s="134"/>
      <c r="B171" s="126"/>
      <c r="C171" s="126"/>
      <c r="D171" s="228"/>
      <c r="E171" s="229"/>
      <c r="F171" s="129"/>
      <c r="G171" s="231"/>
      <c r="H171" s="185"/>
      <c r="I171" s="97"/>
      <c r="J171" s="186"/>
      <c r="K171" s="187"/>
    </row>
    <row r="172" spans="1:11" ht="16.5" customHeight="1">
      <c r="A172" s="135"/>
      <c r="B172" s="29"/>
      <c r="C172" s="99"/>
      <c r="D172" s="232"/>
      <c r="E172" s="236"/>
      <c r="F172" s="131"/>
      <c r="G172" s="235"/>
      <c r="H172" s="216"/>
      <c r="I172" s="101"/>
      <c r="J172" s="101"/>
      <c r="K172" s="61"/>
    </row>
    <row r="173" spans="1:11" ht="16.5" customHeight="1">
      <c r="A173" s="134"/>
      <c r="B173" s="126"/>
      <c r="C173" s="126"/>
      <c r="D173" s="228"/>
      <c r="E173" s="229"/>
      <c r="F173" s="129"/>
      <c r="G173" s="231"/>
      <c r="H173" s="185"/>
      <c r="I173" s="97"/>
      <c r="J173" s="186"/>
      <c r="K173" s="187"/>
    </row>
    <row r="174" spans="1:11" ht="16.5" customHeight="1">
      <c r="A174" s="135"/>
      <c r="B174" s="168"/>
      <c r="C174" s="99"/>
      <c r="D174" s="232"/>
      <c r="E174" s="236"/>
      <c r="F174" s="131"/>
      <c r="G174" s="235"/>
      <c r="H174" s="216"/>
      <c r="I174" s="101"/>
      <c r="J174" s="101"/>
      <c r="K174" s="61"/>
    </row>
    <row r="175" spans="1:11" ht="16.5" customHeight="1">
      <c r="A175" s="134"/>
      <c r="B175" s="126"/>
      <c r="C175" s="126"/>
      <c r="D175" s="228"/>
      <c r="E175" s="229"/>
      <c r="F175" s="129"/>
      <c r="G175" s="231"/>
      <c r="H175" s="185"/>
      <c r="I175" s="97"/>
      <c r="J175" s="186"/>
      <c r="K175" s="187"/>
    </row>
    <row r="176" spans="1:11" ht="16.5" customHeight="1">
      <c r="A176" s="135"/>
      <c r="B176" s="168"/>
      <c r="C176" s="99"/>
      <c r="D176" s="232"/>
      <c r="E176" s="236"/>
      <c r="F176" s="131"/>
      <c r="G176" s="235"/>
      <c r="H176" s="216"/>
      <c r="I176" s="101"/>
      <c r="J176" s="101"/>
      <c r="K176" s="61"/>
    </row>
    <row r="177" spans="1:11" ht="16.5" customHeight="1">
      <c r="A177" s="136"/>
      <c r="B177" s="126"/>
      <c r="C177" s="126"/>
      <c r="D177" s="228"/>
      <c r="E177" s="229"/>
      <c r="F177" s="129"/>
      <c r="G177" s="231"/>
      <c r="H177" s="185"/>
      <c r="I177" s="97"/>
      <c r="J177" s="186"/>
      <c r="K177" s="187"/>
    </row>
    <row r="178" spans="1:11" ht="16.5" customHeight="1">
      <c r="A178" s="136"/>
      <c r="B178" s="168"/>
      <c r="C178" s="99"/>
      <c r="D178" s="232"/>
      <c r="E178" s="236"/>
      <c r="F178" s="131"/>
      <c r="G178" s="235"/>
      <c r="H178" s="216"/>
      <c r="I178" s="101"/>
      <c r="J178" s="101"/>
      <c r="K178" s="61"/>
    </row>
    <row r="179" spans="1:11" ht="16.5" customHeight="1">
      <c r="A179" s="134"/>
      <c r="B179" s="126"/>
      <c r="C179" s="126"/>
      <c r="D179" s="228"/>
      <c r="E179" s="229"/>
      <c r="F179" s="129"/>
      <c r="G179" s="231"/>
      <c r="H179" s="203"/>
      <c r="I179" s="97"/>
      <c r="J179" s="97"/>
      <c r="K179" s="98"/>
    </row>
    <row r="180" spans="1:11" ht="16.5" customHeight="1">
      <c r="A180" s="135"/>
      <c r="B180" s="168"/>
      <c r="C180" s="99"/>
      <c r="D180" s="232"/>
      <c r="E180" s="236"/>
      <c r="F180" s="131"/>
      <c r="G180" s="235"/>
      <c r="H180" s="166"/>
      <c r="I180" s="204"/>
      <c r="J180" s="101"/>
      <c r="K180" s="167"/>
    </row>
    <row r="181" spans="1:11" ht="16.5" customHeight="1">
      <c r="A181" s="134"/>
      <c r="B181" s="126"/>
      <c r="C181" s="126"/>
      <c r="D181" s="228"/>
      <c r="E181" s="229"/>
      <c r="F181" s="129"/>
      <c r="G181" s="231"/>
      <c r="H181" s="203"/>
      <c r="I181" s="97"/>
      <c r="J181" s="97"/>
      <c r="K181" s="98"/>
    </row>
    <row r="182" spans="1:11" ht="16.5" customHeight="1">
      <c r="A182" s="135"/>
      <c r="B182" s="168"/>
      <c r="C182" s="99"/>
      <c r="D182" s="232"/>
      <c r="E182" s="236"/>
      <c r="F182" s="131"/>
      <c r="G182" s="235"/>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8"/>
  <sheetViews>
    <sheetView view="pageBreakPreview" zoomScale="70" zoomScaleNormal="100" zoomScaleSheetLayoutView="70" workbookViewId="0">
      <pane ySplit="2" topLeftCell="A3" activePane="bottomLeft" state="frozen"/>
      <selection activeCell="A6" sqref="A6:XFD6"/>
      <selection pane="bottomLeft" activeCell="E17" sqref="E17"/>
    </sheetView>
  </sheetViews>
  <sheetFormatPr defaultRowHeight="18.75" customHeight="1"/>
  <cols>
    <col min="1" max="1" width="3.125" style="176" customWidth="1"/>
    <col min="2" max="2" width="19.625" style="176" customWidth="1"/>
    <col min="3" max="3" width="11.625" style="437" customWidth="1"/>
    <col min="4" max="4" width="8.625" style="437" customWidth="1"/>
    <col min="5" max="5" width="11.625" style="176" customWidth="1"/>
    <col min="6" max="6" width="8.625" style="176" customWidth="1"/>
    <col min="7" max="7" width="5.625" style="176" customWidth="1"/>
    <col min="8" max="8" width="3.125" style="179" customWidth="1"/>
    <col min="9" max="9" width="9" style="180"/>
    <col min="10" max="10" width="11.625" style="180" customWidth="1"/>
    <col min="11" max="11" width="6.625" style="176" customWidth="1"/>
    <col min="12" max="242" width="9" style="181"/>
    <col min="243" max="243" width="4.75" style="181" customWidth="1"/>
    <col min="244" max="245" width="19.625" style="181" customWidth="1"/>
    <col min="246" max="246" width="7.625" style="181" customWidth="1"/>
    <col min="247" max="247" width="4" style="181" customWidth="1"/>
    <col min="248" max="248" width="9" style="181"/>
    <col min="249" max="249" width="12.375" style="181" customWidth="1"/>
    <col min="250" max="250" width="7.25" style="181" customWidth="1"/>
    <col min="251" max="251" width="5" style="181" customWidth="1"/>
    <col min="252" max="252" width="2" style="181" customWidth="1"/>
    <col min="253" max="253" width="5.75" style="181" customWidth="1"/>
    <col min="254" max="255" width="9" style="181"/>
    <col min="256" max="256" width="4.75" style="181" customWidth="1"/>
    <col min="257" max="258" width="19.625" style="181" customWidth="1"/>
    <col min="259" max="259" width="7.625" style="181" customWidth="1"/>
    <col min="260" max="260" width="4" style="181" customWidth="1"/>
    <col min="261" max="261" width="9" style="181"/>
    <col min="262" max="262" width="12.375" style="181" customWidth="1"/>
    <col min="263" max="263" width="7.25" style="181" customWidth="1"/>
    <col min="264" max="264" width="5" style="181" customWidth="1"/>
    <col min="265" max="265" width="2" style="181" customWidth="1"/>
    <col min="266" max="266" width="5.75" style="181" customWidth="1"/>
    <col min="267" max="498" width="9" style="181"/>
    <col min="499" max="499" width="4.75" style="181" customWidth="1"/>
    <col min="500" max="501" width="19.625" style="181" customWidth="1"/>
    <col min="502" max="502" width="7.625" style="181" customWidth="1"/>
    <col min="503" max="503" width="4" style="181" customWidth="1"/>
    <col min="504" max="504" width="9" style="181"/>
    <col min="505" max="505" width="12.375" style="181" customWidth="1"/>
    <col min="506" max="506" width="7.25" style="181" customWidth="1"/>
    <col min="507" max="507" width="5" style="181" customWidth="1"/>
    <col min="508" max="508" width="2" style="181" customWidth="1"/>
    <col min="509" max="509" width="5.75" style="181" customWidth="1"/>
    <col min="510" max="511" width="9" style="181"/>
    <col min="512" max="512" width="4.75" style="181" customWidth="1"/>
    <col min="513" max="514" width="19.625" style="181" customWidth="1"/>
    <col min="515" max="515" width="7.625" style="181" customWidth="1"/>
    <col min="516" max="516" width="4" style="181" customWidth="1"/>
    <col min="517" max="517" width="9" style="181"/>
    <col min="518" max="518" width="12.375" style="181" customWidth="1"/>
    <col min="519" max="519" width="7.25" style="181" customWidth="1"/>
    <col min="520" max="520" width="5" style="181" customWidth="1"/>
    <col min="521" max="521" width="2" style="181" customWidth="1"/>
    <col min="522" max="522" width="5.75" style="181" customWidth="1"/>
    <col min="523" max="754" width="9" style="181"/>
    <col min="755" max="755" width="4.75" style="181" customWidth="1"/>
    <col min="756" max="757" width="19.625" style="181" customWidth="1"/>
    <col min="758" max="758" width="7.625" style="181" customWidth="1"/>
    <col min="759" max="759" width="4" style="181" customWidth="1"/>
    <col min="760" max="760" width="9" style="181"/>
    <col min="761" max="761" width="12.375" style="181" customWidth="1"/>
    <col min="762" max="762" width="7.25" style="181" customWidth="1"/>
    <col min="763" max="763" width="5" style="181" customWidth="1"/>
    <col min="764" max="764" width="2" style="181" customWidth="1"/>
    <col min="765" max="765" width="5.75" style="181" customWidth="1"/>
    <col min="766" max="767" width="9" style="181"/>
    <col min="768" max="768" width="4.75" style="181" customWidth="1"/>
    <col min="769" max="770" width="19.625" style="181" customWidth="1"/>
    <col min="771" max="771" width="7.625" style="181" customWidth="1"/>
    <col min="772" max="772" width="4" style="181" customWidth="1"/>
    <col min="773" max="773" width="9" style="181"/>
    <col min="774" max="774" width="12.375" style="181" customWidth="1"/>
    <col min="775" max="775" width="7.25" style="181" customWidth="1"/>
    <col min="776" max="776" width="5" style="181" customWidth="1"/>
    <col min="777" max="777" width="2" style="181" customWidth="1"/>
    <col min="778" max="778" width="5.75" style="181" customWidth="1"/>
    <col min="779" max="1010" width="9" style="181"/>
    <col min="1011" max="1011" width="4.75" style="181" customWidth="1"/>
    <col min="1012" max="1013" width="19.625" style="181" customWidth="1"/>
    <col min="1014" max="1014" width="7.625" style="181" customWidth="1"/>
    <col min="1015" max="1015" width="4" style="181" customWidth="1"/>
    <col min="1016" max="1016" width="9" style="181"/>
    <col min="1017" max="1017" width="12.375" style="181" customWidth="1"/>
    <col min="1018" max="1018" width="7.25" style="181" customWidth="1"/>
    <col min="1019" max="1019" width="5" style="181" customWidth="1"/>
    <col min="1020" max="1020" width="2" style="181" customWidth="1"/>
    <col min="1021" max="1021" width="5.75" style="181" customWidth="1"/>
    <col min="1022" max="1023" width="9" style="181"/>
    <col min="1024" max="1024" width="4.75" style="181" customWidth="1"/>
    <col min="1025" max="1026" width="19.625" style="181" customWidth="1"/>
    <col min="1027" max="1027" width="7.625" style="181" customWidth="1"/>
    <col min="1028" max="1028" width="4" style="181" customWidth="1"/>
    <col min="1029" max="1029" width="9" style="181"/>
    <col min="1030" max="1030" width="12.375" style="181" customWidth="1"/>
    <col min="1031" max="1031" width="7.25" style="181" customWidth="1"/>
    <col min="1032" max="1032" width="5" style="181" customWidth="1"/>
    <col min="1033" max="1033" width="2" style="181" customWidth="1"/>
    <col min="1034" max="1034" width="5.75" style="181" customWidth="1"/>
    <col min="1035" max="1266" width="9" style="181"/>
    <col min="1267" max="1267" width="4.75" style="181" customWidth="1"/>
    <col min="1268" max="1269" width="19.625" style="181" customWidth="1"/>
    <col min="1270" max="1270" width="7.625" style="181" customWidth="1"/>
    <col min="1271" max="1271" width="4" style="181" customWidth="1"/>
    <col min="1272" max="1272" width="9" style="181"/>
    <col min="1273" max="1273" width="12.375" style="181" customWidth="1"/>
    <col min="1274" max="1274" width="7.25" style="181" customWidth="1"/>
    <col min="1275" max="1275" width="5" style="181" customWidth="1"/>
    <col min="1276" max="1276" width="2" style="181" customWidth="1"/>
    <col min="1277" max="1277" width="5.75" style="181" customWidth="1"/>
    <col min="1278" max="1279" width="9" style="181"/>
    <col min="1280" max="1280" width="4.75" style="181" customWidth="1"/>
    <col min="1281" max="1282" width="19.625" style="181" customWidth="1"/>
    <col min="1283" max="1283" width="7.625" style="181" customWidth="1"/>
    <col min="1284" max="1284" width="4" style="181" customWidth="1"/>
    <col min="1285" max="1285" width="9" style="181"/>
    <col min="1286" max="1286" width="12.375" style="181" customWidth="1"/>
    <col min="1287" max="1287" width="7.25" style="181" customWidth="1"/>
    <col min="1288" max="1288" width="5" style="181" customWidth="1"/>
    <col min="1289" max="1289" width="2" style="181" customWidth="1"/>
    <col min="1290" max="1290" width="5.75" style="181" customWidth="1"/>
    <col min="1291" max="1522" width="9" style="181"/>
    <col min="1523" max="1523" width="4.75" style="181" customWidth="1"/>
    <col min="1524" max="1525" width="19.625" style="181" customWidth="1"/>
    <col min="1526" max="1526" width="7.625" style="181" customWidth="1"/>
    <col min="1527" max="1527" width="4" style="181" customWidth="1"/>
    <col min="1528" max="1528" width="9" style="181"/>
    <col min="1529" max="1529" width="12.375" style="181" customWidth="1"/>
    <col min="1530" max="1530" width="7.25" style="181" customWidth="1"/>
    <col min="1531" max="1531" width="5" style="181" customWidth="1"/>
    <col min="1532" max="1532" width="2" style="181" customWidth="1"/>
    <col min="1533" max="1533" width="5.75" style="181" customWidth="1"/>
    <col min="1534" max="1535" width="9" style="181"/>
    <col min="1536" max="1536" width="4.75" style="181" customWidth="1"/>
    <col min="1537" max="1538" width="19.625" style="181" customWidth="1"/>
    <col min="1539" max="1539" width="7.625" style="181" customWidth="1"/>
    <col min="1540" max="1540" width="4" style="181" customWidth="1"/>
    <col min="1541" max="1541" width="9" style="181"/>
    <col min="1542" max="1542" width="12.375" style="181" customWidth="1"/>
    <col min="1543" max="1543" width="7.25" style="181" customWidth="1"/>
    <col min="1544" max="1544" width="5" style="181" customWidth="1"/>
    <col min="1545" max="1545" width="2" style="181" customWidth="1"/>
    <col min="1546" max="1546" width="5.75" style="181" customWidth="1"/>
    <col min="1547" max="1778" width="9" style="181"/>
    <col min="1779" max="1779" width="4.75" style="181" customWidth="1"/>
    <col min="1780" max="1781" width="19.625" style="181" customWidth="1"/>
    <col min="1782" max="1782" width="7.625" style="181" customWidth="1"/>
    <col min="1783" max="1783" width="4" style="181" customWidth="1"/>
    <col min="1784" max="1784" width="9" style="181"/>
    <col min="1785" max="1785" width="12.375" style="181" customWidth="1"/>
    <col min="1786" max="1786" width="7.25" style="181" customWidth="1"/>
    <col min="1787" max="1787" width="5" style="181" customWidth="1"/>
    <col min="1788" max="1788" width="2" style="181" customWidth="1"/>
    <col min="1789" max="1789" width="5.75" style="181" customWidth="1"/>
    <col min="1790" max="1791" width="9" style="181"/>
    <col min="1792" max="1792" width="4.75" style="181" customWidth="1"/>
    <col min="1793" max="1794" width="19.625" style="181" customWidth="1"/>
    <col min="1795" max="1795" width="7.625" style="181" customWidth="1"/>
    <col min="1796" max="1796" width="4" style="181" customWidth="1"/>
    <col min="1797" max="1797" width="9" style="181"/>
    <col min="1798" max="1798" width="12.375" style="181" customWidth="1"/>
    <col min="1799" max="1799" width="7.25" style="181" customWidth="1"/>
    <col min="1800" max="1800" width="5" style="181" customWidth="1"/>
    <col min="1801" max="1801" width="2" style="181" customWidth="1"/>
    <col min="1802" max="1802" width="5.75" style="181" customWidth="1"/>
    <col min="1803" max="2034" width="9" style="181"/>
    <col min="2035" max="2035" width="4.75" style="181" customWidth="1"/>
    <col min="2036" max="2037" width="19.625" style="181" customWidth="1"/>
    <col min="2038" max="2038" width="7.625" style="181" customWidth="1"/>
    <col min="2039" max="2039" width="4" style="181" customWidth="1"/>
    <col min="2040" max="2040" width="9" style="181"/>
    <col min="2041" max="2041" width="12.375" style="181" customWidth="1"/>
    <col min="2042" max="2042" width="7.25" style="181" customWidth="1"/>
    <col min="2043" max="2043" width="5" style="181" customWidth="1"/>
    <col min="2044" max="2044" width="2" style="181" customWidth="1"/>
    <col min="2045" max="2045" width="5.75" style="181" customWidth="1"/>
    <col min="2046" max="2047" width="9" style="181"/>
    <col min="2048" max="2048" width="4.75" style="181" customWidth="1"/>
    <col min="2049" max="2050" width="19.625" style="181" customWidth="1"/>
    <col min="2051" max="2051" width="7.625" style="181" customWidth="1"/>
    <col min="2052" max="2052" width="4" style="181" customWidth="1"/>
    <col min="2053" max="2053" width="9" style="181"/>
    <col min="2054" max="2054" width="12.375" style="181" customWidth="1"/>
    <col min="2055" max="2055" width="7.25" style="181" customWidth="1"/>
    <col min="2056" max="2056" width="5" style="181" customWidth="1"/>
    <col min="2057" max="2057" width="2" style="181" customWidth="1"/>
    <col min="2058" max="2058" width="5.75" style="181" customWidth="1"/>
    <col min="2059" max="2290" width="9" style="181"/>
    <col min="2291" max="2291" width="4.75" style="181" customWidth="1"/>
    <col min="2292" max="2293" width="19.625" style="181" customWidth="1"/>
    <col min="2294" max="2294" width="7.625" style="181" customWidth="1"/>
    <col min="2295" max="2295" width="4" style="181" customWidth="1"/>
    <col min="2296" max="2296" width="9" style="181"/>
    <col min="2297" max="2297" width="12.375" style="181" customWidth="1"/>
    <col min="2298" max="2298" width="7.25" style="181" customWidth="1"/>
    <col min="2299" max="2299" width="5" style="181" customWidth="1"/>
    <col min="2300" max="2300" width="2" style="181" customWidth="1"/>
    <col min="2301" max="2301" width="5.75" style="181" customWidth="1"/>
    <col min="2302" max="2303" width="9" style="181"/>
    <col min="2304" max="2304" width="4.75" style="181" customWidth="1"/>
    <col min="2305" max="2306" width="19.625" style="181" customWidth="1"/>
    <col min="2307" max="2307" width="7.625" style="181" customWidth="1"/>
    <col min="2308" max="2308" width="4" style="181" customWidth="1"/>
    <col min="2309" max="2309" width="9" style="181"/>
    <col min="2310" max="2310" width="12.375" style="181" customWidth="1"/>
    <col min="2311" max="2311" width="7.25" style="181" customWidth="1"/>
    <col min="2312" max="2312" width="5" style="181" customWidth="1"/>
    <col min="2313" max="2313" width="2" style="181" customWidth="1"/>
    <col min="2314" max="2314" width="5.75" style="181" customWidth="1"/>
    <col min="2315" max="2546" width="9" style="181"/>
    <col min="2547" max="2547" width="4.75" style="181" customWidth="1"/>
    <col min="2548" max="2549" width="19.625" style="181" customWidth="1"/>
    <col min="2550" max="2550" width="7.625" style="181" customWidth="1"/>
    <col min="2551" max="2551" width="4" style="181" customWidth="1"/>
    <col min="2552" max="2552" width="9" style="181"/>
    <col min="2553" max="2553" width="12.375" style="181" customWidth="1"/>
    <col min="2554" max="2554" width="7.25" style="181" customWidth="1"/>
    <col min="2555" max="2555" width="5" style="181" customWidth="1"/>
    <col min="2556" max="2556" width="2" style="181" customWidth="1"/>
    <col min="2557" max="2557" width="5.75" style="181" customWidth="1"/>
    <col min="2558" max="2559" width="9" style="181"/>
    <col min="2560" max="2560" width="4.75" style="181" customWidth="1"/>
    <col min="2561" max="2562" width="19.625" style="181" customWidth="1"/>
    <col min="2563" max="2563" width="7.625" style="181" customWidth="1"/>
    <col min="2564" max="2564" width="4" style="181" customWidth="1"/>
    <col min="2565" max="2565" width="9" style="181"/>
    <col min="2566" max="2566" width="12.375" style="181" customWidth="1"/>
    <col min="2567" max="2567" width="7.25" style="181" customWidth="1"/>
    <col min="2568" max="2568" width="5" style="181" customWidth="1"/>
    <col min="2569" max="2569" width="2" style="181" customWidth="1"/>
    <col min="2570" max="2570" width="5.75" style="181" customWidth="1"/>
    <col min="2571" max="2802" width="9" style="181"/>
    <col min="2803" max="2803" width="4.75" style="181" customWidth="1"/>
    <col min="2804" max="2805" width="19.625" style="181" customWidth="1"/>
    <col min="2806" max="2806" width="7.625" style="181" customWidth="1"/>
    <col min="2807" max="2807" width="4" style="181" customWidth="1"/>
    <col min="2808" max="2808" width="9" style="181"/>
    <col min="2809" max="2809" width="12.375" style="181" customWidth="1"/>
    <col min="2810" max="2810" width="7.25" style="181" customWidth="1"/>
    <col min="2811" max="2811" width="5" style="181" customWidth="1"/>
    <col min="2812" max="2812" width="2" style="181" customWidth="1"/>
    <col min="2813" max="2813" width="5.75" style="181" customWidth="1"/>
    <col min="2814" max="2815" width="9" style="181"/>
    <col min="2816" max="2816" width="4.75" style="181" customWidth="1"/>
    <col min="2817" max="2818" width="19.625" style="181" customWidth="1"/>
    <col min="2819" max="2819" width="7.625" style="181" customWidth="1"/>
    <col min="2820" max="2820" width="4" style="181" customWidth="1"/>
    <col min="2821" max="2821" width="9" style="181"/>
    <col min="2822" max="2822" width="12.375" style="181" customWidth="1"/>
    <col min="2823" max="2823" width="7.25" style="181" customWidth="1"/>
    <col min="2824" max="2824" width="5" style="181" customWidth="1"/>
    <col min="2825" max="2825" width="2" style="181" customWidth="1"/>
    <col min="2826" max="2826" width="5.75" style="181" customWidth="1"/>
    <col min="2827" max="3058" width="9" style="181"/>
    <col min="3059" max="3059" width="4.75" style="181" customWidth="1"/>
    <col min="3060" max="3061" width="19.625" style="181" customWidth="1"/>
    <col min="3062" max="3062" width="7.625" style="181" customWidth="1"/>
    <col min="3063" max="3063" width="4" style="181" customWidth="1"/>
    <col min="3064" max="3064" width="9" style="181"/>
    <col min="3065" max="3065" width="12.375" style="181" customWidth="1"/>
    <col min="3066" max="3066" width="7.25" style="181" customWidth="1"/>
    <col min="3067" max="3067" width="5" style="181" customWidth="1"/>
    <col min="3068" max="3068" width="2" style="181" customWidth="1"/>
    <col min="3069" max="3069" width="5.75" style="181" customWidth="1"/>
    <col min="3070" max="3071" width="9" style="181"/>
    <col min="3072" max="3072" width="4.75" style="181" customWidth="1"/>
    <col min="3073" max="3074" width="19.625" style="181" customWidth="1"/>
    <col min="3075" max="3075" width="7.625" style="181" customWidth="1"/>
    <col min="3076" max="3076" width="4" style="181" customWidth="1"/>
    <col min="3077" max="3077" width="9" style="181"/>
    <col min="3078" max="3078" width="12.375" style="181" customWidth="1"/>
    <col min="3079" max="3079" width="7.25" style="181" customWidth="1"/>
    <col min="3080" max="3080" width="5" style="181" customWidth="1"/>
    <col min="3081" max="3081" width="2" style="181" customWidth="1"/>
    <col min="3082" max="3082" width="5.75" style="181" customWidth="1"/>
    <col min="3083" max="3314" width="9" style="181"/>
    <col min="3315" max="3315" width="4.75" style="181" customWidth="1"/>
    <col min="3316" max="3317" width="19.625" style="181" customWidth="1"/>
    <col min="3318" max="3318" width="7.625" style="181" customWidth="1"/>
    <col min="3319" max="3319" width="4" style="181" customWidth="1"/>
    <col min="3320" max="3320" width="9" style="181"/>
    <col min="3321" max="3321" width="12.375" style="181" customWidth="1"/>
    <col min="3322" max="3322" width="7.25" style="181" customWidth="1"/>
    <col min="3323" max="3323" width="5" style="181" customWidth="1"/>
    <col min="3324" max="3324" width="2" style="181" customWidth="1"/>
    <col min="3325" max="3325" width="5.75" style="181" customWidth="1"/>
    <col min="3326" max="3327" width="9" style="181"/>
    <col min="3328" max="3328" width="4.75" style="181" customWidth="1"/>
    <col min="3329" max="3330" width="19.625" style="181" customWidth="1"/>
    <col min="3331" max="3331" width="7.625" style="181" customWidth="1"/>
    <col min="3332" max="3332" width="4" style="181" customWidth="1"/>
    <col min="3333" max="3333" width="9" style="181"/>
    <col min="3334" max="3334" width="12.375" style="181" customWidth="1"/>
    <col min="3335" max="3335" width="7.25" style="181" customWidth="1"/>
    <col min="3336" max="3336" width="5" style="181" customWidth="1"/>
    <col min="3337" max="3337" width="2" style="181" customWidth="1"/>
    <col min="3338" max="3338" width="5.75" style="181" customWidth="1"/>
    <col min="3339" max="3570" width="9" style="181"/>
    <col min="3571" max="3571" width="4.75" style="181" customWidth="1"/>
    <col min="3572" max="3573" width="19.625" style="181" customWidth="1"/>
    <col min="3574" max="3574" width="7.625" style="181" customWidth="1"/>
    <col min="3575" max="3575" width="4" style="181" customWidth="1"/>
    <col min="3576" max="3576" width="9" style="181"/>
    <col min="3577" max="3577" width="12.375" style="181" customWidth="1"/>
    <col min="3578" max="3578" width="7.25" style="181" customWidth="1"/>
    <col min="3579" max="3579" width="5" style="181" customWidth="1"/>
    <col min="3580" max="3580" width="2" style="181" customWidth="1"/>
    <col min="3581" max="3581" width="5.75" style="181" customWidth="1"/>
    <col min="3582" max="3583" width="9" style="181"/>
    <col min="3584" max="3584" width="4.75" style="181" customWidth="1"/>
    <col min="3585" max="3586" width="19.625" style="181" customWidth="1"/>
    <col min="3587" max="3587" width="7.625" style="181" customWidth="1"/>
    <col min="3588" max="3588" width="4" style="181" customWidth="1"/>
    <col min="3589" max="3589" width="9" style="181"/>
    <col min="3590" max="3590" width="12.375" style="181" customWidth="1"/>
    <col min="3591" max="3591" width="7.25" style="181" customWidth="1"/>
    <col min="3592" max="3592" width="5" style="181" customWidth="1"/>
    <col min="3593" max="3593" width="2" style="181" customWidth="1"/>
    <col min="3594" max="3594" width="5.75" style="181" customWidth="1"/>
    <col min="3595" max="3826" width="9" style="181"/>
    <col min="3827" max="3827" width="4.75" style="181" customWidth="1"/>
    <col min="3828" max="3829" width="19.625" style="181" customWidth="1"/>
    <col min="3830" max="3830" width="7.625" style="181" customWidth="1"/>
    <col min="3831" max="3831" width="4" style="181" customWidth="1"/>
    <col min="3832" max="3832" width="9" style="181"/>
    <col min="3833" max="3833" width="12.375" style="181" customWidth="1"/>
    <col min="3834" max="3834" width="7.25" style="181" customWidth="1"/>
    <col min="3835" max="3835" width="5" style="181" customWidth="1"/>
    <col min="3836" max="3836" width="2" style="181" customWidth="1"/>
    <col min="3837" max="3837" width="5.75" style="181" customWidth="1"/>
    <col min="3838" max="3839" width="9" style="181"/>
    <col min="3840" max="3840" width="4.75" style="181" customWidth="1"/>
    <col min="3841" max="3842" width="19.625" style="181" customWidth="1"/>
    <col min="3843" max="3843" width="7.625" style="181" customWidth="1"/>
    <col min="3844" max="3844" width="4" style="181" customWidth="1"/>
    <col min="3845" max="3845" width="9" style="181"/>
    <col min="3846" max="3846" width="12.375" style="181" customWidth="1"/>
    <col min="3847" max="3847" width="7.25" style="181" customWidth="1"/>
    <col min="3848" max="3848" width="5" style="181" customWidth="1"/>
    <col min="3849" max="3849" width="2" style="181" customWidth="1"/>
    <col min="3850" max="3850" width="5.75" style="181" customWidth="1"/>
    <col min="3851" max="4082" width="9" style="181"/>
    <col min="4083" max="4083" width="4.75" style="181" customWidth="1"/>
    <col min="4084" max="4085" width="19.625" style="181" customWidth="1"/>
    <col min="4086" max="4086" width="7.625" style="181" customWidth="1"/>
    <col min="4087" max="4087" width="4" style="181" customWidth="1"/>
    <col min="4088" max="4088" width="9" style="181"/>
    <col min="4089" max="4089" width="12.375" style="181" customWidth="1"/>
    <col min="4090" max="4090" width="7.25" style="181" customWidth="1"/>
    <col min="4091" max="4091" width="5" style="181" customWidth="1"/>
    <col min="4092" max="4092" width="2" style="181" customWidth="1"/>
    <col min="4093" max="4093" width="5.75" style="181" customWidth="1"/>
    <col min="4094" max="4095" width="9" style="181"/>
    <col min="4096" max="4096" width="4.75" style="181" customWidth="1"/>
    <col min="4097" max="4098" width="19.625" style="181" customWidth="1"/>
    <col min="4099" max="4099" width="7.625" style="181" customWidth="1"/>
    <col min="4100" max="4100" width="4" style="181" customWidth="1"/>
    <col min="4101" max="4101" width="9" style="181"/>
    <col min="4102" max="4102" width="12.375" style="181" customWidth="1"/>
    <col min="4103" max="4103" width="7.25" style="181" customWidth="1"/>
    <col min="4104" max="4104" width="5" style="181" customWidth="1"/>
    <col min="4105" max="4105" width="2" style="181" customWidth="1"/>
    <col min="4106" max="4106" width="5.75" style="181" customWidth="1"/>
    <col min="4107" max="4338" width="9" style="181"/>
    <col min="4339" max="4339" width="4.75" style="181" customWidth="1"/>
    <col min="4340" max="4341" width="19.625" style="181" customWidth="1"/>
    <col min="4342" max="4342" width="7.625" style="181" customWidth="1"/>
    <col min="4343" max="4343" width="4" style="181" customWidth="1"/>
    <col min="4344" max="4344" width="9" style="181"/>
    <col min="4345" max="4345" width="12.375" style="181" customWidth="1"/>
    <col min="4346" max="4346" width="7.25" style="181" customWidth="1"/>
    <col min="4347" max="4347" width="5" style="181" customWidth="1"/>
    <col min="4348" max="4348" width="2" style="181" customWidth="1"/>
    <col min="4349" max="4349" width="5.75" style="181" customWidth="1"/>
    <col min="4350" max="4351" width="9" style="181"/>
    <col min="4352" max="4352" width="4.75" style="181" customWidth="1"/>
    <col min="4353" max="4354" width="19.625" style="181" customWidth="1"/>
    <col min="4355" max="4355" width="7.625" style="181" customWidth="1"/>
    <col min="4356" max="4356" width="4" style="181" customWidth="1"/>
    <col min="4357" max="4357" width="9" style="181"/>
    <col min="4358" max="4358" width="12.375" style="181" customWidth="1"/>
    <col min="4359" max="4359" width="7.25" style="181" customWidth="1"/>
    <col min="4360" max="4360" width="5" style="181" customWidth="1"/>
    <col min="4361" max="4361" width="2" style="181" customWidth="1"/>
    <col min="4362" max="4362" width="5.75" style="181" customWidth="1"/>
    <col min="4363" max="4594" width="9" style="181"/>
    <col min="4595" max="4595" width="4.75" style="181" customWidth="1"/>
    <col min="4596" max="4597" width="19.625" style="181" customWidth="1"/>
    <col min="4598" max="4598" width="7.625" style="181" customWidth="1"/>
    <col min="4599" max="4599" width="4" style="181" customWidth="1"/>
    <col min="4600" max="4600" width="9" style="181"/>
    <col min="4601" max="4601" width="12.375" style="181" customWidth="1"/>
    <col min="4602" max="4602" width="7.25" style="181" customWidth="1"/>
    <col min="4603" max="4603" width="5" style="181" customWidth="1"/>
    <col min="4604" max="4604" width="2" style="181" customWidth="1"/>
    <col min="4605" max="4605" width="5.75" style="181" customWidth="1"/>
    <col min="4606" max="4607" width="9" style="181"/>
    <col min="4608" max="4608" width="4.75" style="181" customWidth="1"/>
    <col min="4609" max="4610" width="19.625" style="181" customWidth="1"/>
    <col min="4611" max="4611" width="7.625" style="181" customWidth="1"/>
    <col min="4612" max="4612" width="4" style="181" customWidth="1"/>
    <col min="4613" max="4613" width="9" style="181"/>
    <col min="4614" max="4614" width="12.375" style="181" customWidth="1"/>
    <col min="4615" max="4615" width="7.25" style="181" customWidth="1"/>
    <col min="4616" max="4616" width="5" style="181" customWidth="1"/>
    <col min="4617" max="4617" width="2" style="181" customWidth="1"/>
    <col min="4618" max="4618" width="5.75" style="181" customWidth="1"/>
    <col min="4619" max="4850" width="9" style="181"/>
    <col min="4851" max="4851" width="4.75" style="181" customWidth="1"/>
    <col min="4852" max="4853" width="19.625" style="181" customWidth="1"/>
    <col min="4854" max="4854" width="7.625" style="181" customWidth="1"/>
    <col min="4855" max="4855" width="4" style="181" customWidth="1"/>
    <col min="4856" max="4856" width="9" style="181"/>
    <col min="4857" max="4857" width="12.375" style="181" customWidth="1"/>
    <col min="4858" max="4858" width="7.25" style="181" customWidth="1"/>
    <col min="4859" max="4859" width="5" style="181" customWidth="1"/>
    <col min="4860" max="4860" width="2" style="181" customWidth="1"/>
    <col min="4861" max="4861" width="5.75" style="181" customWidth="1"/>
    <col min="4862" max="4863" width="9" style="181"/>
    <col min="4864" max="4864" width="4.75" style="181" customWidth="1"/>
    <col min="4865" max="4866" width="19.625" style="181" customWidth="1"/>
    <col min="4867" max="4867" width="7.625" style="181" customWidth="1"/>
    <col min="4868" max="4868" width="4" style="181" customWidth="1"/>
    <col min="4869" max="4869" width="9" style="181"/>
    <col min="4870" max="4870" width="12.375" style="181" customWidth="1"/>
    <col min="4871" max="4871" width="7.25" style="181" customWidth="1"/>
    <col min="4872" max="4872" width="5" style="181" customWidth="1"/>
    <col min="4873" max="4873" width="2" style="181" customWidth="1"/>
    <col min="4874" max="4874" width="5.75" style="181" customWidth="1"/>
    <col min="4875" max="5106" width="9" style="181"/>
    <col min="5107" max="5107" width="4.75" style="181" customWidth="1"/>
    <col min="5108" max="5109" width="19.625" style="181" customWidth="1"/>
    <col min="5110" max="5110" width="7.625" style="181" customWidth="1"/>
    <col min="5111" max="5111" width="4" style="181" customWidth="1"/>
    <col min="5112" max="5112" width="9" style="181"/>
    <col min="5113" max="5113" width="12.375" style="181" customWidth="1"/>
    <col min="5114" max="5114" width="7.25" style="181" customWidth="1"/>
    <col min="5115" max="5115" width="5" style="181" customWidth="1"/>
    <col min="5116" max="5116" width="2" style="181" customWidth="1"/>
    <col min="5117" max="5117" width="5.75" style="181" customWidth="1"/>
    <col min="5118" max="5119" width="9" style="181"/>
    <col min="5120" max="5120" width="4.75" style="181" customWidth="1"/>
    <col min="5121" max="5122" width="19.625" style="181" customWidth="1"/>
    <col min="5123" max="5123" width="7.625" style="181" customWidth="1"/>
    <col min="5124" max="5124" width="4" style="181" customWidth="1"/>
    <col min="5125" max="5125" width="9" style="181"/>
    <col min="5126" max="5126" width="12.375" style="181" customWidth="1"/>
    <col min="5127" max="5127" width="7.25" style="181" customWidth="1"/>
    <col min="5128" max="5128" width="5" style="181" customWidth="1"/>
    <col min="5129" max="5129" width="2" style="181" customWidth="1"/>
    <col min="5130" max="5130" width="5.75" style="181" customWidth="1"/>
    <col min="5131" max="5362" width="9" style="181"/>
    <col min="5363" max="5363" width="4.75" style="181" customWidth="1"/>
    <col min="5364" max="5365" width="19.625" style="181" customWidth="1"/>
    <col min="5366" max="5366" width="7.625" style="181" customWidth="1"/>
    <col min="5367" max="5367" width="4" style="181" customWidth="1"/>
    <col min="5368" max="5368" width="9" style="181"/>
    <col min="5369" max="5369" width="12.375" style="181" customWidth="1"/>
    <col min="5370" max="5370" width="7.25" style="181" customWidth="1"/>
    <col min="5371" max="5371" width="5" style="181" customWidth="1"/>
    <col min="5372" max="5372" width="2" style="181" customWidth="1"/>
    <col min="5373" max="5373" width="5.75" style="181" customWidth="1"/>
    <col min="5374" max="5375" width="9" style="181"/>
    <col min="5376" max="5376" width="4.75" style="181" customWidth="1"/>
    <col min="5377" max="5378" width="19.625" style="181" customWidth="1"/>
    <col min="5379" max="5379" width="7.625" style="181" customWidth="1"/>
    <col min="5380" max="5380" width="4" style="181" customWidth="1"/>
    <col min="5381" max="5381" width="9" style="181"/>
    <col min="5382" max="5382" width="12.375" style="181" customWidth="1"/>
    <col min="5383" max="5383" width="7.25" style="181" customWidth="1"/>
    <col min="5384" max="5384" width="5" style="181" customWidth="1"/>
    <col min="5385" max="5385" width="2" style="181" customWidth="1"/>
    <col min="5386" max="5386" width="5.75" style="181" customWidth="1"/>
    <col min="5387" max="5618" width="9" style="181"/>
    <col min="5619" max="5619" width="4.75" style="181" customWidth="1"/>
    <col min="5620" max="5621" width="19.625" style="181" customWidth="1"/>
    <col min="5622" max="5622" width="7.625" style="181" customWidth="1"/>
    <col min="5623" max="5623" width="4" style="181" customWidth="1"/>
    <col min="5624" max="5624" width="9" style="181"/>
    <col min="5625" max="5625" width="12.375" style="181" customWidth="1"/>
    <col min="5626" max="5626" width="7.25" style="181" customWidth="1"/>
    <col min="5627" max="5627" width="5" style="181" customWidth="1"/>
    <col min="5628" max="5628" width="2" style="181" customWidth="1"/>
    <col min="5629" max="5629" width="5.75" style="181" customWidth="1"/>
    <col min="5630" max="5631" width="9" style="181"/>
    <col min="5632" max="5632" width="4.75" style="181" customWidth="1"/>
    <col min="5633" max="5634" width="19.625" style="181" customWidth="1"/>
    <col min="5635" max="5635" width="7.625" style="181" customWidth="1"/>
    <col min="5636" max="5636" width="4" style="181" customWidth="1"/>
    <col min="5637" max="5637" width="9" style="181"/>
    <col min="5638" max="5638" width="12.375" style="181" customWidth="1"/>
    <col min="5639" max="5639" width="7.25" style="181" customWidth="1"/>
    <col min="5640" max="5640" width="5" style="181" customWidth="1"/>
    <col min="5641" max="5641" width="2" style="181" customWidth="1"/>
    <col min="5642" max="5642" width="5.75" style="181" customWidth="1"/>
    <col min="5643" max="5874" width="9" style="181"/>
    <col min="5875" max="5875" width="4.75" style="181" customWidth="1"/>
    <col min="5876" max="5877" width="19.625" style="181" customWidth="1"/>
    <col min="5878" max="5878" width="7.625" style="181" customWidth="1"/>
    <col min="5879" max="5879" width="4" style="181" customWidth="1"/>
    <col min="5880" max="5880" width="9" style="181"/>
    <col min="5881" max="5881" width="12.375" style="181" customWidth="1"/>
    <col min="5882" max="5882" width="7.25" style="181" customWidth="1"/>
    <col min="5883" max="5883" width="5" style="181" customWidth="1"/>
    <col min="5884" max="5884" width="2" style="181" customWidth="1"/>
    <col min="5885" max="5885" width="5.75" style="181" customWidth="1"/>
    <col min="5886" max="5887" width="9" style="181"/>
    <col min="5888" max="5888" width="4.75" style="181" customWidth="1"/>
    <col min="5889" max="5890" width="19.625" style="181" customWidth="1"/>
    <col min="5891" max="5891" width="7.625" style="181" customWidth="1"/>
    <col min="5892" max="5892" width="4" style="181" customWidth="1"/>
    <col min="5893" max="5893" width="9" style="181"/>
    <col min="5894" max="5894" width="12.375" style="181" customWidth="1"/>
    <col min="5895" max="5895" width="7.25" style="181" customWidth="1"/>
    <col min="5896" max="5896" width="5" style="181" customWidth="1"/>
    <col min="5897" max="5897" width="2" style="181" customWidth="1"/>
    <col min="5898" max="5898" width="5.75" style="181" customWidth="1"/>
    <col min="5899" max="6130" width="9" style="181"/>
    <col min="6131" max="6131" width="4.75" style="181" customWidth="1"/>
    <col min="6132" max="6133" width="19.625" style="181" customWidth="1"/>
    <col min="6134" max="6134" width="7.625" style="181" customWidth="1"/>
    <col min="6135" max="6135" width="4" style="181" customWidth="1"/>
    <col min="6136" max="6136" width="9" style="181"/>
    <col min="6137" max="6137" width="12.375" style="181" customWidth="1"/>
    <col min="6138" max="6138" width="7.25" style="181" customWidth="1"/>
    <col min="6139" max="6139" width="5" style="181" customWidth="1"/>
    <col min="6140" max="6140" width="2" style="181" customWidth="1"/>
    <col min="6141" max="6141" width="5.75" style="181" customWidth="1"/>
    <col min="6142" max="6143" width="9" style="181"/>
    <col min="6144" max="6144" width="4.75" style="181" customWidth="1"/>
    <col min="6145" max="6146" width="19.625" style="181" customWidth="1"/>
    <col min="6147" max="6147" width="7.625" style="181" customWidth="1"/>
    <col min="6148" max="6148" width="4" style="181" customWidth="1"/>
    <col min="6149" max="6149" width="9" style="181"/>
    <col min="6150" max="6150" width="12.375" style="181" customWidth="1"/>
    <col min="6151" max="6151" width="7.25" style="181" customWidth="1"/>
    <col min="6152" max="6152" width="5" style="181" customWidth="1"/>
    <col min="6153" max="6153" width="2" style="181" customWidth="1"/>
    <col min="6154" max="6154" width="5.75" style="181" customWidth="1"/>
    <col min="6155" max="6386" width="9" style="181"/>
    <col min="6387" max="6387" width="4.75" style="181" customWidth="1"/>
    <col min="6388" max="6389" width="19.625" style="181" customWidth="1"/>
    <col min="6390" max="6390" width="7.625" style="181" customWidth="1"/>
    <col min="6391" max="6391" width="4" style="181" customWidth="1"/>
    <col min="6392" max="6392" width="9" style="181"/>
    <col min="6393" max="6393" width="12.375" style="181" customWidth="1"/>
    <col min="6394" max="6394" width="7.25" style="181" customWidth="1"/>
    <col min="6395" max="6395" width="5" style="181" customWidth="1"/>
    <col min="6396" max="6396" width="2" style="181" customWidth="1"/>
    <col min="6397" max="6397" width="5.75" style="181" customWidth="1"/>
    <col min="6398" max="6399" width="9" style="181"/>
    <col min="6400" max="6400" width="4.75" style="181" customWidth="1"/>
    <col min="6401" max="6402" width="19.625" style="181" customWidth="1"/>
    <col min="6403" max="6403" width="7.625" style="181" customWidth="1"/>
    <col min="6404" max="6404" width="4" style="181" customWidth="1"/>
    <col min="6405" max="6405" width="9" style="181"/>
    <col min="6406" max="6406" width="12.375" style="181" customWidth="1"/>
    <col min="6407" max="6407" width="7.25" style="181" customWidth="1"/>
    <col min="6408" max="6408" width="5" style="181" customWidth="1"/>
    <col min="6409" max="6409" width="2" style="181" customWidth="1"/>
    <col min="6410" max="6410" width="5.75" style="181" customWidth="1"/>
    <col min="6411" max="6642" width="9" style="181"/>
    <col min="6643" max="6643" width="4.75" style="181" customWidth="1"/>
    <col min="6644" max="6645" width="19.625" style="181" customWidth="1"/>
    <col min="6646" max="6646" width="7.625" style="181" customWidth="1"/>
    <col min="6647" max="6647" width="4" style="181" customWidth="1"/>
    <col min="6648" max="6648" width="9" style="181"/>
    <col min="6649" max="6649" width="12.375" style="181" customWidth="1"/>
    <col min="6650" max="6650" width="7.25" style="181" customWidth="1"/>
    <col min="6651" max="6651" width="5" style="181" customWidth="1"/>
    <col min="6652" max="6652" width="2" style="181" customWidth="1"/>
    <col min="6653" max="6653" width="5.75" style="181" customWidth="1"/>
    <col min="6654" max="6655" width="9" style="181"/>
    <col min="6656" max="6656" width="4.75" style="181" customWidth="1"/>
    <col min="6657" max="6658" width="19.625" style="181" customWidth="1"/>
    <col min="6659" max="6659" width="7.625" style="181" customWidth="1"/>
    <col min="6660" max="6660" width="4" style="181" customWidth="1"/>
    <col min="6661" max="6661" width="9" style="181"/>
    <col min="6662" max="6662" width="12.375" style="181" customWidth="1"/>
    <col min="6663" max="6663" width="7.25" style="181" customWidth="1"/>
    <col min="6664" max="6664" width="5" style="181" customWidth="1"/>
    <col min="6665" max="6665" width="2" style="181" customWidth="1"/>
    <col min="6666" max="6666" width="5.75" style="181" customWidth="1"/>
    <col min="6667" max="6898" width="9" style="181"/>
    <col min="6899" max="6899" width="4.75" style="181" customWidth="1"/>
    <col min="6900" max="6901" width="19.625" style="181" customWidth="1"/>
    <col min="6902" max="6902" width="7.625" style="181" customWidth="1"/>
    <col min="6903" max="6903" width="4" style="181" customWidth="1"/>
    <col min="6904" max="6904" width="9" style="181"/>
    <col min="6905" max="6905" width="12.375" style="181" customWidth="1"/>
    <col min="6906" max="6906" width="7.25" style="181" customWidth="1"/>
    <col min="6907" max="6907" width="5" style="181" customWidth="1"/>
    <col min="6908" max="6908" width="2" style="181" customWidth="1"/>
    <col min="6909" max="6909" width="5.75" style="181" customWidth="1"/>
    <col min="6910" max="6911" width="9" style="181"/>
    <col min="6912" max="6912" width="4.75" style="181" customWidth="1"/>
    <col min="6913" max="6914" width="19.625" style="181" customWidth="1"/>
    <col min="6915" max="6915" width="7.625" style="181" customWidth="1"/>
    <col min="6916" max="6916" width="4" style="181" customWidth="1"/>
    <col min="6917" max="6917" width="9" style="181"/>
    <col min="6918" max="6918" width="12.375" style="181" customWidth="1"/>
    <col min="6919" max="6919" width="7.25" style="181" customWidth="1"/>
    <col min="6920" max="6920" width="5" style="181" customWidth="1"/>
    <col min="6921" max="6921" width="2" style="181" customWidth="1"/>
    <col min="6922" max="6922" width="5.75" style="181" customWidth="1"/>
    <col min="6923" max="7154" width="9" style="181"/>
    <col min="7155" max="7155" width="4.75" style="181" customWidth="1"/>
    <col min="7156" max="7157" width="19.625" style="181" customWidth="1"/>
    <col min="7158" max="7158" width="7.625" style="181" customWidth="1"/>
    <col min="7159" max="7159" width="4" style="181" customWidth="1"/>
    <col min="7160" max="7160" width="9" style="181"/>
    <col min="7161" max="7161" width="12.375" style="181" customWidth="1"/>
    <col min="7162" max="7162" width="7.25" style="181" customWidth="1"/>
    <col min="7163" max="7163" width="5" style="181" customWidth="1"/>
    <col min="7164" max="7164" width="2" style="181" customWidth="1"/>
    <col min="7165" max="7165" width="5.75" style="181" customWidth="1"/>
    <col min="7166" max="7167" width="9" style="181"/>
    <col min="7168" max="7168" width="4.75" style="181" customWidth="1"/>
    <col min="7169" max="7170" width="19.625" style="181" customWidth="1"/>
    <col min="7171" max="7171" width="7.625" style="181" customWidth="1"/>
    <col min="7172" max="7172" width="4" style="181" customWidth="1"/>
    <col min="7173" max="7173" width="9" style="181"/>
    <col min="7174" max="7174" width="12.375" style="181" customWidth="1"/>
    <col min="7175" max="7175" width="7.25" style="181" customWidth="1"/>
    <col min="7176" max="7176" width="5" style="181" customWidth="1"/>
    <col min="7177" max="7177" width="2" style="181" customWidth="1"/>
    <col min="7178" max="7178" width="5.75" style="181" customWidth="1"/>
    <col min="7179" max="7410" width="9" style="181"/>
    <col min="7411" max="7411" width="4.75" style="181" customWidth="1"/>
    <col min="7412" max="7413" width="19.625" style="181" customWidth="1"/>
    <col min="7414" max="7414" width="7.625" style="181" customWidth="1"/>
    <col min="7415" max="7415" width="4" style="181" customWidth="1"/>
    <col min="7416" max="7416" width="9" style="181"/>
    <col min="7417" max="7417" width="12.375" style="181" customWidth="1"/>
    <col min="7418" max="7418" width="7.25" style="181" customWidth="1"/>
    <col min="7419" max="7419" width="5" style="181" customWidth="1"/>
    <col min="7420" max="7420" width="2" style="181" customWidth="1"/>
    <col min="7421" max="7421" width="5.75" style="181" customWidth="1"/>
    <col min="7422" max="7423" width="9" style="181"/>
    <col min="7424" max="7424" width="4.75" style="181" customWidth="1"/>
    <col min="7425" max="7426" width="19.625" style="181" customWidth="1"/>
    <col min="7427" max="7427" width="7.625" style="181" customWidth="1"/>
    <col min="7428" max="7428" width="4" style="181" customWidth="1"/>
    <col min="7429" max="7429" width="9" style="181"/>
    <col min="7430" max="7430" width="12.375" style="181" customWidth="1"/>
    <col min="7431" max="7431" width="7.25" style="181" customWidth="1"/>
    <col min="7432" max="7432" width="5" style="181" customWidth="1"/>
    <col min="7433" max="7433" width="2" style="181" customWidth="1"/>
    <col min="7434" max="7434" width="5.75" style="181" customWidth="1"/>
    <col min="7435" max="7666" width="9" style="181"/>
    <col min="7667" max="7667" width="4.75" style="181" customWidth="1"/>
    <col min="7668" max="7669" width="19.625" style="181" customWidth="1"/>
    <col min="7670" max="7670" width="7.625" style="181" customWidth="1"/>
    <col min="7671" max="7671" width="4" style="181" customWidth="1"/>
    <col min="7672" max="7672" width="9" style="181"/>
    <col min="7673" max="7673" width="12.375" style="181" customWidth="1"/>
    <col min="7674" max="7674" width="7.25" style="181" customWidth="1"/>
    <col min="7675" max="7675" width="5" style="181" customWidth="1"/>
    <col min="7676" max="7676" width="2" style="181" customWidth="1"/>
    <col min="7677" max="7677" width="5.75" style="181" customWidth="1"/>
    <col min="7678" max="7679" width="9" style="181"/>
    <col min="7680" max="7680" width="4.75" style="181" customWidth="1"/>
    <col min="7681" max="7682" width="19.625" style="181" customWidth="1"/>
    <col min="7683" max="7683" width="7.625" style="181" customWidth="1"/>
    <col min="7684" max="7684" width="4" style="181" customWidth="1"/>
    <col min="7685" max="7685" width="9" style="181"/>
    <col min="7686" max="7686" width="12.375" style="181" customWidth="1"/>
    <col min="7687" max="7687" width="7.25" style="181" customWidth="1"/>
    <col min="7688" max="7688" width="5" style="181" customWidth="1"/>
    <col min="7689" max="7689" width="2" style="181" customWidth="1"/>
    <col min="7690" max="7690" width="5.75" style="181" customWidth="1"/>
    <col min="7691" max="7922" width="9" style="181"/>
    <col min="7923" max="7923" width="4.75" style="181" customWidth="1"/>
    <col min="7924" max="7925" width="19.625" style="181" customWidth="1"/>
    <col min="7926" max="7926" width="7.625" style="181" customWidth="1"/>
    <col min="7927" max="7927" width="4" style="181" customWidth="1"/>
    <col min="7928" max="7928" width="9" style="181"/>
    <col min="7929" max="7929" width="12.375" style="181" customWidth="1"/>
    <col min="7930" max="7930" width="7.25" style="181" customWidth="1"/>
    <col min="7931" max="7931" width="5" style="181" customWidth="1"/>
    <col min="7932" max="7932" width="2" style="181" customWidth="1"/>
    <col min="7933" max="7933" width="5.75" style="181" customWidth="1"/>
    <col min="7934" max="7935" width="9" style="181"/>
    <col min="7936" max="7936" width="4.75" style="181" customWidth="1"/>
    <col min="7937" max="7938" width="19.625" style="181" customWidth="1"/>
    <col min="7939" max="7939" width="7.625" style="181" customWidth="1"/>
    <col min="7940" max="7940" width="4" style="181" customWidth="1"/>
    <col min="7941" max="7941" width="9" style="181"/>
    <col min="7942" max="7942" width="12.375" style="181" customWidth="1"/>
    <col min="7943" max="7943" width="7.25" style="181" customWidth="1"/>
    <col min="7944" max="7944" width="5" style="181" customWidth="1"/>
    <col min="7945" max="7945" width="2" style="181" customWidth="1"/>
    <col min="7946" max="7946" width="5.75" style="181" customWidth="1"/>
    <col min="7947" max="8178" width="9" style="181"/>
    <col min="8179" max="8179" width="4.75" style="181" customWidth="1"/>
    <col min="8180" max="8181" width="19.625" style="181" customWidth="1"/>
    <col min="8182" max="8182" width="7.625" style="181" customWidth="1"/>
    <col min="8183" max="8183" width="4" style="181" customWidth="1"/>
    <col min="8184" max="8184" width="9" style="181"/>
    <col min="8185" max="8185" width="12.375" style="181" customWidth="1"/>
    <col min="8186" max="8186" width="7.25" style="181" customWidth="1"/>
    <col min="8187" max="8187" width="5" style="181" customWidth="1"/>
    <col min="8188" max="8188" width="2" style="181" customWidth="1"/>
    <col min="8189" max="8189" width="5.75" style="181" customWidth="1"/>
    <col min="8190" max="8191" width="9" style="181"/>
    <col min="8192" max="8192" width="4.75" style="181" customWidth="1"/>
    <col min="8193" max="8194" width="19.625" style="181" customWidth="1"/>
    <col min="8195" max="8195" width="7.625" style="181" customWidth="1"/>
    <col min="8196" max="8196" width="4" style="181" customWidth="1"/>
    <col min="8197" max="8197" width="9" style="181"/>
    <col min="8198" max="8198" width="12.375" style="181" customWidth="1"/>
    <col min="8199" max="8199" width="7.25" style="181" customWidth="1"/>
    <col min="8200" max="8200" width="5" style="181" customWidth="1"/>
    <col min="8201" max="8201" width="2" style="181" customWidth="1"/>
    <col min="8202" max="8202" width="5.75" style="181" customWidth="1"/>
    <col min="8203" max="8434" width="9" style="181"/>
    <col min="8435" max="8435" width="4.75" style="181" customWidth="1"/>
    <col min="8436" max="8437" width="19.625" style="181" customWidth="1"/>
    <col min="8438" max="8438" width="7.625" style="181" customWidth="1"/>
    <col min="8439" max="8439" width="4" style="181" customWidth="1"/>
    <col min="8440" max="8440" width="9" style="181"/>
    <col min="8441" max="8441" width="12.375" style="181" customWidth="1"/>
    <col min="8442" max="8442" width="7.25" style="181" customWidth="1"/>
    <col min="8443" max="8443" width="5" style="181" customWidth="1"/>
    <col min="8444" max="8444" width="2" style="181" customWidth="1"/>
    <col min="8445" max="8445" width="5.75" style="181" customWidth="1"/>
    <col min="8446" max="8447" width="9" style="181"/>
    <col min="8448" max="8448" width="4.75" style="181" customWidth="1"/>
    <col min="8449" max="8450" width="19.625" style="181" customWidth="1"/>
    <col min="8451" max="8451" width="7.625" style="181" customWidth="1"/>
    <col min="8452" max="8452" width="4" style="181" customWidth="1"/>
    <col min="8453" max="8453" width="9" style="181"/>
    <col min="8454" max="8454" width="12.375" style="181" customWidth="1"/>
    <col min="8455" max="8455" width="7.25" style="181" customWidth="1"/>
    <col min="8456" max="8456" width="5" style="181" customWidth="1"/>
    <col min="8457" max="8457" width="2" style="181" customWidth="1"/>
    <col min="8458" max="8458" width="5.75" style="181" customWidth="1"/>
    <col min="8459" max="8690" width="9" style="181"/>
    <col min="8691" max="8691" width="4.75" style="181" customWidth="1"/>
    <col min="8692" max="8693" width="19.625" style="181" customWidth="1"/>
    <col min="8694" max="8694" width="7.625" style="181" customWidth="1"/>
    <col min="8695" max="8695" width="4" style="181" customWidth="1"/>
    <col min="8696" max="8696" width="9" style="181"/>
    <col min="8697" max="8697" width="12.375" style="181" customWidth="1"/>
    <col min="8698" max="8698" width="7.25" style="181" customWidth="1"/>
    <col min="8699" max="8699" width="5" style="181" customWidth="1"/>
    <col min="8700" max="8700" width="2" style="181" customWidth="1"/>
    <col min="8701" max="8701" width="5.75" style="181" customWidth="1"/>
    <col min="8702" max="8703" width="9" style="181"/>
    <col min="8704" max="8704" width="4.75" style="181" customWidth="1"/>
    <col min="8705" max="8706" width="19.625" style="181" customWidth="1"/>
    <col min="8707" max="8707" width="7.625" style="181" customWidth="1"/>
    <col min="8708" max="8708" width="4" style="181" customWidth="1"/>
    <col min="8709" max="8709" width="9" style="181"/>
    <col min="8710" max="8710" width="12.375" style="181" customWidth="1"/>
    <col min="8711" max="8711" width="7.25" style="181" customWidth="1"/>
    <col min="8712" max="8712" width="5" style="181" customWidth="1"/>
    <col min="8713" max="8713" width="2" style="181" customWidth="1"/>
    <col min="8714" max="8714" width="5.75" style="181" customWidth="1"/>
    <col min="8715" max="8946" width="9" style="181"/>
    <col min="8947" max="8947" width="4.75" style="181" customWidth="1"/>
    <col min="8948" max="8949" width="19.625" style="181" customWidth="1"/>
    <col min="8950" max="8950" width="7.625" style="181" customWidth="1"/>
    <col min="8951" max="8951" width="4" style="181" customWidth="1"/>
    <col min="8952" max="8952" width="9" style="181"/>
    <col min="8953" max="8953" width="12.375" style="181" customWidth="1"/>
    <col min="8954" max="8954" width="7.25" style="181" customWidth="1"/>
    <col min="8955" max="8955" width="5" style="181" customWidth="1"/>
    <col min="8956" max="8956" width="2" style="181" customWidth="1"/>
    <col min="8957" max="8957" width="5.75" style="181" customWidth="1"/>
    <col min="8958" max="8959" width="9" style="181"/>
    <col min="8960" max="8960" width="4.75" style="181" customWidth="1"/>
    <col min="8961" max="8962" width="19.625" style="181" customWidth="1"/>
    <col min="8963" max="8963" width="7.625" style="181" customWidth="1"/>
    <col min="8964" max="8964" width="4" style="181" customWidth="1"/>
    <col min="8965" max="8965" width="9" style="181"/>
    <col min="8966" max="8966" width="12.375" style="181" customWidth="1"/>
    <col min="8967" max="8967" width="7.25" style="181" customWidth="1"/>
    <col min="8968" max="8968" width="5" style="181" customWidth="1"/>
    <col min="8969" max="8969" width="2" style="181" customWidth="1"/>
    <col min="8970" max="8970" width="5.75" style="181" customWidth="1"/>
    <col min="8971" max="9202" width="9" style="181"/>
    <col min="9203" max="9203" width="4.75" style="181" customWidth="1"/>
    <col min="9204" max="9205" width="19.625" style="181" customWidth="1"/>
    <col min="9206" max="9206" width="7.625" style="181" customWidth="1"/>
    <col min="9207" max="9207" width="4" style="181" customWidth="1"/>
    <col min="9208" max="9208" width="9" style="181"/>
    <col min="9209" max="9209" width="12.375" style="181" customWidth="1"/>
    <col min="9210" max="9210" width="7.25" style="181" customWidth="1"/>
    <col min="9211" max="9211" width="5" style="181" customWidth="1"/>
    <col min="9212" max="9212" width="2" style="181" customWidth="1"/>
    <col min="9213" max="9213" width="5.75" style="181" customWidth="1"/>
    <col min="9214" max="9215" width="9" style="181"/>
    <col min="9216" max="9216" width="4.75" style="181" customWidth="1"/>
    <col min="9217" max="9218" width="19.625" style="181" customWidth="1"/>
    <col min="9219" max="9219" width="7.625" style="181" customWidth="1"/>
    <col min="9220" max="9220" width="4" style="181" customWidth="1"/>
    <col min="9221" max="9221" width="9" style="181"/>
    <col min="9222" max="9222" width="12.375" style="181" customWidth="1"/>
    <col min="9223" max="9223" width="7.25" style="181" customWidth="1"/>
    <col min="9224" max="9224" width="5" style="181" customWidth="1"/>
    <col min="9225" max="9225" width="2" style="181" customWidth="1"/>
    <col min="9226" max="9226" width="5.75" style="181" customWidth="1"/>
    <col min="9227" max="9458" width="9" style="181"/>
    <col min="9459" max="9459" width="4.75" style="181" customWidth="1"/>
    <col min="9460" max="9461" width="19.625" style="181" customWidth="1"/>
    <col min="9462" max="9462" width="7.625" style="181" customWidth="1"/>
    <col min="9463" max="9463" width="4" style="181" customWidth="1"/>
    <col min="9464" max="9464" width="9" style="181"/>
    <col min="9465" max="9465" width="12.375" style="181" customWidth="1"/>
    <col min="9466" max="9466" width="7.25" style="181" customWidth="1"/>
    <col min="9467" max="9467" width="5" style="181" customWidth="1"/>
    <col min="9468" max="9468" width="2" style="181" customWidth="1"/>
    <col min="9469" max="9469" width="5.75" style="181" customWidth="1"/>
    <col min="9470" max="9471" width="9" style="181"/>
    <col min="9472" max="9472" width="4.75" style="181" customWidth="1"/>
    <col min="9473" max="9474" width="19.625" style="181" customWidth="1"/>
    <col min="9475" max="9475" width="7.625" style="181" customWidth="1"/>
    <col min="9476" max="9476" width="4" style="181" customWidth="1"/>
    <col min="9477" max="9477" width="9" style="181"/>
    <col min="9478" max="9478" width="12.375" style="181" customWidth="1"/>
    <col min="9479" max="9479" width="7.25" style="181" customWidth="1"/>
    <col min="9480" max="9480" width="5" style="181" customWidth="1"/>
    <col min="9481" max="9481" width="2" style="181" customWidth="1"/>
    <col min="9482" max="9482" width="5.75" style="181" customWidth="1"/>
    <col min="9483" max="9714" width="9" style="181"/>
    <col min="9715" max="9715" width="4.75" style="181" customWidth="1"/>
    <col min="9716" max="9717" width="19.625" style="181" customWidth="1"/>
    <col min="9718" max="9718" width="7.625" style="181" customWidth="1"/>
    <col min="9719" max="9719" width="4" style="181" customWidth="1"/>
    <col min="9720" max="9720" width="9" style="181"/>
    <col min="9721" max="9721" width="12.375" style="181" customWidth="1"/>
    <col min="9722" max="9722" width="7.25" style="181" customWidth="1"/>
    <col min="9723" max="9723" width="5" style="181" customWidth="1"/>
    <col min="9724" max="9724" width="2" style="181" customWidth="1"/>
    <col min="9725" max="9725" width="5.75" style="181" customWidth="1"/>
    <col min="9726" max="9727" width="9" style="181"/>
    <col min="9728" max="9728" width="4.75" style="181" customWidth="1"/>
    <col min="9729" max="9730" width="19.625" style="181" customWidth="1"/>
    <col min="9731" max="9731" width="7.625" style="181" customWidth="1"/>
    <col min="9732" max="9732" width="4" style="181" customWidth="1"/>
    <col min="9733" max="9733" width="9" style="181"/>
    <col min="9734" max="9734" width="12.375" style="181" customWidth="1"/>
    <col min="9735" max="9735" width="7.25" style="181" customWidth="1"/>
    <col min="9736" max="9736" width="5" style="181" customWidth="1"/>
    <col min="9737" max="9737" width="2" style="181" customWidth="1"/>
    <col min="9738" max="9738" width="5.75" style="181" customWidth="1"/>
    <col min="9739" max="9970" width="9" style="181"/>
    <col min="9971" max="9971" width="4.75" style="181" customWidth="1"/>
    <col min="9972" max="9973" width="19.625" style="181" customWidth="1"/>
    <col min="9974" max="9974" width="7.625" style="181" customWidth="1"/>
    <col min="9975" max="9975" width="4" style="181" customWidth="1"/>
    <col min="9976" max="9976" width="9" style="181"/>
    <col min="9977" max="9977" width="12.375" style="181" customWidth="1"/>
    <col min="9978" max="9978" width="7.25" style="181" customWidth="1"/>
    <col min="9979" max="9979" width="5" style="181" customWidth="1"/>
    <col min="9980" max="9980" width="2" style="181" customWidth="1"/>
    <col min="9981" max="9981" width="5.75" style="181" customWidth="1"/>
    <col min="9982" max="9983" width="9" style="181"/>
    <col min="9984" max="9984" width="4.75" style="181" customWidth="1"/>
    <col min="9985" max="9986" width="19.625" style="181" customWidth="1"/>
    <col min="9987" max="9987" width="7.625" style="181" customWidth="1"/>
    <col min="9988" max="9988" width="4" style="181" customWidth="1"/>
    <col min="9989" max="9989" width="9" style="181"/>
    <col min="9990" max="9990" width="12.375" style="181" customWidth="1"/>
    <col min="9991" max="9991" width="7.25" style="181" customWidth="1"/>
    <col min="9992" max="9992" width="5" style="181" customWidth="1"/>
    <col min="9993" max="9993" width="2" style="181" customWidth="1"/>
    <col min="9994" max="9994" width="5.75" style="181" customWidth="1"/>
    <col min="9995" max="10226" width="9" style="181"/>
    <col min="10227" max="10227" width="4.75" style="181" customWidth="1"/>
    <col min="10228" max="10229" width="19.625" style="181" customWidth="1"/>
    <col min="10230" max="10230" width="7.625" style="181" customWidth="1"/>
    <col min="10231" max="10231" width="4" style="181" customWidth="1"/>
    <col min="10232" max="10232" width="9" style="181"/>
    <col min="10233" max="10233" width="12.375" style="181" customWidth="1"/>
    <col min="10234" max="10234" width="7.25" style="181" customWidth="1"/>
    <col min="10235" max="10235" width="5" style="181" customWidth="1"/>
    <col min="10236" max="10236" width="2" style="181" customWidth="1"/>
    <col min="10237" max="10237" width="5.75" style="181" customWidth="1"/>
    <col min="10238" max="10239" width="9" style="181"/>
    <col min="10240" max="10240" width="4.75" style="181" customWidth="1"/>
    <col min="10241" max="10242" width="19.625" style="181" customWidth="1"/>
    <col min="10243" max="10243" width="7.625" style="181" customWidth="1"/>
    <col min="10244" max="10244" width="4" style="181" customWidth="1"/>
    <col min="10245" max="10245" width="9" style="181"/>
    <col min="10246" max="10246" width="12.375" style="181" customWidth="1"/>
    <col min="10247" max="10247" width="7.25" style="181" customWidth="1"/>
    <col min="10248" max="10248" width="5" style="181" customWidth="1"/>
    <col min="10249" max="10249" width="2" style="181" customWidth="1"/>
    <col min="10250" max="10250" width="5.75" style="181" customWidth="1"/>
    <col min="10251" max="10482" width="9" style="181"/>
    <col min="10483" max="10483" width="4.75" style="181" customWidth="1"/>
    <col min="10484" max="10485" width="19.625" style="181" customWidth="1"/>
    <col min="10486" max="10486" width="7.625" style="181" customWidth="1"/>
    <col min="10487" max="10487" width="4" style="181" customWidth="1"/>
    <col min="10488" max="10488" width="9" style="181"/>
    <col min="10489" max="10489" width="12.375" style="181" customWidth="1"/>
    <col min="10490" max="10490" width="7.25" style="181" customWidth="1"/>
    <col min="10491" max="10491" width="5" style="181" customWidth="1"/>
    <col min="10492" max="10492" width="2" style="181" customWidth="1"/>
    <col min="10493" max="10493" width="5.75" style="181" customWidth="1"/>
    <col min="10494" max="10495" width="9" style="181"/>
    <col min="10496" max="10496" width="4.75" style="181" customWidth="1"/>
    <col min="10497" max="10498" width="19.625" style="181" customWidth="1"/>
    <col min="10499" max="10499" width="7.625" style="181" customWidth="1"/>
    <col min="10500" max="10500" width="4" style="181" customWidth="1"/>
    <col min="10501" max="10501" width="9" style="181"/>
    <col min="10502" max="10502" width="12.375" style="181" customWidth="1"/>
    <col min="10503" max="10503" width="7.25" style="181" customWidth="1"/>
    <col min="10504" max="10504" width="5" style="181" customWidth="1"/>
    <col min="10505" max="10505" width="2" style="181" customWidth="1"/>
    <col min="10506" max="10506" width="5.75" style="181" customWidth="1"/>
    <col min="10507" max="10738" width="9" style="181"/>
    <col min="10739" max="10739" width="4.75" style="181" customWidth="1"/>
    <col min="10740" max="10741" width="19.625" style="181" customWidth="1"/>
    <col min="10742" max="10742" width="7.625" style="181" customWidth="1"/>
    <col min="10743" max="10743" width="4" style="181" customWidth="1"/>
    <col min="10744" max="10744" width="9" style="181"/>
    <col min="10745" max="10745" width="12.375" style="181" customWidth="1"/>
    <col min="10746" max="10746" width="7.25" style="181" customWidth="1"/>
    <col min="10747" max="10747" width="5" style="181" customWidth="1"/>
    <col min="10748" max="10748" width="2" style="181" customWidth="1"/>
    <col min="10749" max="10749" width="5.75" style="181" customWidth="1"/>
    <col min="10750" max="10751" width="9" style="181"/>
    <col min="10752" max="10752" width="4.75" style="181" customWidth="1"/>
    <col min="10753" max="10754" width="19.625" style="181" customWidth="1"/>
    <col min="10755" max="10755" width="7.625" style="181" customWidth="1"/>
    <col min="10756" max="10756" width="4" style="181" customWidth="1"/>
    <col min="10757" max="10757" width="9" style="181"/>
    <col min="10758" max="10758" width="12.375" style="181" customWidth="1"/>
    <col min="10759" max="10759" width="7.25" style="181" customWidth="1"/>
    <col min="10760" max="10760" width="5" style="181" customWidth="1"/>
    <col min="10761" max="10761" width="2" style="181" customWidth="1"/>
    <col min="10762" max="10762" width="5.75" style="181" customWidth="1"/>
    <col min="10763" max="10994" width="9" style="181"/>
    <col min="10995" max="10995" width="4.75" style="181" customWidth="1"/>
    <col min="10996" max="10997" width="19.625" style="181" customWidth="1"/>
    <col min="10998" max="10998" width="7.625" style="181" customWidth="1"/>
    <col min="10999" max="10999" width="4" style="181" customWidth="1"/>
    <col min="11000" max="11000" width="9" style="181"/>
    <col min="11001" max="11001" width="12.375" style="181" customWidth="1"/>
    <col min="11002" max="11002" width="7.25" style="181" customWidth="1"/>
    <col min="11003" max="11003" width="5" style="181" customWidth="1"/>
    <col min="11004" max="11004" width="2" style="181" customWidth="1"/>
    <col min="11005" max="11005" width="5.75" style="181" customWidth="1"/>
    <col min="11006" max="11007" width="9" style="181"/>
    <col min="11008" max="11008" width="4.75" style="181" customWidth="1"/>
    <col min="11009" max="11010" width="19.625" style="181" customWidth="1"/>
    <col min="11011" max="11011" width="7.625" style="181" customWidth="1"/>
    <col min="11012" max="11012" width="4" style="181" customWidth="1"/>
    <col min="11013" max="11013" width="9" style="181"/>
    <col min="11014" max="11014" width="12.375" style="181" customWidth="1"/>
    <col min="11015" max="11015" width="7.25" style="181" customWidth="1"/>
    <col min="11016" max="11016" width="5" style="181" customWidth="1"/>
    <col min="11017" max="11017" width="2" style="181" customWidth="1"/>
    <col min="11018" max="11018" width="5.75" style="181" customWidth="1"/>
    <col min="11019" max="11250" width="9" style="181"/>
    <col min="11251" max="11251" width="4.75" style="181" customWidth="1"/>
    <col min="11252" max="11253" width="19.625" style="181" customWidth="1"/>
    <col min="11254" max="11254" width="7.625" style="181" customWidth="1"/>
    <col min="11255" max="11255" width="4" style="181" customWidth="1"/>
    <col min="11256" max="11256" width="9" style="181"/>
    <col min="11257" max="11257" width="12.375" style="181" customWidth="1"/>
    <col min="11258" max="11258" width="7.25" style="181" customWidth="1"/>
    <col min="11259" max="11259" width="5" style="181" customWidth="1"/>
    <col min="11260" max="11260" width="2" style="181" customWidth="1"/>
    <col min="11261" max="11261" width="5.75" style="181" customWidth="1"/>
    <col min="11262" max="11263" width="9" style="181"/>
    <col min="11264" max="11264" width="4.75" style="181" customWidth="1"/>
    <col min="11265" max="11266" width="19.625" style="181" customWidth="1"/>
    <col min="11267" max="11267" width="7.625" style="181" customWidth="1"/>
    <col min="11268" max="11268" width="4" style="181" customWidth="1"/>
    <col min="11269" max="11269" width="9" style="181"/>
    <col min="11270" max="11270" width="12.375" style="181" customWidth="1"/>
    <col min="11271" max="11271" width="7.25" style="181" customWidth="1"/>
    <col min="11272" max="11272" width="5" style="181" customWidth="1"/>
    <col min="11273" max="11273" width="2" style="181" customWidth="1"/>
    <col min="11274" max="11274" width="5.75" style="181" customWidth="1"/>
    <col min="11275" max="11506" width="9" style="181"/>
    <col min="11507" max="11507" width="4.75" style="181" customWidth="1"/>
    <col min="11508" max="11509" width="19.625" style="181" customWidth="1"/>
    <col min="11510" max="11510" width="7.625" style="181" customWidth="1"/>
    <col min="11511" max="11511" width="4" style="181" customWidth="1"/>
    <col min="11512" max="11512" width="9" style="181"/>
    <col min="11513" max="11513" width="12.375" style="181" customWidth="1"/>
    <col min="11514" max="11514" width="7.25" style="181" customWidth="1"/>
    <col min="11515" max="11515" width="5" style="181" customWidth="1"/>
    <col min="11516" max="11516" width="2" style="181" customWidth="1"/>
    <col min="11517" max="11517" width="5.75" style="181" customWidth="1"/>
    <col min="11518" max="11519" width="9" style="181"/>
    <col min="11520" max="11520" width="4.75" style="181" customWidth="1"/>
    <col min="11521" max="11522" width="19.625" style="181" customWidth="1"/>
    <col min="11523" max="11523" width="7.625" style="181" customWidth="1"/>
    <col min="11524" max="11524" width="4" style="181" customWidth="1"/>
    <col min="11525" max="11525" width="9" style="181"/>
    <col min="11526" max="11526" width="12.375" style="181" customWidth="1"/>
    <col min="11527" max="11527" width="7.25" style="181" customWidth="1"/>
    <col min="11528" max="11528" width="5" style="181" customWidth="1"/>
    <col min="11529" max="11529" width="2" style="181" customWidth="1"/>
    <col min="11530" max="11530" width="5.75" style="181" customWidth="1"/>
    <col min="11531" max="11762" width="9" style="181"/>
    <col min="11763" max="11763" width="4.75" style="181" customWidth="1"/>
    <col min="11764" max="11765" width="19.625" style="181" customWidth="1"/>
    <col min="11766" max="11766" width="7.625" style="181" customWidth="1"/>
    <col min="11767" max="11767" width="4" style="181" customWidth="1"/>
    <col min="11768" max="11768" width="9" style="181"/>
    <col min="11769" max="11769" width="12.375" style="181" customWidth="1"/>
    <col min="11770" max="11770" width="7.25" style="181" customWidth="1"/>
    <col min="11771" max="11771" width="5" style="181" customWidth="1"/>
    <col min="11772" max="11772" width="2" style="181" customWidth="1"/>
    <col min="11773" max="11773" width="5.75" style="181" customWidth="1"/>
    <col min="11774" max="11775" width="9" style="181"/>
    <col min="11776" max="11776" width="4.75" style="181" customWidth="1"/>
    <col min="11777" max="11778" width="19.625" style="181" customWidth="1"/>
    <col min="11779" max="11779" width="7.625" style="181" customWidth="1"/>
    <col min="11780" max="11780" width="4" style="181" customWidth="1"/>
    <col min="11781" max="11781" width="9" style="181"/>
    <col min="11782" max="11782" width="12.375" style="181" customWidth="1"/>
    <col min="11783" max="11783" width="7.25" style="181" customWidth="1"/>
    <col min="11784" max="11784" width="5" style="181" customWidth="1"/>
    <col min="11785" max="11785" width="2" style="181" customWidth="1"/>
    <col min="11786" max="11786" width="5.75" style="181" customWidth="1"/>
    <col min="11787" max="12018" width="9" style="181"/>
    <col min="12019" max="12019" width="4.75" style="181" customWidth="1"/>
    <col min="12020" max="12021" width="19.625" style="181" customWidth="1"/>
    <col min="12022" max="12022" width="7.625" style="181" customWidth="1"/>
    <col min="12023" max="12023" width="4" style="181" customWidth="1"/>
    <col min="12024" max="12024" width="9" style="181"/>
    <col min="12025" max="12025" width="12.375" style="181" customWidth="1"/>
    <col min="12026" max="12026" width="7.25" style="181" customWidth="1"/>
    <col min="12027" max="12027" width="5" style="181" customWidth="1"/>
    <col min="12028" max="12028" width="2" style="181" customWidth="1"/>
    <col min="12029" max="12029" width="5.75" style="181" customWidth="1"/>
    <col min="12030" max="12031" width="9" style="181"/>
    <col min="12032" max="12032" width="4.75" style="181" customWidth="1"/>
    <col min="12033" max="12034" width="19.625" style="181" customWidth="1"/>
    <col min="12035" max="12035" width="7.625" style="181" customWidth="1"/>
    <col min="12036" max="12036" width="4" style="181" customWidth="1"/>
    <col min="12037" max="12037" width="9" style="181"/>
    <col min="12038" max="12038" width="12.375" style="181" customWidth="1"/>
    <col min="12039" max="12039" width="7.25" style="181" customWidth="1"/>
    <col min="12040" max="12040" width="5" style="181" customWidth="1"/>
    <col min="12041" max="12041" width="2" style="181" customWidth="1"/>
    <col min="12042" max="12042" width="5.75" style="181" customWidth="1"/>
    <col min="12043" max="12274" width="9" style="181"/>
    <col min="12275" max="12275" width="4.75" style="181" customWidth="1"/>
    <col min="12276" max="12277" width="19.625" style="181" customWidth="1"/>
    <col min="12278" max="12278" width="7.625" style="181" customWidth="1"/>
    <col min="12279" max="12279" width="4" style="181" customWidth="1"/>
    <col min="12280" max="12280" width="9" style="181"/>
    <col min="12281" max="12281" width="12.375" style="181" customWidth="1"/>
    <col min="12282" max="12282" width="7.25" style="181" customWidth="1"/>
    <col min="12283" max="12283" width="5" style="181" customWidth="1"/>
    <col min="12284" max="12284" width="2" style="181" customWidth="1"/>
    <col min="12285" max="12285" width="5.75" style="181" customWidth="1"/>
    <col min="12286" max="12287" width="9" style="181"/>
    <col min="12288" max="12288" width="4.75" style="181" customWidth="1"/>
    <col min="12289" max="12290" width="19.625" style="181" customWidth="1"/>
    <col min="12291" max="12291" width="7.625" style="181" customWidth="1"/>
    <col min="12292" max="12292" width="4" style="181" customWidth="1"/>
    <col min="12293" max="12293" width="9" style="181"/>
    <col min="12294" max="12294" width="12.375" style="181" customWidth="1"/>
    <col min="12295" max="12295" width="7.25" style="181" customWidth="1"/>
    <col min="12296" max="12296" width="5" style="181" customWidth="1"/>
    <col min="12297" max="12297" width="2" style="181" customWidth="1"/>
    <col min="12298" max="12298" width="5.75" style="181" customWidth="1"/>
    <col min="12299" max="12530" width="9" style="181"/>
    <col min="12531" max="12531" width="4.75" style="181" customWidth="1"/>
    <col min="12532" max="12533" width="19.625" style="181" customWidth="1"/>
    <col min="12534" max="12534" width="7.625" style="181" customWidth="1"/>
    <col min="12535" max="12535" width="4" style="181" customWidth="1"/>
    <col min="12536" max="12536" width="9" style="181"/>
    <col min="12537" max="12537" width="12.375" style="181" customWidth="1"/>
    <col min="12538" max="12538" width="7.25" style="181" customWidth="1"/>
    <col min="12539" max="12539" width="5" style="181" customWidth="1"/>
    <col min="12540" max="12540" width="2" style="181" customWidth="1"/>
    <col min="12541" max="12541" width="5.75" style="181" customWidth="1"/>
    <col min="12542" max="12543" width="9" style="181"/>
    <col min="12544" max="12544" width="4.75" style="181" customWidth="1"/>
    <col min="12545" max="12546" width="19.625" style="181" customWidth="1"/>
    <col min="12547" max="12547" width="7.625" style="181" customWidth="1"/>
    <col min="12548" max="12548" width="4" style="181" customWidth="1"/>
    <col min="12549" max="12549" width="9" style="181"/>
    <col min="12550" max="12550" width="12.375" style="181" customWidth="1"/>
    <col min="12551" max="12551" width="7.25" style="181" customWidth="1"/>
    <col min="12552" max="12552" width="5" style="181" customWidth="1"/>
    <col min="12553" max="12553" width="2" style="181" customWidth="1"/>
    <col min="12554" max="12554" width="5.75" style="181" customWidth="1"/>
    <col min="12555" max="12786" width="9" style="181"/>
    <col min="12787" max="12787" width="4.75" style="181" customWidth="1"/>
    <col min="12788" max="12789" width="19.625" style="181" customWidth="1"/>
    <col min="12790" max="12790" width="7.625" style="181" customWidth="1"/>
    <col min="12791" max="12791" width="4" style="181" customWidth="1"/>
    <col min="12792" max="12792" width="9" style="181"/>
    <col min="12793" max="12793" width="12.375" style="181" customWidth="1"/>
    <col min="12794" max="12794" width="7.25" style="181" customWidth="1"/>
    <col min="12795" max="12795" width="5" style="181" customWidth="1"/>
    <col min="12796" max="12796" width="2" style="181" customWidth="1"/>
    <col min="12797" max="12797" width="5.75" style="181" customWidth="1"/>
    <col min="12798" max="12799" width="9" style="181"/>
    <col min="12800" max="12800" width="4.75" style="181" customWidth="1"/>
    <col min="12801" max="12802" width="19.625" style="181" customWidth="1"/>
    <col min="12803" max="12803" width="7.625" style="181" customWidth="1"/>
    <col min="12804" max="12804" width="4" style="181" customWidth="1"/>
    <col min="12805" max="12805" width="9" style="181"/>
    <col min="12806" max="12806" width="12.375" style="181" customWidth="1"/>
    <col min="12807" max="12807" width="7.25" style="181" customWidth="1"/>
    <col min="12808" max="12808" width="5" style="181" customWidth="1"/>
    <col min="12809" max="12809" width="2" style="181" customWidth="1"/>
    <col min="12810" max="12810" width="5.75" style="181" customWidth="1"/>
    <col min="12811" max="13042" width="9" style="181"/>
    <col min="13043" max="13043" width="4.75" style="181" customWidth="1"/>
    <col min="13044" max="13045" width="19.625" style="181" customWidth="1"/>
    <col min="13046" max="13046" width="7.625" style="181" customWidth="1"/>
    <col min="13047" max="13047" width="4" style="181" customWidth="1"/>
    <col min="13048" max="13048" width="9" style="181"/>
    <col min="13049" max="13049" width="12.375" style="181" customWidth="1"/>
    <col min="13050" max="13050" width="7.25" style="181" customWidth="1"/>
    <col min="13051" max="13051" width="5" style="181" customWidth="1"/>
    <col min="13052" max="13052" width="2" style="181" customWidth="1"/>
    <col min="13053" max="13053" width="5.75" style="181" customWidth="1"/>
    <col min="13054" max="13055" width="9" style="181"/>
    <col min="13056" max="13056" width="4.75" style="181" customWidth="1"/>
    <col min="13057" max="13058" width="19.625" style="181" customWidth="1"/>
    <col min="13059" max="13059" width="7.625" style="181" customWidth="1"/>
    <col min="13060" max="13060" width="4" style="181" customWidth="1"/>
    <col min="13061" max="13061" width="9" style="181"/>
    <col min="13062" max="13062" width="12.375" style="181" customWidth="1"/>
    <col min="13063" max="13063" width="7.25" style="181" customWidth="1"/>
    <col min="13064" max="13064" width="5" style="181" customWidth="1"/>
    <col min="13065" max="13065" width="2" style="181" customWidth="1"/>
    <col min="13066" max="13066" width="5.75" style="181" customWidth="1"/>
    <col min="13067" max="13298" width="9" style="181"/>
    <col min="13299" max="13299" width="4.75" style="181" customWidth="1"/>
    <col min="13300" max="13301" width="19.625" style="181" customWidth="1"/>
    <col min="13302" max="13302" width="7.625" style="181" customWidth="1"/>
    <col min="13303" max="13303" width="4" style="181" customWidth="1"/>
    <col min="13304" max="13304" width="9" style="181"/>
    <col min="13305" max="13305" width="12.375" style="181" customWidth="1"/>
    <col min="13306" max="13306" width="7.25" style="181" customWidth="1"/>
    <col min="13307" max="13307" width="5" style="181" customWidth="1"/>
    <col min="13308" max="13308" width="2" style="181" customWidth="1"/>
    <col min="13309" max="13309" width="5.75" style="181" customWidth="1"/>
    <col min="13310" max="13311" width="9" style="181"/>
    <col min="13312" max="13312" width="4.75" style="181" customWidth="1"/>
    <col min="13313" max="13314" width="19.625" style="181" customWidth="1"/>
    <col min="13315" max="13315" width="7.625" style="181" customWidth="1"/>
    <col min="13316" max="13316" width="4" style="181" customWidth="1"/>
    <col min="13317" max="13317" width="9" style="181"/>
    <col min="13318" max="13318" width="12.375" style="181" customWidth="1"/>
    <col min="13319" max="13319" width="7.25" style="181" customWidth="1"/>
    <col min="13320" max="13320" width="5" style="181" customWidth="1"/>
    <col min="13321" max="13321" width="2" style="181" customWidth="1"/>
    <col min="13322" max="13322" width="5.75" style="181" customWidth="1"/>
    <col min="13323" max="13554" width="9" style="181"/>
    <col min="13555" max="13555" width="4.75" style="181" customWidth="1"/>
    <col min="13556" max="13557" width="19.625" style="181" customWidth="1"/>
    <col min="13558" max="13558" width="7.625" style="181" customWidth="1"/>
    <col min="13559" max="13559" width="4" style="181" customWidth="1"/>
    <col min="13560" max="13560" width="9" style="181"/>
    <col min="13561" max="13561" width="12.375" style="181" customWidth="1"/>
    <col min="13562" max="13562" width="7.25" style="181" customWidth="1"/>
    <col min="13563" max="13563" width="5" style="181" customWidth="1"/>
    <col min="13564" max="13564" width="2" style="181" customWidth="1"/>
    <col min="13565" max="13565" width="5.75" style="181" customWidth="1"/>
    <col min="13566" max="13567" width="9" style="181"/>
    <col min="13568" max="13568" width="4.75" style="181" customWidth="1"/>
    <col min="13569" max="13570" width="19.625" style="181" customWidth="1"/>
    <col min="13571" max="13571" width="7.625" style="181" customWidth="1"/>
    <col min="13572" max="13572" width="4" style="181" customWidth="1"/>
    <col min="13573" max="13573" width="9" style="181"/>
    <col min="13574" max="13574" width="12.375" style="181" customWidth="1"/>
    <col min="13575" max="13575" width="7.25" style="181" customWidth="1"/>
    <col min="13576" max="13576" width="5" style="181" customWidth="1"/>
    <col min="13577" max="13577" width="2" style="181" customWidth="1"/>
    <col min="13578" max="13578" width="5.75" style="181" customWidth="1"/>
    <col min="13579" max="13810" width="9" style="181"/>
    <col min="13811" max="13811" width="4.75" style="181" customWidth="1"/>
    <col min="13812" max="13813" width="19.625" style="181" customWidth="1"/>
    <col min="13814" max="13814" width="7.625" style="181" customWidth="1"/>
    <col min="13815" max="13815" width="4" style="181" customWidth="1"/>
    <col min="13816" max="13816" width="9" style="181"/>
    <col min="13817" max="13817" width="12.375" style="181" customWidth="1"/>
    <col min="13818" max="13818" width="7.25" style="181" customWidth="1"/>
    <col min="13819" max="13819" width="5" style="181" customWidth="1"/>
    <col min="13820" max="13820" width="2" style="181" customWidth="1"/>
    <col min="13821" max="13821" width="5.75" style="181" customWidth="1"/>
    <col min="13822" max="13823" width="9" style="181"/>
    <col min="13824" max="13824" width="4.75" style="181" customWidth="1"/>
    <col min="13825" max="13826" width="19.625" style="181" customWidth="1"/>
    <col min="13827" max="13827" width="7.625" style="181" customWidth="1"/>
    <col min="13828" max="13828" width="4" style="181" customWidth="1"/>
    <col min="13829" max="13829" width="9" style="181"/>
    <col min="13830" max="13830" width="12.375" style="181" customWidth="1"/>
    <col min="13831" max="13831" width="7.25" style="181" customWidth="1"/>
    <col min="13832" max="13832" width="5" style="181" customWidth="1"/>
    <col min="13833" max="13833" width="2" style="181" customWidth="1"/>
    <col min="13834" max="13834" width="5.75" style="181" customWidth="1"/>
    <col min="13835" max="14066" width="9" style="181"/>
    <col min="14067" max="14067" width="4.75" style="181" customWidth="1"/>
    <col min="14068" max="14069" width="19.625" style="181" customWidth="1"/>
    <col min="14070" max="14070" width="7.625" style="181" customWidth="1"/>
    <col min="14071" max="14071" width="4" style="181" customWidth="1"/>
    <col min="14072" max="14072" width="9" style="181"/>
    <col min="14073" max="14073" width="12.375" style="181" customWidth="1"/>
    <col min="14074" max="14074" width="7.25" style="181" customWidth="1"/>
    <col min="14075" max="14075" width="5" style="181" customWidth="1"/>
    <col min="14076" max="14076" width="2" style="181" customWidth="1"/>
    <col min="14077" max="14077" width="5.75" style="181" customWidth="1"/>
    <col min="14078" max="14079" width="9" style="181"/>
    <col min="14080" max="14080" width="4.75" style="181" customWidth="1"/>
    <col min="14081" max="14082" width="19.625" style="181" customWidth="1"/>
    <col min="14083" max="14083" width="7.625" style="181" customWidth="1"/>
    <col min="14084" max="14084" width="4" style="181" customWidth="1"/>
    <col min="14085" max="14085" width="9" style="181"/>
    <col min="14086" max="14086" width="12.375" style="181" customWidth="1"/>
    <col min="14087" max="14087" width="7.25" style="181" customWidth="1"/>
    <col min="14088" max="14088" width="5" style="181" customWidth="1"/>
    <col min="14089" max="14089" width="2" style="181" customWidth="1"/>
    <col min="14090" max="14090" width="5.75" style="181" customWidth="1"/>
    <col min="14091" max="14322" width="9" style="181"/>
    <col min="14323" max="14323" width="4.75" style="181" customWidth="1"/>
    <col min="14324" max="14325" width="19.625" style="181" customWidth="1"/>
    <col min="14326" max="14326" width="7.625" style="181" customWidth="1"/>
    <col min="14327" max="14327" width="4" style="181" customWidth="1"/>
    <col min="14328" max="14328" width="9" style="181"/>
    <col min="14329" max="14329" width="12.375" style="181" customWidth="1"/>
    <col min="14330" max="14330" width="7.25" style="181" customWidth="1"/>
    <col min="14331" max="14331" width="5" style="181" customWidth="1"/>
    <col min="14332" max="14332" width="2" style="181" customWidth="1"/>
    <col min="14333" max="14333" width="5.75" style="181" customWidth="1"/>
    <col min="14334" max="14335" width="9" style="181"/>
    <col min="14336" max="14336" width="4.75" style="181" customWidth="1"/>
    <col min="14337" max="14338" width="19.625" style="181" customWidth="1"/>
    <col min="14339" max="14339" width="7.625" style="181" customWidth="1"/>
    <col min="14340" max="14340" width="4" style="181" customWidth="1"/>
    <col min="14341" max="14341" width="9" style="181"/>
    <col min="14342" max="14342" width="12.375" style="181" customWidth="1"/>
    <col min="14343" max="14343" width="7.25" style="181" customWidth="1"/>
    <col min="14344" max="14344" width="5" style="181" customWidth="1"/>
    <col min="14345" max="14345" width="2" style="181" customWidth="1"/>
    <col min="14346" max="14346" width="5.75" style="181" customWidth="1"/>
    <col min="14347" max="14578" width="9" style="181"/>
    <col min="14579" max="14579" width="4.75" style="181" customWidth="1"/>
    <col min="14580" max="14581" width="19.625" style="181" customWidth="1"/>
    <col min="14582" max="14582" width="7.625" style="181" customWidth="1"/>
    <col min="14583" max="14583" width="4" style="181" customWidth="1"/>
    <col min="14584" max="14584" width="9" style="181"/>
    <col min="14585" max="14585" width="12.375" style="181" customWidth="1"/>
    <col min="14586" max="14586" width="7.25" style="181" customWidth="1"/>
    <col min="14587" max="14587" width="5" style="181" customWidth="1"/>
    <col min="14588" max="14588" width="2" style="181" customWidth="1"/>
    <col min="14589" max="14589" width="5.75" style="181" customWidth="1"/>
    <col min="14590" max="14591" width="9" style="181"/>
    <col min="14592" max="14592" width="4.75" style="181" customWidth="1"/>
    <col min="14593" max="14594" width="19.625" style="181" customWidth="1"/>
    <col min="14595" max="14595" width="7.625" style="181" customWidth="1"/>
    <col min="14596" max="14596" width="4" style="181" customWidth="1"/>
    <col min="14597" max="14597" width="9" style="181"/>
    <col min="14598" max="14598" width="12.375" style="181" customWidth="1"/>
    <col min="14599" max="14599" width="7.25" style="181" customWidth="1"/>
    <col min="14600" max="14600" width="5" style="181" customWidth="1"/>
    <col min="14601" max="14601" width="2" style="181" customWidth="1"/>
    <col min="14602" max="14602" width="5.75" style="181" customWidth="1"/>
    <col min="14603" max="14834" width="9" style="181"/>
    <col min="14835" max="14835" width="4.75" style="181" customWidth="1"/>
    <col min="14836" max="14837" width="19.625" style="181" customWidth="1"/>
    <col min="14838" max="14838" width="7.625" style="181" customWidth="1"/>
    <col min="14839" max="14839" width="4" style="181" customWidth="1"/>
    <col min="14840" max="14840" width="9" style="181"/>
    <col min="14841" max="14841" width="12.375" style="181" customWidth="1"/>
    <col min="14842" max="14842" width="7.25" style="181" customWidth="1"/>
    <col min="14843" max="14843" width="5" style="181" customWidth="1"/>
    <col min="14844" max="14844" width="2" style="181" customWidth="1"/>
    <col min="14845" max="14845" width="5.75" style="181" customWidth="1"/>
    <col min="14846" max="14847" width="9" style="181"/>
    <col min="14848" max="14848" width="4.75" style="181" customWidth="1"/>
    <col min="14849" max="14850" width="19.625" style="181" customWidth="1"/>
    <col min="14851" max="14851" width="7.625" style="181" customWidth="1"/>
    <col min="14852" max="14852" width="4" style="181" customWidth="1"/>
    <col min="14853" max="14853" width="9" style="181"/>
    <col min="14854" max="14854" width="12.375" style="181" customWidth="1"/>
    <col min="14855" max="14855" width="7.25" style="181" customWidth="1"/>
    <col min="14856" max="14856" width="5" style="181" customWidth="1"/>
    <col min="14857" max="14857" width="2" style="181" customWidth="1"/>
    <col min="14858" max="14858" width="5.75" style="181" customWidth="1"/>
    <col min="14859" max="15090" width="9" style="181"/>
    <col min="15091" max="15091" width="4.75" style="181" customWidth="1"/>
    <col min="15092" max="15093" width="19.625" style="181" customWidth="1"/>
    <col min="15094" max="15094" width="7.625" style="181" customWidth="1"/>
    <col min="15095" max="15095" width="4" style="181" customWidth="1"/>
    <col min="15096" max="15096" width="9" style="181"/>
    <col min="15097" max="15097" width="12.375" style="181" customWidth="1"/>
    <col min="15098" max="15098" width="7.25" style="181" customWidth="1"/>
    <col min="15099" max="15099" width="5" style="181" customWidth="1"/>
    <col min="15100" max="15100" width="2" style="181" customWidth="1"/>
    <col min="15101" max="15101" width="5.75" style="181" customWidth="1"/>
    <col min="15102" max="15103" width="9" style="181"/>
    <col min="15104" max="15104" width="4.75" style="181" customWidth="1"/>
    <col min="15105" max="15106" width="19.625" style="181" customWidth="1"/>
    <col min="15107" max="15107" width="7.625" style="181" customWidth="1"/>
    <col min="15108" max="15108" width="4" style="181" customWidth="1"/>
    <col min="15109" max="15109" width="9" style="181"/>
    <col min="15110" max="15110" width="12.375" style="181" customWidth="1"/>
    <col min="15111" max="15111" width="7.25" style="181" customWidth="1"/>
    <col min="15112" max="15112" width="5" style="181" customWidth="1"/>
    <col min="15113" max="15113" width="2" style="181" customWidth="1"/>
    <col min="15114" max="15114" width="5.75" style="181" customWidth="1"/>
    <col min="15115" max="15346" width="9" style="181"/>
    <col min="15347" max="15347" width="4.75" style="181" customWidth="1"/>
    <col min="15348" max="15349" width="19.625" style="181" customWidth="1"/>
    <col min="15350" max="15350" width="7.625" style="181" customWidth="1"/>
    <col min="15351" max="15351" width="4" style="181" customWidth="1"/>
    <col min="15352" max="15352" width="9" style="181"/>
    <col min="15353" max="15353" width="12.375" style="181" customWidth="1"/>
    <col min="15354" max="15354" width="7.25" style="181" customWidth="1"/>
    <col min="15355" max="15355" width="5" style="181" customWidth="1"/>
    <col min="15356" max="15356" width="2" style="181" customWidth="1"/>
    <col min="15357" max="15357" width="5.75" style="181" customWidth="1"/>
    <col min="15358" max="15359" width="9" style="181"/>
    <col min="15360" max="15360" width="4.75" style="181" customWidth="1"/>
    <col min="15361" max="15362" width="19.625" style="181" customWidth="1"/>
    <col min="15363" max="15363" width="7.625" style="181" customWidth="1"/>
    <col min="15364" max="15364" width="4" style="181" customWidth="1"/>
    <col min="15365" max="15365" width="9" style="181"/>
    <col min="15366" max="15366" width="12.375" style="181" customWidth="1"/>
    <col min="15367" max="15367" width="7.25" style="181" customWidth="1"/>
    <col min="15368" max="15368" width="5" style="181" customWidth="1"/>
    <col min="15369" max="15369" width="2" style="181" customWidth="1"/>
    <col min="15370" max="15370" width="5.75" style="181" customWidth="1"/>
    <col min="15371" max="15602" width="9" style="181"/>
    <col min="15603" max="15603" width="4.75" style="181" customWidth="1"/>
    <col min="15604" max="15605" width="19.625" style="181" customWidth="1"/>
    <col min="15606" max="15606" width="7.625" style="181" customWidth="1"/>
    <col min="15607" max="15607" width="4" style="181" customWidth="1"/>
    <col min="15608" max="15608" width="9" style="181"/>
    <col min="15609" max="15609" width="12.375" style="181" customWidth="1"/>
    <col min="15610" max="15610" width="7.25" style="181" customWidth="1"/>
    <col min="15611" max="15611" width="5" style="181" customWidth="1"/>
    <col min="15612" max="15612" width="2" style="181" customWidth="1"/>
    <col min="15613" max="15613" width="5.75" style="181" customWidth="1"/>
    <col min="15614" max="15615" width="9" style="181"/>
    <col min="15616" max="15616" width="4.75" style="181" customWidth="1"/>
    <col min="15617" max="15618" width="19.625" style="181" customWidth="1"/>
    <col min="15619" max="15619" width="7.625" style="181" customWidth="1"/>
    <col min="15620" max="15620" width="4" style="181" customWidth="1"/>
    <col min="15621" max="15621" width="9" style="181"/>
    <col min="15622" max="15622" width="12.375" style="181" customWidth="1"/>
    <col min="15623" max="15623" width="7.25" style="181" customWidth="1"/>
    <col min="15624" max="15624" width="5" style="181" customWidth="1"/>
    <col min="15625" max="15625" width="2" style="181" customWidth="1"/>
    <col min="15626" max="15626" width="5.75" style="181" customWidth="1"/>
    <col min="15627" max="15858" width="9" style="181"/>
    <col min="15859" max="15859" width="4.75" style="181" customWidth="1"/>
    <col min="15860" max="15861" width="19.625" style="181" customWidth="1"/>
    <col min="15862" max="15862" width="7.625" style="181" customWidth="1"/>
    <col min="15863" max="15863" width="4" style="181" customWidth="1"/>
    <col min="15864" max="15864" width="9" style="181"/>
    <col min="15865" max="15865" width="12.375" style="181" customWidth="1"/>
    <col min="15866" max="15866" width="7.25" style="181" customWidth="1"/>
    <col min="15867" max="15867" width="5" style="181" customWidth="1"/>
    <col min="15868" max="15868" width="2" style="181" customWidth="1"/>
    <col min="15869" max="15869" width="5.75" style="181" customWidth="1"/>
    <col min="15870" max="15871" width="9" style="181"/>
    <col min="15872" max="15872" width="4.75" style="181" customWidth="1"/>
    <col min="15873" max="15874" width="19.625" style="181" customWidth="1"/>
    <col min="15875" max="15875" width="7.625" style="181" customWidth="1"/>
    <col min="15876" max="15876" width="4" style="181" customWidth="1"/>
    <col min="15877" max="15877" width="9" style="181"/>
    <col min="15878" max="15878" width="12.375" style="181" customWidth="1"/>
    <col min="15879" max="15879" width="7.25" style="181" customWidth="1"/>
    <col min="15880" max="15880" width="5" style="181" customWidth="1"/>
    <col min="15881" max="15881" width="2" style="181" customWidth="1"/>
    <col min="15882" max="15882" width="5.75" style="181" customWidth="1"/>
    <col min="15883" max="16114" width="9" style="181"/>
    <col min="16115" max="16115" width="4.75" style="181" customWidth="1"/>
    <col min="16116" max="16117" width="19.625" style="181" customWidth="1"/>
    <col min="16118" max="16118" width="7.625" style="181" customWidth="1"/>
    <col min="16119" max="16119" width="4" style="181" customWidth="1"/>
    <col min="16120" max="16120" width="9" style="181"/>
    <col min="16121" max="16121" width="12.375" style="181" customWidth="1"/>
    <col min="16122" max="16122" width="7.25" style="181" customWidth="1"/>
    <col min="16123" max="16123" width="5" style="181" customWidth="1"/>
    <col min="16124" max="16124" width="2" style="181" customWidth="1"/>
    <col min="16125" max="16125" width="5.75" style="181" customWidth="1"/>
    <col min="16126" max="16127" width="9" style="181"/>
    <col min="16128" max="16128" width="4.75" style="181" customWidth="1"/>
    <col min="16129" max="16130" width="19.625" style="181" customWidth="1"/>
    <col min="16131" max="16131" width="7.625" style="181" customWidth="1"/>
    <col min="16132" max="16132" width="4" style="181" customWidth="1"/>
    <col min="16133" max="16133" width="9" style="181"/>
    <col min="16134" max="16134" width="12.375" style="181" customWidth="1"/>
    <col min="16135" max="16135" width="7.25" style="181" customWidth="1"/>
    <col min="16136" max="16136" width="5" style="181" customWidth="1"/>
    <col min="16137" max="16137" width="2" style="181" customWidth="1"/>
    <col min="16138" max="16138" width="5.75" style="181" customWidth="1"/>
    <col min="16139" max="16384" width="9" style="181"/>
  </cols>
  <sheetData>
    <row r="1" spans="1:12" ht="9.9499999999999993" customHeight="1"/>
    <row r="2" spans="1:12" s="183" customFormat="1" ht="32.1" customHeight="1">
      <c r="A2" s="160" t="s">
        <v>0</v>
      </c>
      <c r="B2" s="160" t="s">
        <v>1</v>
      </c>
      <c r="C2" s="438" t="s">
        <v>2</v>
      </c>
      <c r="D2" s="439"/>
      <c r="E2" s="440"/>
      <c r="F2" s="441"/>
      <c r="G2" s="160" t="s">
        <v>3</v>
      </c>
      <c r="H2" s="160" t="s">
        <v>4</v>
      </c>
      <c r="I2" s="160" t="s">
        <v>5</v>
      </c>
      <c r="J2" s="160" t="s">
        <v>6</v>
      </c>
      <c r="K2" s="160" t="s">
        <v>319</v>
      </c>
    </row>
    <row r="3" spans="1:12" ht="16.5" customHeight="1">
      <c r="A3" s="126"/>
      <c r="B3" s="126"/>
      <c r="C3" s="442"/>
      <c r="D3" s="278"/>
      <c r="E3" s="97"/>
      <c r="F3" s="443"/>
      <c r="G3" s="228"/>
      <c r="H3" s="229"/>
      <c r="I3" s="454"/>
      <c r="J3" s="244"/>
      <c r="K3" s="126"/>
    </row>
    <row r="4" spans="1:12" ht="16.5" customHeight="1">
      <c r="A4" s="99">
        <v>1</v>
      </c>
      <c r="B4" s="168" t="s">
        <v>218</v>
      </c>
      <c r="C4" s="166"/>
      <c r="D4" s="280"/>
      <c r="E4" s="444"/>
      <c r="F4" s="445"/>
      <c r="G4" s="232"/>
      <c r="H4" s="236"/>
      <c r="I4" s="455"/>
      <c r="J4" s="216"/>
      <c r="K4" s="99"/>
    </row>
    <row r="5" spans="1:12" ht="16.5" customHeight="1">
      <c r="A5" s="126"/>
      <c r="B5" s="12"/>
      <c r="C5" s="446" t="s">
        <v>450</v>
      </c>
      <c r="D5" s="278"/>
      <c r="E5" s="97"/>
      <c r="F5" s="98"/>
      <c r="G5" s="228"/>
      <c r="H5" s="229"/>
      <c r="I5" s="393"/>
      <c r="J5" s="451"/>
      <c r="K5" s="452"/>
    </row>
    <row r="6" spans="1:12" ht="16.5" customHeight="1">
      <c r="A6" s="99"/>
      <c r="B6" s="29" t="s">
        <v>380</v>
      </c>
      <c r="C6" s="202" t="s">
        <v>449</v>
      </c>
      <c r="D6" s="280"/>
      <c r="E6" s="280" t="s">
        <v>381</v>
      </c>
      <c r="F6" s="445" t="s">
        <v>378</v>
      </c>
      <c r="G6" s="232">
        <v>43</v>
      </c>
      <c r="H6" s="236" t="s">
        <v>379</v>
      </c>
      <c r="I6" s="395"/>
      <c r="J6" s="434"/>
      <c r="K6" s="239"/>
    </row>
    <row r="7" spans="1:12" ht="16.5" customHeight="1">
      <c r="A7" s="447"/>
      <c r="B7" s="242"/>
      <c r="C7" s="448"/>
      <c r="D7" s="278"/>
      <c r="E7" s="278"/>
      <c r="F7" s="443"/>
      <c r="G7" s="263"/>
      <c r="H7" s="229"/>
      <c r="I7" s="393"/>
      <c r="J7" s="244"/>
      <c r="K7" s="452"/>
    </row>
    <row r="8" spans="1:12" ht="16.5" customHeight="1">
      <c r="A8" s="99"/>
      <c r="B8" s="223" t="s">
        <v>382</v>
      </c>
      <c r="C8" s="386" t="s">
        <v>451</v>
      </c>
      <c r="D8" s="280"/>
      <c r="E8" s="280" t="s">
        <v>383</v>
      </c>
      <c r="F8" s="445"/>
      <c r="G8" s="232">
        <v>13</v>
      </c>
      <c r="H8" s="236" t="s">
        <v>379</v>
      </c>
      <c r="I8" s="455"/>
      <c r="J8" s="434"/>
      <c r="K8" s="239"/>
    </row>
    <row r="9" spans="1:12" ht="16.5" customHeight="1">
      <c r="A9" s="161"/>
      <c r="B9" s="242"/>
      <c r="C9" s="448"/>
      <c r="D9" s="278"/>
      <c r="E9" s="278"/>
      <c r="F9" s="443"/>
      <c r="G9" s="228"/>
      <c r="H9" s="229"/>
      <c r="I9" s="393"/>
      <c r="J9" s="244"/>
      <c r="K9" s="452"/>
    </row>
    <row r="10" spans="1:12" ht="16.5" customHeight="1">
      <c r="A10" s="168"/>
      <c r="B10" s="29" t="s">
        <v>384</v>
      </c>
      <c r="C10" s="386" t="s">
        <v>385</v>
      </c>
      <c r="D10" s="280"/>
      <c r="E10" s="280" t="s">
        <v>386</v>
      </c>
      <c r="F10" s="445"/>
      <c r="G10" s="232">
        <v>30</v>
      </c>
      <c r="H10" s="236" t="s">
        <v>379</v>
      </c>
      <c r="I10" s="455"/>
      <c r="J10" s="434"/>
      <c r="K10" s="239"/>
    </row>
    <row r="11" spans="1:12" ht="16.5" customHeight="1">
      <c r="A11" s="161"/>
      <c r="B11" s="12"/>
      <c r="C11" s="448"/>
      <c r="D11" s="278"/>
      <c r="E11" s="278"/>
      <c r="F11" s="443"/>
      <c r="G11" s="228"/>
      <c r="H11" s="229"/>
      <c r="I11" s="393"/>
      <c r="J11" s="244"/>
      <c r="K11" s="452"/>
      <c r="L11" s="256"/>
    </row>
    <row r="12" spans="1:12" ht="16.5" customHeight="1">
      <c r="A12" s="168"/>
      <c r="B12" s="29" t="s">
        <v>387</v>
      </c>
      <c r="C12" s="202"/>
      <c r="D12" s="280"/>
      <c r="E12" s="280" t="s">
        <v>388</v>
      </c>
      <c r="F12" s="445"/>
      <c r="G12" s="232">
        <v>13</v>
      </c>
      <c r="H12" s="236" t="s">
        <v>379</v>
      </c>
      <c r="I12" s="395"/>
      <c r="J12" s="434"/>
      <c r="K12" s="239"/>
      <c r="L12" s="258"/>
    </row>
    <row r="13" spans="1:12" ht="16.5" customHeight="1">
      <c r="A13" s="161"/>
      <c r="B13" s="242"/>
      <c r="C13" s="448"/>
      <c r="D13" s="278"/>
      <c r="E13" s="278"/>
      <c r="F13" s="443"/>
      <c r="G13" s="228"/>
      <c r="H13" s="229"/>
      <c r="I13" s="393"/>
      <c r="J13" s="244"/>
      <c r="K13" s="452"/>
    </row>
    <row r="14" spans="1:12" ht="16.5" customHeight="1">
      <c r="A14" s="168"/>
      <c r="B14" s="29" t="s">
        <v>387</v>
      </c>
      <c r="C14" s="202"/>
      <c r="D14" s="280"/>
      <c r="E14" s="280" t="s">
        <v>389</v>
      </c>
      <c r="F14" s="445"/>
      <c r="G14" s="232">
        <v>30</v>
      </c>
      <c r="H14" s="236" t="s">
        <v>379</v>
      </c>
      <c r="I14" s="395"/>
      <c r="J14" s="434"/>
      <c r="K14" s="239"/>
    </row>
    <row r="15" spans="1:12" ht="16.5" customHeight="1">
      <c r="A15" s="126"/>
      <c r="B15" s="242"/>
      <c r="C15" s="448"/>
      <c r="D15" s="278"/>
      <c r="E15" s="278"/>
      <c r="F15" s="443"/>
      <c r="G15" s="228"/>
      <c r="H15" s="229"/>
      <c r="I15" s="393"/>
      <c r="J15" s="244"/>
      <c r="K15" s="452"/>
    </row>
    <row r="16" spans="1:12" ht="16.5" customHeight="1">
      <c r="A16" s="99"/>
      <c r="B16" s="29" t="s">
        <v>390</v>
      </c>
      <c r="C16" s="202" t="s">
        <v>463</v>
      </c>
      <c r="D16" s="280"/>
      <c r="E16" s="280" t="s">
        <v>391</v>
      </c>
      <c r="F16" s="445"/>
      <c r="G16" s="232">
        <v>22</v>
      </c>
      <c r="H16" s="236" t="s">
        <v>379</v>
      </c>
      <c r="I16" s="395"/>
      <c r="J16" s="434"/>
      <c r="K16" s="239"/>
    </row>
    <row r="17" spans="1:11" ht="16.5" customHeight="1">
      <c r="A17" s="126"/>
      <c r="B17" s="242"/>
      <c r="C17" s="453" t="s">
        <v>453</v>
      </c>
      <c r="D17" s="278"/>
      <c r="E17" s="278"/>
      <c r="F17" s="443"/>
      <c r="G17" s="228"/>
      <c r="H17" s="229"/>
      <c r="I17" s="393"/>
      <c r="J17" s="244"/>
      <c r="K17" s="452"/>
    </row>
    <row r="18" spans="1:11" ht="16.5" customHeight="1">
      <c r="A18" s="99"/>
      <c r="B18" s="29" t="s">
        <v>392</v>
      </c>
      <c r="C18" s="202" t="s">
        <v>452</v>
      </c>
      <c r="D18" s="280"/>
      <c r="E18" s="280" t="s">
        <v>461</v>
      </c>
      <c r="F18" s="445"/>
      <c r="G18" s="232">
        <v>31</v>
      </c>
      <c r="H18" s="236" t="s">
        <v>379</v>
      </c>
      <c r="I18" s="395"/>
      <c r="J18" s="434"/>
      <c r="K18" s="239"/>
    </row>
    <row r="19" spans="1:11" ht="16.5" customHeight="1">
      <c r="A19" s="138"/>
      <c r="B19" s="12"/>
      <c r="C19" s="448"/>
      <c r="D19" s="278"/>
      <c r="E19" s="278"/>
      <c r="F19" s="443"/>
      <c r="G19" s="228"/>
      <c r="H19" s="229"/>
      <c r="I19" s="393"/>
      <c r="J19" s="244"/>
      <c r="K19" s="452"/>
    </row>
    <row r="20" spans="1:11" ht="16.5" customHeight="1">
      <c r="A20" s="99"/>
      <c r="B20" s="29" t="s">
        <v>393</v>
      </c>
      <c r="C20" s="202" t="s">
        <v>394</v>
      </c>
      <c r="D20" s="280"/>
      <c r="E20" s="280" t="s">
        <v>395</v>
      </c>
      <c r="F20" s="445"/>
      <c r="G20" s="232">
        <v>31</v>
      </c>
      <c r="H20" s="236" t="s">
        <v>379</v>
      </c>
      <c r="I20" s="395"/>
      <c r="J20" s="434"/>
      <c r="K20" s="239"/>
    </row>
    <row r="21" spans="1:11" ht="16.5" customHeight="1">
      <c r="A21" s="447"/>
      <c r="B21" s="138"/>
      <c r="C21" s="448"/>
      <c r="D21" s="278"/>
      <c r="E21" s="278"/>
      <c r="F21" s="443"/>
      <c r="G21" s="228"/>
      <c r="H21" s="229"/>
      <c r="I21" s="454"/>
      <c r="J21" s="449"/>
      <c r="K21" s="452"/>
    </row>
    <row r="22" spans="1:11" ht="16.5" customHeight="1">
      <c r="A22" s="99"/>
      <c r="B22" s="99" t="s">
        <v>393</v>
      </c>
      <c r="C22" s="202" t="s">
        <v>396</v>
      </c>
      <c r="D22" s="280"/>
      <c r="E22" s="280" t="s">
        <v>465</v>
      </c>
      <c r="F22" s="445"/>
      <c r="G22" s="232">
        <v>1</v>
      </c>
      <c r="H22" s="236" t="s">
        <v>379</v>
      </c>
      <c r="I22" s="455"/>
      <c r="J22" s="434"/>
      <c r="K22" s="239"/>
    </row>
    <row r="23" spans="1:11" ht="16.5" customHeight="1">
      <c r="A23" s="161"/>
      <c r="B23" s="126"/>
      <c r="C23" s="448"/>
      <c r="D23" s="278"/>
      <c r="E23" s="278"/>
      <c r="F23" s="443"/>
      <c r="G23" s="450"/>
      <c r="H23" s="128"/>
      <c r="I23" s="454"/>
      <c r="J23" s="449"/>
      <c r="K23" s="452"/>
    </row>
    <row r="24" spans="1:11" ht="16.5" customHeight="1">
      <c r="A24" s="168"/>
      <c r="B24" s="99" t="s">
        <v>397</v>
      </c>
      <c r="C24" s="202" t="s">
        <v>398</v>
      </c>
      <c r="D24" s="280"/>
      <c r="E24" s="280" t="s">
        <v>399</v>
      </c>
      <c r="F24" s="445"/>
      <c r="G24" s="232">
        <v>4</v>
      </c>
      <c r="H24" s="236" t="s">
        <v>379</v>
      </c>
      <c r="I24" s="455"/>
      <c r="J24" s="434"/>
      <c r="K24" s="239"/>
    </row>
    <row r="25" spans="1:11" ht="16.5" customHeight="1">
      <c r="A25" s="447"/>
      <c r="B25" s="126"/>
      <c r="C25" s="448" t="s">
        <v>464</v>
      </c>
      <c r="D25" s="278"/>
      <c r="E25" s="278"/>
      <c r="F25" s="443"/>
      <c r="G25" s="450"/>
      <c r="H25" s="128"/>
      <c r="I25" s="454"/>
      <c r="J25" s="449"/>
      <c r="K25" s="452"/>
    </row>
    <row r="26" spans="1:11" ht="16.5" customHeight="1">
      <c r="A26" s="99"/>
      <c r="B26" s="99" t="s">
        <v>392</v>
      </c>
      <c r="C26" s="202" t="s">
        <v>542</v>
      </c>
      <c r="D26" s="280"/>
      <c r="E26" s="280" t="s">
        <v>462</v>
      </c>
      <c r="F26" s="445"/>
      <c r="G26" s="232">
        <v>1</v>
      </c>
      <c r="H26" s="236" t="s">
        <v>379</v>
      </c>
      <c r="I26" s="455"/>
      <c r="J26" s="434"/>
      <c r="K26" s="239"/>
    </row>
    <row r="27" spans="1:11" ht="16.5" customHeight="1">
      <c r="A27" s="161"/>
      <c r="B27" s="126"/>
      <c r="C27" s="448"/>
      <c r="D27" s="278"/>
      <c r="E27" s="278"/>
      <c r="F27" s="443"/>
      <c r="G27" s="450"/>
      <c r="H27" s="128"/>
      <c r="I27" s="454"/>
      <c r="J27" s="449"/>
      <c r="K27" s="452"/>
    </row>
    <row r="28" spans="1:11" ht="16.5" customHeight="1">
      <c r="A28" s="168"/>
      <c r="B28" s="99" t="s">
        <v>400</v>
      </c>
      <c r="C28" s="82" t="s">
        <v>543</v>
      </c>
      <c r="D28" s="280"/>
      <c r="E28" s="280" t="s">
        <v>545</v>
      </c>
      <c r="F28" s="445"/>
      <c r="G28" s="232">
        <v>1</v>
      </c>
      <c r="H28" s="236" t="s">
        <v>379</v>
      </c>
      <c r="I28" s="455"/>
      <c r="J28" s="434"/>
      <c r="K28" s="239"/>
    </row>
    <row r="29" spans="1:11" ht="16.5" customHeight="1">
      <c r="A29" s="161"/>
      <c r="B29" s="126"/>
      <c r="C29" s="456" t="s">
        <v>455</v>
      </c>
      <c r="D29" s="278"/>
      <c r="E29" s="278"/>
      <c r="F29" s="443"/>
      <c r="G29" s="450"/>
      <c r="H29" s="128"/>
      <c r="I29" s="454"/>
      <c r="J29" s="449"/>
      <c r="K29" s="452"/>
    </row>
    <row r="30" spans="1:11" ht="16.5" customHeight="1">
      <c r="A30" s="168"/>
      <c r="B30" s="99" t="s">
        <v>400</v>
      </c>
      <c r="C30" s="202" t="s">
        <v>454</v>
      </c>
      <c r="D30" s="280"/>
      <c r="E30" s="280" t="s">
        <v>544</v>
      </c>
      <c r="F30" s="445"/>
      <c r="G30" s="232">
        <v>1</v>
      </c>
      <c r="H30" s="236" t="s">
        <v>379</v>
      </c>
      <c r="I30" s="455"/>
      <c r="J30" s="434"/>
      <c r="K30" s="239"/>
    </row>
    <row r="31" spans="1:11" ht="16.5" customHeight="1">
      <c r="A31" s="161"/>
      <c r="B31" s="126"/>
      <c r="C31" s="456" t="s">
        <v>455</v>
      </c>
      <c r="D31" s="278"/>
      <c r="E31" s="278"/>
      <c r="F31" s="443"/>
      <c r="G31" s="450"/>
      <c r="H31" s="128"/>
      <c r="I31" s="454"/>
      <c r="J31" s="449"/>
      <c r="K31" s="452"/>
    </row>
    <row r="32" spans="1:11" ht="16.5" customHeight="1">
      <c r="A32" s="168"/>
      <c r="B32" s="99" t="s">
        <v>400</v>
      </c>
      <c r="C32" s="202" t="s">
        <v>456</v>
      </c>
      <c r="D32" s="280"/>
      <c r="E32" s="280" t="s">
        <v>401</v>
      </c>
      <c r="F32" s="445"/>
      <c r="G32" s="232">
        <v>2</v>
      </c>
      <c r="H32" s="236" t="s">
        <v>379</v>
      </c>
      <c r="I32" s="455"/>
      <c r="J32" s="434"/>
      <c r="K32" s="239"/>
    </row>
    <row r="33" spans="1:11" ht="16.5" customHeight="1">
      <c r="A33" s="126"/>
      <c r="B33" s="126"/>
      <c r="C33" s="442"/>
      <c r="D33" s="278"/>
      <c r="E33" s="97"/>
      <c r="F33" s="443"/>
      <c r="G33" s="450"/>
      <c r="H33" s="128" t="s">
        <v>27</v>
      </c>
      <c r="I33" s="454"/>
      <c r="J33" s="449"/>
      <c r="K33" s="452"/>
    </row>
    <row r="34" spans="1:11" ht="16.5" customHeight="1">
      <c r="A34" s="99"/>
      <c r="B34" s="99"/>
      <c r="C34" s="166"/>
      <c r="D34" s="280"/>
      <c r="E34" s="444"/>
      <c r="F34" s="445"/>
      <c r="G34" s="232"/>
      <c r="H34" s="236"/>
      <c r="I34" s="455"/>
      <c r="J34" s="216"/>
      <c r="K34" s="239"/>
    </row>
    <row r="35" spans="1:11" ht="16.5" customHeight="1">
      <c r="A35" s="126"/>
      <c r="B35" s="126"/>
      <c r="C35" s="442"/>
      <c r="D35" s="278"/>
      <c r="E35" s="97"/>
      <c r="F35" s="443"/>
      <c r="G35" s="228"/>
      <c r="H35" s="229"/>
      <c r="I35" s="454"/>
      <c r="J35" s="244"/>
      <c r="K35" s="452"/>
    </row>
    <row r="36" spans="1:11" ht="16.5" customHeight="1">
      <c r="A36" s="99"/>
      <c r="B36" s="29"/>
      <c r="C36" s="166"/>
      <c r="D36" s="280"/>
      <c r="E36" s="444"/>
      <c r="F36" s="445"/>
      <c r="G36" s="232"/>
      <c r="H36" s="236"/>
      <c r="I36" s="455"/>
      <c r="J36" s="216"/>
      <c r="K36" s="239"/>
    </row>
    <row r="37" spans="1:11" ht="16.5" customHeight="1">
      <c r="A37" s="126"/>
      <c r="B37" s="126"/>
      <c r="C37" s="442"/>
      <c r="D37" s="278"/>
      <c r="E37" s="97"/>
      <c r="F37" s="443"/>
      <c r="G37" s="228"/>
      <c r="H37" s="229"/>
      <c r="I37" s="454"/>
      <c r="J37" s="244"/>
      <c r="K37" s="452"/>
    </row>
    <row r="38" spans="1:11" ht="16.5" customHeight="1">
      <c r="A38" s="99"/>
      <c r="B38" s="29"/>
      <c r="C38" s="166"/>
      <c r="D38" s="280"/>
      <c r="E38" s="444"/>
      <c r="F38" s="445"/>
      <c r="G38" s="232"/>
      <c r="H38" s="236"/>
      <c r="I38" s="455"/>
      <c r="J38" s="216"/>
      <c r="K38" s="239"/>
    </row>
    <row r="39" spans="1:11" ht="16.5" customHeight="1">
      <c r="A39" s="126"/>
      <c r="B39" s="126"/>
      <c r="C39" s="442"/>
      <c r="D39" s="278"/>
      <c r="E39" s="97"/>
      <c r="F39" s="443"/>
      <c r="G39" s="228"/>
      <c r="H39" s="229"/>
      <c r="I39" s="454"/>
      <c r="J39" s="244"/>
      <c r="K39" s="452"/>
    </row>
    <row r="40" spans="1:11" ht="16.5" customHeight="1">
      <c r="A40" s="99"/>
      <c r="B40" s="168"/>
      <c r="C40" s="166"/>
      <c r="D40" s="280"/>
      <c r="E40" s="444"/>
      <c r="F40" s="445"/>
      <c r="G40" s="232"/>
      <c r="H40" s="236"/>
      <c r="I40" s="455"/>
      <c r="J40" s="216"/>
      <c r="K40" s="239"/>
    </row>
    <row r="41" spans="1:11" ht="16.5" customHeight="1">
      <c r="A41" s="126"/>
      <c r="B41" s="126"/>
      <c r="C41" s="442"/>
      <c r="D41" s="278"/>
      <c r="E41" s="97"/>
      <c r="F41" s="443"/>
      <c r="G41" s="228"/>
      <c r="H41" s="229"/>
      <c r="I41" s="454"/>
      <c r="J41" s="244"/>
      <c r="K41" s="452"/>
    </row>
    <row r="42" spans="1:11" ht="16.5" customHeight="1">
      <c r="A42" s="99"/>
      <c r="B42" s="168"/>
      <c r="C42" s="166"/>
      <c r="D42" s="280"/>
      <c r="E42" s="444"/>
      <c r="F42" s="445"/>
      <c r="G42" s="232"/>
      <c r="H42" s="236"/>
      <c r="I42" s="455"/>
      <c r="J42" s="216"/>
      <c r="K42" s="239"/>
    </row>
    <row r="43" spans="1:11" ht="16.5" customHeight="1">
      <c r="A43" s="138"/>
      <c r="B43" s="126"/>
      <c r="C43" s="442"/>
      <c r="D43" s="278"/>
      <c r="E43" s="97"/>
      <c r="F43" s="443"/>
      <c r="G43" s="228"/>
      <c r="H43" s="229"/>
      <c r="I43" s="454"/>
      <c r="J43" s="244"/>
      <c r="K43" s="452"/>
    </row>
    <row r="44" spans="1:11" ht="16.5" customHeight="1">
      <c r="A44" s="138"/>
      <c r="B44" s="168"/>
      <c r="C44" s="166"/>
      <c r="D44" s="280"/>
      <c r="E44" s="444"/>
      <c r="F44" s="445"/>
      <c r="G44" s="232"/>
      <c r="H44" s="236"/>
      <c r="I44" s="455"/>
      <c r="J44" s="216"/>
      <c r="K44" s="239"/>
    </row>
    <row r="45" spans="1:11" ht="16.5" customHeight="1">
      <c r="A45" s="126"/>
      <c r="B45" s="126"/>
      <c r="C45" s="442"/>
      <c r="D45" s="278"/>
      <c r="E45" s="97"/>
      <c r="F45" s="443"/>
      <c r="G45" s="228"/>
      <c r="H45" s="229"/>
      <c r="I45" s="454"/>
      <c r="J45" s="244"/>
      <c r="K45" s="452"/>
    </row>
    <row r="46" spans="1:11" ht="16.5" customHeight="1">
      <c r="A46" s="99"/>
      <c r="B46" s="168" t="s">
        <v>28</v>
      </c>
      <c r="C46" s="166"/>
      <c r="D46" s="280"/>
      <c r="E46" s="444"/>
      <c r="F46" s="445"/>
      <c r="G46" s="232"/>
      <c r="H46" s="236"/>
      <c r="I46" s="455"/>
      <c r="J46" s="216"/>
      <c r="K46" s="239"/>
    </row>
    <row r="47" spans="1:11" ht="16.5" customHeight="1">
      <c r="A47" s="126"/>
      <c r="B47" s="126"/>
      <c r="C47" s="442"/>
      <c r="D47" s="278"/>
      <c r="E47" s="97"/>
      <c r="F47" s="443"/>
      <c r="G47" s="228"/>
      <c r="H47" s="229"/>
      <c r="I47" s="454"/>
      <c r="J47" s="244"/>
      <c r="K47" s="161"/>
    </row>
    <row r="48" spans="1:11" ht="16.5" customHeight="1">
      <c r="A48" s="99"/>
      <c r="B48" s="168"/>
      <c r="C48" s="166"/>
      <c r="D48" s="280"/>
      <c r="E48" s="444"/>
      <c r="F48" s="445"/>
      <c r="G48" s="232"/>
      <c r="H48" s="236"/>
      <c r="I48" s="455"/>
      <c r="J48" s="216"/>
      <c r="K48" s="168"/>
    </row>
    <row r="49" spans="1:12" ht="16.5" customHeight="1">
      <c r="A49" s="126"/>
      <c r="B49" s="126"/>
      <c r="C49" s="442"/>
      <c r="D49" s="278"/>
      <c r="E49" s="97"/>
      <c r="F49" s="443"/>
      <c r="G49" s="228"/>
      <c r="H49" s="229"/>
      <c r="I49" s="454"/>
      <c r="J49" s="244"/>
      <c r="K49" s="126"/>
    </row>
    <row r="50" spans="1:12" ht="16.5" customHeight="1">
      <c r="A50" s="99">
        <v>2</v>
      </c>
      <c r="B50" s="168" t="s">
        <v>219</v>
      </c>
      <c r="C50" s="166"/>
      <c r="D50" s="280"/>
      <c r="E50" s="444"/>
      <c r="F50" s="445"/>
      <c r="G50" s="232"/>
      <c r="H50" s="236"/>
      <c r="I50" s="455"/>
      <c r="J50" s="216"/>
      <c r="K50" s="99"/>
    </row>
    <row r="51" spans="1:12" ht="16.5" customHeight="1">
      <c r="A51" s="126"/>
      <c r="B51" s="12"/>
      <c r="C51" s="203"/>
      <c r="D51" s="278"/>
      <c r="E51" s="97"/>
      <c r="F51" s="98"/>
      <c r="G51" s="228"/>
      <c r="H51" s="229"/>
      <c r="I51" s="393"/>
      <c r="J51" s="451"/>
      <c r="K51" s="452"/>
    </row>
    <row r="52" spans="1:12" ht="16.5" customHeight="1">
      <c r="A52" s="99"/>
      <c r="B52" s="29" t="s">
        <v>402</v>
      </c>
      <c r="C52" s="166" t="s">
        <v>409</v>
      </c>
      <c r="D52" s="280" t="s">
        <v>403</v>
      </c>
      <c r="E52" s="444" t="s">
        <v>404</v>
      </c>
      <c r="F52" s="445"/>
      <c r="G52" s="232">
        <v>15</v>
      </c>
      <c r="H52" s="236" t="s">
        <v>30</v>
      </c>
      <c r="I52" s="395"/>
      <c r="J52" s="434"/>
      <c r="K52" s="239"/>
    </row>
    <row r="53" spans="1:12" ht="16.5" customHeight="1">
      <c r="A53" s="447"/>
      <c r="B53" s="242"/>
      <c r="C53" s="442"/>
      <c r="D53" s="278"/>
      <c r="E53" s="97"/>
      <c r="F53" s="443"/>
      <c r="G53" s="263"/>
      <c r="H53" s="229"/>
      <c r="I53" s="393"/>
      <c r="J53" s="244"/>
      <c r="K53" s="452"/>
    </row>
    <row r="54" spans="1:12" ht="16.5" customHeight="1">
      <c r="A54" s="99"/>
      <c r="B54" s="223" t="s">
        <v>402</v>
      </c>
      <c r="C54" s="166" t="s">
        <v>410</v>
      </c>
      <c r="D54" s="280" t="s">
        <v>403</v>
      </c>
      <c r="E54" s="444" t="s">
        <v>404</v>
      </c>
      <c r="F54" s="445"/>
      <c r="G54" s="232">
        <v>22</v>
      </c>
      <c r="H54" s="236" t="s">
        <v>30</v>
      </c>
      <c r="I54" s="455"/>
      <c r="J54" s="434"/>
      <c r="K54" s="239"/>
    </row>
    <row r="55" spans="1:12" ht="16.5" customHeight="1">
      <c r="A55" s="161"/>
      <c r="B55" s="242"/>
      <c r="C55" s="442"/>
      <c r="D55" s="278"/>
      <c r="E55" s="97"/>
      <c r="F55" s="443"/>
      <c r="G55" s="228"/>
      <c r="H55" s="229"/>
      <c r="I55" s="393"/>
      <c r="J55" s="244"/>
      <c r="K55" s="452"/>
    </row>
    <row r="56" spans="1:12" ht="16.5" customHeight="1">
      <c r="A56" s="168"/>
      <c r="B56" s="29" t="s">
        <v>402</v>
      </c>
      <c r="C56" s="166" t="s">
        <v>411</v>
      </c>
      <c r="D56" s="280" t="s">
        <v>403</v>
      </c>
      <c r="E56" s="444" t="s">
        <v>404</v>
      </c>
      <c r="F56" s="445"/>
      <c r="G56" s="232">
        <v>47</v>
      </c>
      <c r="H56" s="236" t="s">
        <v>30</v>
      </c>
      <c r="I56" s="455"/>
      <c r="J56" s="434"/>
      <c r="K56" s="239"/>
    </row>
    <row r="57" spans="1:12" ht="16.5" customHeight="1">
      <c r="A57" s="161"/>
      <c r="B57" s="12"/>
      <c r="C57" s="442"/>
      <c r="D57" s="278"/>
      <c r="E57" s="97"/>
      <c r="F57" s="443"/>
      <c r="G57" s="228"/>
      <c r="H57" s="229"/>
      <c r="I57" s="393"/>
      <c r="J57" s="244"/>
      <c r="K57" s="452"/>
      <c r="L57" s="256"/>
    </row>
    <row r="58" spans="1:12" ht="16.5" customHeight="1">
      <c r="A58" s="168"/>
      <c r="B58" s="29" t="s">
        <v>402</v>
      </c>
      <c r="C58" s="166" t="s">
        <v>412</v>
      </c>
      <c r="D58" s="280" t="s">
        <v>403</v>
      </c>
      <c r="E58" s="444" t="s">
        <v>404</v>
      </c>
      <c r="F58" s="445"/>
      <c r="G58" s="232">
        <v>126</v>
      </c>
      <c r="H58" s="236" t="s">
        <v>30</v>
      </c>
      <c r="I58" s="395"/>
      <c r="J58" s="434"/>
      <c r="K58" s="239"/>
      <c r="L58" s="258"/>
    </row>
    <row r="59" spans="1:12" ht="16.5" customHeight="1">
      <c r="A59" s="161"/>
      <c r="B59" s="242"/>
      <c r="C59" s="442"/>
      <c r="D59" s="278"/>
      <c r="E59" s="97"/>
      <c r="F59" s="443"/>
      <c r="G59" s="228"/>
      <c r="H59" s="229"/>
      <c r="I59" s="393"/>
      <c r="J59" s="244"/>
      <c r="K59" s="452"/>
    </row>
    <row r="60" spans="1:12" ht="16.5" customHeight="1">
      <c r="A60" s="168"/>
      <c r="B60" s="29" t="s">
        <v>405</v>
      </c>
      <c r="C60" s="166"/>
      <c r="D60" s="280"/>
      <c r="E60" s="444"/>
      <c r="F60" s="445"/>
      <c r="G60" s="232">
        <v>1</v>
      </c>
      <c r="H60" s="236" t="s">
        <v>406</v>
      </c>
      <c r="I60" s="395"/>
      <c r="J60" s="216"/>
      <c r="K60" s="239"/>
    </row>
    <row r="61" spans="1:12" ht="16.5" customHeight="1">
      <c r="A61" s="126"/>
      <c r="B61" s="242"/>
      <c r="C61" s="442"/>
      <c r="D61" s="278"/>
      <c r="E61" s="97"/>
      <c r="F61" s="443"/>
      <c r="G61" s="228"/>
      <c r="H61" s="229"/>
      <c r="I61" s="393"/>
      <c r="J61" s="244"/>
      <c r="K61" s="452"/>
    </row>
    <row r="62" spans="1:12" ht="16.5" customHeight="1">
      <c r="A62" s="99"/>
      <c r="B62" s="29" t="s">
        <v>407</v>
      </c>
      <c r="C62" s="166"/>
      <c r="D62" s="280"/>
      <c r="E62" s="444"/>
      <c r="F62" s="445"/>
      <c r="G62" s="232">
        <v>1</v>
      </c>
      <c r="H62" s="236" t="s">
        <v>406</v>
      </c>
      <c r="I62" s="395"/>
      <c r="J62" s="216"/>
      <c r="K62" s="239"/>
    </row>
    <row r="63" spans="1:12" ht="16.5" customHeight="1">
      <c r="A63" s="126"/>
      <c r="B63" s="242"/>
      <c r="C63" s="442"/>
      <c r="D63" s="278"/>
      <c r="E63" s="97"/>
      <c r="F63" s="443"/>
      <c r="G63" s="228"/>
      <c r="H63" s="229"/>
      <c r="I63" s="393"/>
      <c r="J63" s="244"/>
      <c r="K63" s="452"/>
    </row>
    <row r="64" spans="1:12" ht="16.5" customHeight="1">
      <c r="A64" s="99"/>
      <c r="B64" s="29" t="s">
        <v>408</v>
      </c>
      <c r="C64" s="166"/>
      <c r="D64" s="280"/>
      <c r="E64" s="444"/>
      <c r="F64" s="445"/>
      <c r="G64" s="232">
        <v>1</v>
      </c>
      <c r="H64" s="236" t="s">
        <v>406</v>
      </c>
      <c r="I64" s="395"/>
      <c r="J64" s="216"/>
      <c r="K64" s="239"/>
    </row>
    <row r="65" spans="1:11" ht="16.5" customHeight="1">
      <c r="A65" s="138"/>
      <c r="B65" s="12"/>
      <c r="C65" s="442"/>
      <c r="D65" s="278"/>
      <c r="E65" s="97"/>
      <c r="F65" s="443"/>
      <c r="G65" s="228"/>
      <c r="H65" s="229"/>
      <c r="I65" s="393"/>
      <c r="J65" s="244"/>
      <c r="K65" s="452"/>
    </row>
    <row r="66" spans="1:11" ht="16.5" customHeight="1">
      <c r="A66" s="99"/>
      <c r="B66" s="29"/>
      <c r="C66" s="166"/>
      <c r="D66" s="280"/>
      <c r="E66" s="444"/>
      <c r="F66" s="445"/>
      <c r="G66" s="232"/>
      <c r="H66" s="236"/>
      <c r="I66" s="395"/>
      <c r="J66" s="216"/>
      <c r="K66" s="239"/>
    </row>
    <row r="67" spans="1:11" ht="16.5" customHeight="1">
      <c r="A67" s="447"/>
      <c r="B67" s="138"/>
      <c r="C67" s="442"/>
      <c r="D67" s="278"/>
      <c r="E67" s="97"/>
      <c r="F67" s="443"/>
      <c r="G67" s="228"/>
      <c r="H67" s="229"/>
      <c r="I67" s="454"/>
      <c r="J67" s="449"/>
      <c r="K67" s="452"/>
    </row>
    <row r="68" spans="1:11" ht="16.5" customHeight="1">
      <c r="A68" s="99"/>
      <c r="B68" s="99"/>
      <c r="C68" s="166"/>
      <c r="D68" s="280"/>
      <c r="E68" s="444"/>
      <c r="F68" s="445"/>
      <c r="G68" s="232"/>
      <c r="H68" s="236"/>
      <c r="I68" s="455"/>
      <c r="J68" s="216"/>
      <c r="K68" s="239"/>
    </row>
    <row r="69" spans="1:11" ht="16.5" customHeight="1">
      <c r="A69" s="161"/>
      <c r="B69" s="126"/>
      <c r="C69" s="442"/>
      <c r="D69" s="278"/>
      <c r="E69" s="97"/>
      <c r="F69" s="443"/>
      <c r="G69" s="450"/>
      <c r="H69" s="128"/>
      <c r="I69" s="454"/>
      <c r="J69" s="449"/>
      <c r="K69" s="452"/>
    </row>
    <row r="70" spans="1:11" ht="16.5" customHeight="1">
      <c r="A70" s="168"/>
      <c r="B70" s="99"/>
      <c r="C70" s="166"/>
      <c r="D70" s="280"/>
      <c r="E70" s="444"/>
      <c r="F70" s="445"/>
      <c r="G70" s="232"/>
      <c r="H70" s="236"/>
      <c r="I70" s="455"/>
      <c r="J70" s="216"/>
      <c r="K70" s="239"/>
    </row>
    <row r="71" spans="1:11" ht="16.5" customHeight="1">
      <c r="A71" s="447"/>
      <c r="B71" s="126"/>
      <c r="C71" s="442"/>
      <c r="D71" s="278"/>
      <c r="E71" s="97"/>
      <c r="F71" s="443"/>
      <c r="G71" s="450"/>
      <c r="H71" s="128"/>
      <c r="I71" s="454"/>
      <c r="J71" s="449"/>
      <c r="K71" s="452"/>
    </row>
    <row r="72" spans="1:11" ht="16.5" customHeight="1">
      <c r="A72" s="99"/>
      <c r="B72" s="99"/>
      <c r="C72" s="166"/>
      <c r="D72" s="280"/>
      <c r="E72" s="444"/>
      <c r="F72" s="445"/>
      <c r="G72" s="232"/>
      <c r="H72" s="236"/>
      <c r="I72" s="455"/>
      <c r="J72" s="216"/>
      <c r="K72" s="239"/>
    </row>
    <row r="73" spans="1:11" ht="16.5" customHeight="1">
      <c r="A73" s="161"/>
      <c r="B73" s="126"/>
      <c r="C73" s="442"/>
      <c r="D73" s="278"/>
      <c r="E73" s="97"/>
      <c r="F73" s="443"/>
      <c r="G73" s="450"/>
      <c r="H73" s="128"/>
      <c r="I73" s="454"/>
      <c r="J73" s="449"/>
      <c r="K73" s="452"/>
    </row>
    <row r="74" spans="1:11" ht="16.5" customHeight="1">
      <c r="A74" s="168"/>
      <c r="B74" s="99"/>
      <c r="C74" s="166"/>
      <c r="D74" s="280"/>
      <c r="E74" s="444"/>
      <c r="F74" s="445"/>
      <c r="G74" s="232"/>
      <c r="H74" s="236"/>
      <c r="I74" s="455"/>
      <c r="J74" s="216"/>
      <c r="K74" s="239"/>
    </row>
    <row r="75" spans="1:11" ht="16.5" customHeight="1">
      <c r="A75" s="161"/>
      <c r="B75" s="126"/>
      <c r="C75" s="442"/>
      <c r="D75" s="278"/>
      <c r="E75" s="97"/>
      <c r="F75" s="443"/>
      <c r="G75" s="450"/>
      <c r="H75" s="128"/>
      <c r="I75" s="454"/>
      <c r="J75" s="449"/>
      <c r="K75" s="452"/>
    </row>
    <row r="76" spans="1:11" ht="16.5" customHeight="1">
      <c r="A76" s="168"/>
      <c r="B76" s="99"/>
      <c r="C76" s="166"/>
      <c r="D76" s="280"/>
      <c r="E76" s="444"/>
      <c r="F76" s="445"/>
      <c r="G76" s="232"/>
      <c r="H76" s="236"/>
      <c r="I76" s="455"/>
      <c r="J76" s="216"/>
      <c r="K76" s="239"/>
    </row>
    <row r="77" spans="1:11" ht="16.5" customHeight="1">
      <c r="A77" s="161"/>
      <c r="B77" s="126"/>
      <c r="C77" s="442"/>
      <c r="D77" s="278"/>
      <c r="E77" s="97"/>
      <c r="F77" s="443"/>
      <c r="G77" s="450"/>
      <c r="H77" s="128"/>
      <c r="I77" s="454"/>
      <c r="J77" s="449"/>
      <c r="K77" s="452"/>
    </row>
    <row r="78" spans="1:11" ht="16.5" customHeight="1">
      <c r="A78" s="168"/>
      <c r="B78" s="99"/>
      <c r="C78" s="166"/>
      <c r="D78" s="280"/>
      <c r="E78" s="444"/>
      <c r="F78" s="445"/>
      <c r="G78" s="232"/>
      <c r="H78" s="236"/>
      <c r="I78" s="455"/>
      <c r="J78" s="216"/>
      <c r="K78" s="239"/>
    </row>
    <row r="79" spans="1:11" ht="16.5" customHeight="1">
      <c r="A79" s="126"/>
      <c r="B79" s="126"/>
      <c r="C79" s="442"/>
      <c r="D79" s="278"/>
      <c r="E79" s="97"/>
      <c r="F79" s="443"/>
      <c r="G79" s="450"/>
      <c r="H79" s="128"/>
      <c r="I79" s="454"/>
      <c r="J79" s="449"/>
      <c r="K79" s="452"/>
    </row>
    <row r="80" spans="1:11" ht="16.5" customHeight="1">
      <c r="A80" s="99"/>
      <c r="B80" s="99"/>
      <c r="C80" s="166"/>
      <c r="D80" s="280"/>
      <c r="E80" s="444"/>
      <c r="F80" s="445"/>
      <c r="G80" s="232"/>
      <c r="H80" s="236"/>
      <c r="I80" s="455"/>
      <c r="J80" s="216"/>
      <c r="K80" s="239"/>
    </row>
    <row r="81" spans="1:11" ht="16.5" customHeight="1">
      <c r="A81" s="126"/>
      <c r="B81" s="126"/>
      <c r="C81" s="442"/>
      <c r="D81" s="278"/>
      <c r="E81" s="97"/>
      <c r="F81" s="443"/>
      <c r="G81" s="228"/>
      <c r="H81" s="229"/>
      <c r="I81" s="454"/>
      <c r="J81" s="244"/>
      <c r="K81" s="452"/>
    </row>
    <row r="82" spans="1:11" ht="16.5" customHeight="1">
      <c r="A82" s="99"/>
      <c r="B82" s="29"/>
      <c r="C82" s="166"/>
      <c r="D82" s="280"/>
      <c r="E82" s="444"/>
      <c r="F82" s="445"/>
      <c r="G82" s="232"/>
      <c r="H82" s="236"/>
      <c r="I82" s="455"/>
      <c r="J82" s="216"/>
      <c r="K82" s="239"/>
    </row>
    <row r="83" spans="1:11" ht="16.5" customHeight="1">
      <c r="A83" s="126"/>
      <c r="B83" s="126"/>
      <c r="C83" s="442"/>
      <c r="D83" s="278"/>
      <c r="E83" s="97"/>
      <c r="F83" s="443"/>
      <c r="G83" s="228"/>
      <c r="H83" s="229"/>
      <c r="I83" s="454"/>
      <c r="J83" s="244"/>
      <c r="K83" s="452"/>
    </row>
    <row r="84" spans="1:11" ht="16.5" customHeight="1">
      <c r="A84" s="99"/>
      <c r="B84" s="29"/>
      <c r="C84" s="166"/>
      <c r="D84" s="280"/>
      <c r="E84" s="444"/>
      <c r="F84" s="445"/>
      <c r="G84" s="232"/>
      <c r="H84" s="236"/>
      <c r="I84" s="455"/>
      <c r="J84" s="216"/>
      <c r="K84" s="239"/>
    </row>
    <row r="85" spans="1:11" ht="16.5" customHeight="1">
      <c r="A85" s="126"/>
      <c r="B85" s="126"/>
      <c r="C85" s="442"/>
      <c r="D85" s="278"/>
      <c r="E85" s="97"/>
      <c r="F85" s="443"/>
      <c r="G85" s="228"/>
      <c r="H85" s="229"/>
      <c r="I85" s="454"/>
      <c r="J85" s="244"/>
      <c r="K85" s="452"/>
    </row>
    <row r="86" spans="1:11" ht="16.5" customHeight="1">
      <c r="A86" s="99"/>
      <c r="B86" s="168"/>
      <c r="C86" s="166"/>
      <c r="D86" s="280"/>
      <c r="E86" s="444"/>
      <c r="F86" s="445"/>
      <c r="G86" s="232"/>
      <c r="H86" s="236"/>
      <c r="I86" s="455"/>
      <c r="J86" s="216"/>
      <c r="K86" s="239"/>
    </row>
    <row r="87" spans="1:11" ht="16.5" customHeight="1">
      <c r="A87" s="126"/>
      <c r="B87" s="126"/>
      <c r="C87" s="442"/>
      <c r="D87" s="278"/>
      <c r="E87" s="97"/>
      <c r="F87" s="443"/>
      <c r="G87" s="228"/>
      <c r="H87" s="229"/>
      <c r="I87" s="454"/>
      <c r="J87" s="244"/>
      <c r="K87" s="452"/>
    </row>
    <row r="88" spans="1:11" ht="16.5" customHeight="1">
      <c r="A88" s="99"/>
      <c r="B88" s="168"/>
      <c r="C88" s="166"/>
      <c r="D88" s="280"/>
      <c r="E88" s="444"/>
      <c r="F88" s="445"/>
      <c r="G88" s="232"/>
      <c r="H88" s="236"/>
      <c r="I88" s="455"/>
      <c r="J88" s="216"/>
      <c r="K88" s="239"/>
    </row>
    <row r="89" spans="1:11" ht="16.5" customHeight="1">
      <c r="A89" s="138"/>
      <c r="B89" s="126"/>
      <c r="C89" s="442"/>
      <c r="D89" s="278"/>
      <c r="E89" s="97"/>
      <c r="F89" s="443"/>
      <c r="G89" s="228"/>
      <c r="H89" s="229"/>
      <c r="I89" s="454"/>
      <c r="J89" s="244"/>
      <c r="K89" s="452"/>
    </row>
    <row r="90" spans="1:11" ht="16.5" customHeight="1">
      <c r="A90" s="138"/>
      <c r="B90" s="168"/>
      <c r="C90" s="166"/>
      <c r="D90" s="280"/>
      <c r="E90" s="444"/>
      <c r="F90" s="445"/>
      <c r="G90" s="232"/>
      <c r="H90" s="236"/>
      <c r="I90" s="455"/>
      <c r="J90" s="216"/>
      <c r="K90" s="239"/>
    </row>
    <row r="91" spans="1:11" ht="16.5" customHeight="1">
      <c r="A91" s="126"/>
      <c r="B91" s="126"/>
      <c r="C91" s="442"/>
      <c r="D91" s="278"/>
      <c r="E91" s="97"/>
      <c r="F91" s="443"/>
      <c r="G91" s="228"/>
      <c r="H91" s="229"/>
      <c r="I91" s="454"/>
      <c r="J91" s="244"/>
      <c r="K91" s="452"/>
    </row>
    <row r="92" spans="1:11" ht="16.5" customHeight="1">
      <c r="A92" s="99"/>
      <c r="B92" s="168" t="s">
        <v>28</v>
      </c>
      <c r="C92" s="166"/>
      <c r="D92" s="280"/>
      <c r="E92" s="444"/>
      <c r="F92" s="445"/>
      <c r="G92" s="232"/>
      <c r="H92" s="236"/>
      <c r="I92" s="455"/>
      <c r="J92" s="216"/>
      <c r="K92" s="239"/>
    </row>
    <row r="93" spans="1:11" ht="16.5" customHeight="1">
      <c r="A93" s="126"/>
      <c r="B93" s="126"/>
      <c r="C93" s="442"/>
      <c r="D93" s="278"/>
      <c r="E93" s="97"/>
      <c r="F93" s="443"/>
      <c r="G93" s="228"/>
      <c r="H93" s="229"/>
      <c r="I93" s="454"/>
      <c r="J93" s="244"/>
      <c r="K93" s="161"/>
    </row>
    <row r="94" spans="1:11" ht="16.5" customHeight="1">
      <c r="A94" s="99"/>
      <c r="B94" s="168"/>
      <c r="C94" s="166"/>
      <c r="D94" s="280"/>
      <c r="E94" s="444"/>
      <c r="F94" s="445"/>
      <c r="G94" s="232"/>
      <c r="H94" s="236"/>
      <c r="I94" s="455"/>
      <c r="J94" s="216"/>
      <c r="K94" s="168"/>
    </row>
    <row r="95" spans="1:11" ht="16.5" customHeight="1">
      <c r="A95" s="126"/>
      <c r="B95" s="126"/>
      <c r="C95" s="442"/>
      <c r="D95" s="278"/>
      <c r="E95" s="97"/>
      <c r="F95" s="443"/>
      <c r="G95" s="228"/>
      <c r="H95" s="229"/>
      <c r="I95" s="454"/>
      <c r="J95" s="244"/>
      <c r="K95" s="126"/>
    </row>
    <row r="96" spans="1:11" ht="16.5" customHeight="1">
      <c r="A96" s="99">
        <v>3</v>
      </c>
      <c r="B96" s="168" t="s">
        <v>220</v>
      </c>
      <c r="C96" s="166"/>
      <c r="D96" s="280"/>
      <c r="E96" s="444"/>
      <c r="F96" s="445"/>
      <c r="G96" s="232"/>
      <c r="H96" s="236"/>
      <c r="I96" s="455"/>
      <c r="J96" s="216"/>
      <c r="K96" s="99"/>
    </row>
    <row r="97" spans="1:12" ht="16.5" customHeight="1">
      <c r="A97" s="126"/>
      <c r="B97" s="12"/>
      <c r="C97" s="203"/>
      <c r="D97" s="278"/>
      <c r="E97" s="97"/>
      <c r="F97" s="98"/>
      <c r="G97" s="228"/>
      <c r="H97" s="229"/>
      <c r="I97" s="393"/>
      <c r="J97" s="451"/>
      <c r="K97" s="452"/>
    </row>
    <row r="98" spans="1:12" ht="16.5" customHeight="1">
      <c r="A98" s="99"/>
      <c r="B98" s="29" t="s">
        <v>413</v>
      </c>
      <c r="C98" s="166" t="s">
        <v>420</v>
      </c>
      <c r="D98" s="280" t="s">
        <v>414</v>
      </c>
      <c r="E98" s="444"/>
      <c r="F98" s="445"/>
      <c r="G98" s="232">
        <v>131</v>
      </c>
      <c r="H98" s="236" t="s">
        <v>30</v>
      </c>
      <c r="I98" s="395"/>
      <c r="J98" s="434"/>
      <c r="K98" s="239"/>
    </row>
    <row r="99" spans="1:12" ht="16.5" customHeight="1">
      <c r="A99" s="447"/>
      <c r="B99" s="242"/>
      <c r="C99" s="442"/>
      <c r="D99" s="278"/>
      <c r="E99" s="97"/>
      <c r="F99" s="443"/>
      <c r="G99" s="263"/>
      <c r="H99" s="229"/>
      <c r="I99" s="393"/>
      <c r="J99" s="244"/>
      <c r="K99" s="452"/>
    </row>
    <row r="100" spans="1:12" ht="16.5" customHeight="1">
      <c r="A100" s="99"/>
      <c r="B100" s="223" t="s">
        <v>413</v>
      </c>
      <c r="C100" s="166" t="s">
        <v>421</v>
      </c>
      <c r="D100" s="280" t="s">
        <v>414</v>
      </c>
      <c r="E100" s="444"/>
      <c r="F100" s="445"/>
      <c r="G100" s="232">
        <v>98</v>
      </c>
      <c r="H100" s="236" t="s">
        <v>30</v>
      </c>
      <c r="I100" s="455"/>
      <c r="J100" s="434"/>
      <c r="K100" s="239"/>
    </row>
    <row r="101" spans="1:12" ht="16.5" customHeight="1">
      <c r="A101" s="161"/>
      <c r="B101" s="242"/>
      <c r="C101" s="442"/>
      <c r="D101" s="278"/>
      <c r="E101" s="97"/>
      <c r="F101" s="443"/>
      <c r="G101" s="228"/>
      <c r="H101" s="229"/>
      <c r="I101" s="393"/>
      <c r="J101" s="244"/>
      <c r="K101" s="452"/>
    </row>
    <row r="102" spans="1:12" ht="16.5" customHeight="1">
      <c r="A102" s="168"/>
      <c r="B102" s="29" t="s">
        <v>413</v>
      </c>
      <c r="C102" s="166" t="s">
        <v>422</v>
      </c>
      <c r="D102" s="280" t="s">
        <v>414</v>
      </c>
      <c r="E102" s="444"/>
      <c r="F102" s="445"/>
      <c r="G102" s="232">
        <v>4</v>
      </c>
      <c r="H102" s="236" t="s">
        <v>30</v>
      </c>
      <c r="I102" s="455"/>
      <c r="J102" s="434"/>
      <c r="K102" s="239"/>
    </row>
    <row r="103" spans="1:12" ht="16.5" customHeight="1">
      <c r="A103" s="161"/>
      <c r="B103" s="12"/>
      <c r="C103" s="442"/>
      <c r="D103" s="278"/>
      <c r="E103" s="97"/>
      <c r="F103" s="443"/>
      <c r="G103" s="228"/>
      <c r="H103" s="229"/>
      <c r="I103" s="393"/>
      <c r="J103" s="244"/>
      <c r="K103" s="452"/>
      <c r="L103" s="256"/>
    </row>
    <row r="104" spans="1:12" ht="16.5" customHeight="1">
      <c r="A104" s="168"/>
      <c r="B104" s="29" t="s">
        <v>413</v>
      </c>
      <c r="C104" s="166" t="s">
        <v>423</v>
      </c>
      <c r="D104" s="280" t="s">
        <v>414</v>
      </c>
      <c r="E104" s="444"/>
      <c r="F104" s="445"/>
      <c r="G104" s="232">
        <v>128</v>
      </c>
      <c r="H104" s="236" t="s">
        <v>30</v>
      </c>
      <c r="I104" s="395"/>
      <c r="J104" s="434"/>
      <c r="K104" s="239"/>
      <c r="L104" s="258"/>
    </row>
    <row r="105" spans="1:12" ht="16.5" customHeight="1">
      <c r="A105" s="161"/>
      <c r="B105" s="242"/>
      <c r="C105" s="442"/>
      <c r="D105" s="278"/>
      <c r="E105" s="97"/>
      <c r="F105" s="443"/>
      <c r="G105" s="228"/>
      <c r="H105" s="229"/>
      <c r="I105" s="393"/>
      <c r="J105" s="244"/>
      <c r="K105" s="452"/>
    </row>
    <row r="106" spans="1:12" ht="16.5" customHeight="1">
      <c r="A106" s="168"/>
      <c r="B106" s="29" t="s">
        <v>415</v>
      </c>
      <c r="C106" s="166" t="s">
        <v>424</v>
      </c>
      <c r="D106" s="280" t="s">
        <v>414</v>
      </c>
      <c r="E106" s="444"/>
      <c r="F106" s="445"/>
      <c r="G106" s="232">
        <v>27</v>
      </c>
      <c r="H106" s="236" t="s">
        <v>30</v>
      </c>
      <c r="I106" s="395"/>
      <c r="J106" s="434"/>
      <c r="K106" s="239"/>
    </row>
    <row r="107" spans="1:12" ht="16.5" customHeight="1">
      <c r="A107" s="126"/>
      <c r="B107" s="242"/>
      <c r="C107" s="442"/>
      <c r="D107" s="278"/>
      <c r="E107" s="97"/>
      <c r="F107" s="443"/>
      <c r="G107" s="228"/>
      <c r="H107" s="229"/>
      <c r="I107" s="393"/>
      <c r="J107" s="244"/>
      <c r="K107" s="452"/>
    </row>
    <row r="108" spans="1:12" ht="16.5" customHeight="1">
      <c r="A108" s="99"/>
      <c r="B108" s="29" t="s">
        <v>415</v>
      </c>
      <c r="C108" s="166" t="s">
        <v>425</v>
      </c>
      <c r="D108" s="280" t="s">
        <v>414</v>
      </c>
      <c r="E108" s="444"/>
      <c r="F108" s="445"/>
      <c r="G108" s="232">
        <v>19</v>
      </c>
      <c r="H108" s="236" t="s">
        <v>30</v>
      </c>
      <c r="I108" s="395"/>
      <c r="J108" s="434"/>
      <c r="K108" s="239"/>
    </row>
    <row r="109" spans="1:12" ht="16.5" customHeight="1">
      <c r="A109" s="126"/>
      <c r="B109" s="242"/>
      <c r="C109" s="442"/>
      <c r="D109" s="278"/>
      <c r="E109" s="97"/>
      <c r="F109" s="443"/>
      <c r="G109" s="228"/>
      <c r="H109" s="229"/>
      <c r="I109" s="393"/>
      <c r="J109" s="244"/>
      <c r="K109" s="452"/>
    </row>
    <row r="110" spans="1:12" ht="16.5" customHeight="1">
      <c r="A110" s="99"/>
      <c r="B110" s="29" t="s">
        <v>416</v>
      </c>
      <c r="C110" s="166" t="s">
        <v>426</v>
      </c>
      <c r="D110" s="280"/>
      <c r="E110" s="444"/>
      <c r="F110" s="445"/>
      <c r="G110" s="232">
        <v>24</v>
      </c>
      <c r="H110" s="236" t="s">
        <v>417</v>
      </c>
      <c r="I110" s="395"/>
      <c r="J110" s="434"/>
      <c r="K110" s="239"/>
    </row>
    <row r="111" spans="1:12" ht="16.5" customHeight="1">
      <c r="A111" s="138"/>
      <c r="B111" s="12"/>
      <c r="C111" s="442"/>
      <c r="D111" s="278"/>
      <c r="E111" s="97"/>
      <c r="F111" s="443"/>
      <c r="G111" s="228"/>
      <c r="H111" s="229"/>
      <c r="I111" s="393"/>
      <c r="J111" s="244"/>
      <c r="K111" s="452"/>
    </row>
    <row r="112" spans="1:12" ht="16.5" customHeight="1">
      <c r="A112" s="99"/>
      <c r="B112" s="29" t="s">
        <v>418</v>
      </c>
      <c r="C112" s="166"/>
      <c r="D112" s="280"/>
      <c r="E112" s="444"/>
      <c r="F112" s="445"/>
      <c r="G112" s="232">
        <v>1</v>
      </c>
      <c r="H112" s="236" t="s">
        <v>406</v>
      </c>
      <c r="I112" s="395"/>
      <c r="J112" s="216"/>
      <c r="K112" s="239"/>
    </row>
    <row r="113" spans="1:11" ht="16.5" customHeight="1">
      <c r="A113" s="447"/>
      <c r="B113" s="138"/>
      <c r="C113" s="442"/>
      <c r="D113" s="278"/>
      <c r="E113" s="97"/>
      <c r="F113" s="443"/>
      <c r="G113" s="228"/>
      <c r="H113" s="229"/>
      <c r="I113" s="454"/>
      <c r="J113" s="449"/>
      <c r="K113" s="452"/>
    </row>
    <row r="114" spans="1:11" ht="16.5" customHeight="1">
      <c r="A114" s="99"/>
      <c r="B114" s="99" t="s">
        <v>419</v>
      </c>
      <c r="C114" s="166"/>
      <c r="D114" s="280"/>
      <c r="E114" s="444"/>
      <c r="F114" s="445"/>
      <c r="G114" s="232">
        <v>1</v>
      </c>
      <c r="H114" s="236" t="s">
        <v>406</v>
      </c>
      <c r="I114" s="455"/>
      <c r="J114" s="216"/>
      <c r="K114" s="239"/>
    </row>
    <row r="115" spans="1:11" ht="16.5" customHeight="1">
      <c r="A115" s="161"/>
      <c r="B115" s="126"/>
      <c r="C115" s="442"/>
      <c r="D115" s="278"/>
      <c r="E115" s="97"/>
      <c r="F115" s="443"/>
      <c r="G115" s="450"/>
      <c r="H115" s="128"/>
      <c r="I115" s="454"/>
      <c r="J115" s="449"/>
      <c r="K115" s="452"/>
    </row>
    <row r="116" spans="1:11" ht="16.5" customHeight="1">
      <c r="A116" s="168"/>
      <c r="B116" s="99"/>
      <c r="C116" s="166"/>
      <c r="D116" s="280"/>
      <c r="E116" s="444"/>
      <c r="F116" s="445"/>
      <c r="G116" s="232"/>
      <c r="H116" s="236"/>
      <c r="I116" s="455"/>
      <c r="J116" s="216"/>
      <c r="K116" s="239"/>
    </row>
    <row r="117" spans="1:11" ht="16.5" customHeight="1">
      <c r="A117" s="447"/>
      <c r="B117" s="126"/>
      <c r="C117" s="442"/>
      <c r="D117" s="278"/>
      <c r="E117" s="97"/>
      <c r="F117" s="443"/>
      <c r="G117" s="450"/>
      <c r="H117" s="128"/>
      <c r="I117" s="454"/>
      <c r="J117" s="449"/>
      <c r="K117" s="452"/>
    </row>
    <row r="118" spans="1:11" ht="16.5" customHeight="1">
      <c r="A118" s="99"/>
      <c r="B118" s="99"/>
      <c r="C118" s="166"/>
      <c r="D118" s="280"/>
      <c r="E118" s="444"/>
      <c r="F118" s="445"/>
      <c r="G118" s="232"/>
      <c r="H118" s="236"/>
      <c r="I118" s="455"/>
      <c r="J118" s="216"/>
      <c r="K118" s="239"/>
    </row>
    <row r="119" spans="1:11" ht="16.5" customHeight="1">
      <c r="A119" s="161"/>
      <c r="B119" s="126"/>
      <c r="C119" s="442"/>
      <c r="D119" s="278"/>
      <c r="E119" s="97"/>
      <c r="F119" s="443"/>
      <c r="G119" s="450"/>
      <c r="H119" s="128"/>
      <c r="I119" s="454"/>
      <c r="J119" s="449"/>
      <c r="K119" s="452"/>
    </row>
    <row r="120" spans="1:11" ht="16.5" customHeight="1">
      <c r="A120" s="168"/>
      <c r="B120" s="99"/>
      <c r="C120" s="166"/>
      <c r="D120" s="280"/>
      <c r="E120" s="444"/>
      <c r="F120" s="445"/>
      <c r="G120" s="232"/>
      <c r="H120" s="236"/>
      <c r="I120" s="455"/>
      <c r="J120" s="216"/>
      <c r="K120" s="239"/>
    </row>
    <row r="121" spans="1:11" ht="16.5" customHeight="1">
      <c r="A121" s="161"/>
      <c r="B121" s="126"/>
      <c r="C121" s="442"/>
      <c r="D121" s="278"/>
      <c r="E121" s="97"/>
      <c r="F121" s="443"/>
      <c r="G121" s="450"/>
      <c r="H121" s="128"/>
      <c r="I121" s="454"/>
      <c r="J121" s="449"/>
      <c r="K121" s="452"/>
    </row>
    <row r="122" spans="1:11" ht="16.5" customHeight="1">
      <c r="A122" s="168"/>
      <c r="B122" s="99"/>
      <c r="C122" s="166"/>
      <c r="D122" s="280"/>
      <c r="E122" s="444"/>
      <c r="F122" s="445"/>
      <c r="G122" s="232"/>
      <c r="H122" s="236"/>
      <c r="I122" s="455"/>
      <c r="J122" s="216"/>
      <c r="K122" s="239"/>
    </row>
    <row r="123" spans="1:11" ht="16.5" customHeight="1">
      <c r="A123" s="161"/>
      <c r="B123" s="126"/>
      <c r="C123" s="442"/>
      <c r="D123" s="278"/>
      <c r="E123" s="97"/>
      <c r="F123" s="443"/>
      <c r="G123" s="450"/>
      <c r="H123" s="128"/>
      <c r="I123" s="454"/>
      <c r="J123" s="449"/>
      <c r="K123" s="452"/>
    </row>
    <row r="124" spans="1:11" ht="16.5" customHeight="1">
      <c r="A124" s="168"/>
      <c r="B124" s="99"/>
      <c r="C124" s="166"/>
      <c r="D124" s="280"/>
      <c r="E124" s="444"/>
      <c r="F124" s="445"/>
      <c r="G124" s="232"/>
      <c r="H124" s="236"/>
      <c r="I124" s="455"/>
      <c r="J124" s="216"/>
      <c r="K124" s="239"/>
    </row>
    <row r="125" spans="1:11" ht="16.5" customHeight="1">
      <c r="A125" s="126"/>
      <c r="B125" s="126"/>
      <c r="C125" s="442"/>
      <c r="D125" s="278"/>
      <c r="E125" s="97"/>
      <c r="F125" s="443"/>
      <c r="G125" s="450"/>
      <c r="H125" s="128"/>
      <c r="I125" s="454"/>
      <c r="J125" s="449"/>
      <c r="K125" s="452"/>
    </row>
    <row r="126" spans="1:11" ht="16.5" customHeight="1">
      <c r="A126" s="99"/>
      <c r="B126" s="99"/>
      <c r="C126" s="166"/>
      <c r="D126" s="280"/>
      <c r="E126" s="444"/>
      <c r="F126" s="445"/>
      <c r="G126" s="232"/>
      <c r="H126" s="236"/>
      <c r="I126" s="455"/>
      <c r="J126" s="216"/>
      <c r="K126" s="239"/>
    </row>
    <row r="127" spans="1:11" ht="16.5" customHeight="1">
      <c r="A127" s="126"/>
      <c r="B127" s="126"/>
      <c r="C127" s="442"/>
      <c r="D127" s="278"/>
      <c r="E127" s="97"/>
      <c r="F127" s="443"/>
      <c r="G127" s="228"/>
      <c r="H127" s="229"/>
      <c r="I127" s="454"/>
      <c r="J127" s="244"/>
      <c r="K127" s="452"/>
    </row>
    <row r="128" spans="1:11" ht="16.5" customHeight="1">
      <c r="A128" s="99"/>
      <c r="B128" s="29"/>
      <c r="C128" s="166"/>
      <c r="D128" s="280"/>
      <c r="E128" s="444"/>
      <c r="F128" s="445"/>
      <c r="G128" s="232"/>
      <c r="H128" s="236"/>
      <c r="I128" s="455"/>
      <c r="J128" s="216"/>
      <c r="K128" s="239"/>
    </row>
    <row r="129" spans="1:11" ht="16.5" customHeight="1">
      <c r="A129" s="126"/>
      <c r="B129" s="126"/>
      <c r="C129" s="442"/>
      <c r="D129" s="278"/>
      <c r="E129" s="97"/>
      <c r="F129" s="443"/>
      <c r="G129" s="228"/>
      <c r="H129" s="229"/>
      <c r="I129" s="454"/>
      <c r="J129" s="244"/>
      <c r="K129" s="452"/>
    </row>
    <row r="130" spans="1:11" ht="16.5" customHeight="1">
      <c r="A130" s="99"/>
      <c r="B130" s="29"/>
      <c r="C130" s="166"/>
      <c r="D130" s="280"/>
      <c r="E130" s="444"/>
      <c r="F130" s="445"/>
      <c r="G130" s="232"/>
      <c r="H130" s="236"/>
      <c r="I130" s="455"/>
      <c r="J130" s="216"/>
      <c r="K130" s="239"/>
    </row>
    <row r="131" spans="1:11" ht="16.5" customHeight="1">
      <c r="A131" s="126"/>
      <c r="B131" s="126"/>
      <c r="C131" s="442"/>
      <c r="D131" s="278"/>
      <c r="E131" s="97"/>
      <c r="F131" s="443"/>
      <c r="G131" s="228"/>
      <c r="H131" s="229"/>
      <c r="I131" s="454"/>
      <c r="J131" s="244"/>
      <c r="K131" s="452"/>
    </row>
    <row r="132" spans="1:11" ht="16.5" customHeight="1">
      <c r="A132" s="99"/>
      <c r="B132" s="168"/>
      <c r="C132" s="166"/>
      <c r="D132" s="280"/>
      <c r="E132" s="444"/>
      <c r="F132" s="445"/>
      <c r="G132" s="232"/>
      <c r="H132" s="236"/>
      <c r="I132" s="455"/>
      <c r="J132" s="216"/>
      <c r="K132" s="239"/>
    </row>
    <row r="133" spans="1:11" ht="16.5" customHeight="1">
      <c r="A133" s="126"/>
      <c r="B133" s="126"/>
      <c r="C133" s="442"/>
      <c r="D133" s="278"/>
      <c r="E133" s="97"/>
      <c r="F133" s="443"/>
      <c r="G133" s="228"/>
      <c r="H133" s="229"/>
      <c r="I133" s="454"/>
      <c r="J133" s="244"/>
      <c r="K133" s="452"/>
    </row>
    <row r="134" spans="1:11" ht="16.5" customHeight="1">
      <c r="A134" s="99"/>
      <c r="B134" s="168"/>
      <c r="C134" s="166"/>
      <c r="D134" s="280"/>
      <c r="E134" s="444"/>
      <c r="F134" s="445"/>
      <c r="G134" s="232"/>
      <c r="H134" s="236"/>
      <c r="I134" s="455"/>
      <c r="J134" s="216"/>
      <c r="K134" s="239"/>
    </row>
    <row r="135" spans="1:11" ht="16.5" customHeight="1">
      <c r="A135" s="138"/>
      <c r="B135" s="126"/>
      <c r="C135" s="442"/>
      <c r="D135" s="278"/>
      <c r="E135" s="97"/>
      <c r="F135" s="443"/>
      <c r="G135" s="228"/>
      <c r="H135" s="229"/>
      <c r="I135" s="454"/>
      <c r="J135" s="244"/>
      <c r="K135" s="452"/>
    </row>
    <row r="136" spans="1:11" ht="16.5" customHeight="1">
      <c r="A136" s="138"/>
      <c r="B136" s="168"/>
      <c r="C136" s="166"/>
      <c r="D136" s="280"/>
      <c r="E136" s="444"/>
      <c r="F136" s="445"/>
      <c r="G136" s="232"/>
      <c r="H136" s="236"/>
      <c r="I136" s="455"/>
      <c r="J136" s="216"/>
      <c r="K136" s="239"/>
    </row>
    <row r="137" spans="1:11" ht="16.5" customHeight="1">
      <c r="A137" s="126"/>
      <c r="B137" s="126"/>
      <c r="C137" s="442"/>
      <c r="D137" s="278"/>
      <c r="E137" s="97"/>
      <c r="F137" s="443"/>
      <c r="G137" s="228"/>
      <c r="H137" s="229"/>
      <c r="I137" s="454"/>
      <c r="J137" s="244"/>
      <c r="K137" s="452"/>
    </row>
    <row r="138" spans="1:11" ht="16.5" customHeight="1">
      <c r="A138" s="99"/>
      <c r="B138" s="168" t="s">
        <v>28</v>
      </c>
      <c r="C138" s="166"/>
      <c r="D138" s="280"/>
      <c r="E138" s="444"/>
      <c r="F138" s="445"/>
      <c r="G138" s="232"/>
      <c r="H138" s="236"/>
      <c r="I138" s="455"/>
      <c r="J138" s="216"/>
      <c r="K138" s="239"/>
    </row>
    <row r="139" spans="1:11" ht="16.5" customHeight="1">
      <c r="A139" s="126"/>
      <c r="B139" s="126"/>
      <c r="C139" s="442"/>
      <c r="D139" s="278"/>
      <c r="E139" s="97"/>
      <c r="F139" s="443"/>
      <c r="G139" s="228"/>
      <c r="H139" s="229"/>
      <c r="I139" s="454"/>
      <c r="J139" s="244"/>
      <c r="K139" s="161"/>
    </row>
    <row r="140" spans="1:11" ht="16.5" customHeight="1">
      <c r="A140" s="99"/>
      <c r="B140" s="168"/>
      <c r="C140" s="166"/>
      <c r="D140" s="280"/>
      <c r="E140" s="444"/>
      <c r="F140" s="445"/>
      <c r="G140" s="232"/>
      <c r="H140" s="236"/>
      <c r="I140" s="455"/>
      <c r="J140" s="216"/>
      <c r="K140" s="168"/>
    </row>
    <row r="141" spans="1:11" ht="16.5" customHeight="1">
      <c r="A141" s="126"/>
      <c r="B141" s="126"/>
      <c r="C141" s="442"/>
      <c r="D141" s="278"/>
      <c r="E141" s="97"/>
      <c r="F141" s="443"/>
      <c r="G141" s="228"/>
      <c r="H141" s="229"/>
      <c r="I141" s="454"/>
      <c r="J141" s="244"/>
      <c r="K141" s="126"/>
    </row>
    <row r="142" spans="1:11" ht="16.5" customHeight="1">
      <c r="A142" s="99">
        <v>4</v>
      </c>
      <c r="B142" s="168" t="s">
        <v>221</v>
      </c>
      <c r="C142" s="166"/>
      <c r="D142" s="280"/>
      <c r="E142" s="444"/>
      <c r="F142" s="445"/>
      <c r="G142" s="232"/>
      <c r="H142" s="236"/>
      <c r="I142" s="455"/>
      <c r="J142" s="216"/>
      <c r="K142" s="99"/>
    </row>
    <row r="143" spans="1:11" ht="16.5" customHeight="1">
      <c r="A143" s="126"/>
      <c r="B143" s="12"/>
      <c r="C143" s="203"/>
      <c r="D143" s="278"/>
      <c r="E143" s="97"/>
      <c r="F143" s="98"/>
      <c r="G143" s="228"/>
      <c r="H143" s="229"/>
      <c r="I143" s="393"/>
      <c r="J143" s="451"/>
      <c r="K143" s="452"/>
    </row>
    <row r="144" spans="1:11" ht="16.5" customHeight="1">
      <c r="A144" s="99"/>
      <c r="B144" s="29" t="s">
        <v>427</v>
      </c>
      <c r="C144" s="166" t="s">
        <v>430</v>
      </c>
      <c r="D144" s="280" t="s">
        <v>431</v>
      </c>
      <c r="E144" s="444"/>
      <c r="F144" s="445"/>
      <c r="G144" s="232">
        <v>14</v>
      </c>
      <c r="H144" s="236" t="s">
        <v>428</v>
      </c>
      <c r="I144" s="395"/>
      <c r="J144" s="434"/>
      <c r="K144" s="239"/>
    </row>
    <row r="145" spans="1:12" ht="16.5" customHeight="1">
      <c r="A145" s="447"/>
      <c r="B145" s="242"/>
      <c r="C145" s="442"/>
      <c r="D145" s="278"/>
      <c r="E145" s="97"/>
      <c r="F145" s="443"/>
      <c r="G145" s="263"/>
      <c r="H145" s="229"/>
      <c r="I145" s="393"/>
      <c r="J145" s="244"/>
      <c r="K145" s="452"/>
    </row>
    <row r="146" spans="1:12" ht="16.5" customHeight="1">
      <c r="A146" s="99"/>
      <c r="B146" s="223" t="s">
        <v>427</v>
      </c>
      <c r="C146" s="166" t="s">
        <v>432</v>
      </c>
      <c r="D146" s="280" t="s">
        <v>433</v>
      </c>
      <c r="E146" s="444"/>
      <c r="F146" s="445"/>
      <c r="G146" s="232">
        <v>1</v>
      </c>
      <c r="H146" s="236" t="s">
        <v>428</v>
      </c>
      <c r="I146" s="455"/>
      <c r="J146" s="434"/>
      <c r="K146" s="239"/>
    </row>
    <row r="147" spans="1:12" ht="16.5" customHeight="1">
      <c r="A147" s="161"/>
      <c r="B147" s="242"/>
      <c r="C147" s="442"/>
      <c r="D147" s="278"/>
      <c r="E147" s="97"/>
      <c r="F147" s="443"/>
      <c r="G147" s="228"/>
      <c r="H147" s="229"/>
      <c r="I147" s="393"/>
      <c r="J147" s="244"/>
      <c r="K147" s="452"/>
    </row>
    <row r="148" spans="1:12" ht="16.5" customHeight="1">
      <c r="A148" s="168"/>
      <c r="B148" s="29" t="s">
        <v>429</v>
      </c>
      <c r="C148" s="166" t="s">
        <v>434</v>
      </c>
      <c r="D148" s="280"/>
      <c r="E148" s="444"/>
      <c r="F148" s="445"/>
      <c r="G148" s="232">
        <v>15</v>
      </c>
      <c r="H148" s="236" t="s">
        <v>53</v>
      </c>
      <c r="I148" s="455"/>
      <c r="J148" s="434"/>
      <c r="K148" s="239"/>
    </row>
    <row r="149" spans="1:12" ht="16.5" customHeight="1">
      <c r="A149" s="161"/>
      <c r="B149" s="12"/>
      <c r="C149" s="442"/>
      <c r="D149" s="278"/>
      <c r="E149" s="97"/>
      <c r="F149" s="443"/>
      <c r="G149" s="228"/>
      <c r="H149" s="229"/>
      <c r="I149" s="393"/>
      <c r="J149" s="244"/>
      <c r="K149" s="452"/>
      <c r="L149" s="256"/>
    </row>
    <row r="150" spans="1:12" ht="16.5" customHeight="1">
      <c r="A150" s="168"/>
      <c r="B150" s="29"/>
      <c r="C150" s="166"/>
      <c r="D150" s="280"/>
      <c r="E150" s="444"/>
      <c r="F150" s="445"/>
      <c r="G150" s="232"/>
      <c r="H150" s="236"/>
      <c r="I150" s="395"/>
      <c r="J150" s="216"/>
      <c r="K150" s="239"/>
      <c r="L150" s="258"/>
    </row>
    <row r="151" spans="1:12" ht="16.5" customHeight="1">
      <c r="A151" s="161"/>
      <c r="B151" s="242"/>
      <c r="C151" s="442"/>
      <c r="D151" s="278"/>
      <c r="E151" s="97"/>
      <c r="F151" s="443"/>
      <c r="G151" s="228"/>
      <c r="H151" s="229"/>
      <c r="I151" s="393"/>
      <c r="J151" s="244"/>
      <c r="K151" s="452"/>
    </row>
    <row r="152" spans="1:12" ht="16.5" customHeight="1">
      <c r="A152" s="168"/>
      <c r="B152" s="29"/>
      <c r="C152" s="166"/>
      <c r="D152" s="280"/>
      <c r="E152" s="444"/>
      <c r="F152" s="445"/>
      <c r="G152" s="232"/>
      <c r="H152" s="236"/>
      <c r="I152" s="395"/>
      <c r="J152" s="216"/>
      <c r="K152" s="239"/>
    </row>
    <row r="153" spans="1:12" ht="16.5" customHeight="1">
      <c r="A153" s="126"/>
      <c r="B153" s="242"/>
      <c r="C153" s="442"/>
      <c r="D153" s="278"/>
      <c r="E153" s="97"/>
      <c r="F153" s="443"/>
      <c r="G153" s="228"/>
      <c r="H153" s="229"/>
      <c r="I153" s="393"/>
      <c r="J153" s="244"/>
      <c r="K153" s="452"/>
    </row>
    <row r="154" spans="1:12" ht="16.5" customHeight="1">
      <c r="A154" s="99"/>
      <c r="B154" s="29"/>
      <c r="C154" s="166"/>
      <c r="D154" s="280"/>
      <c r="E154" s="444"/>
      <c r="F154" s="445"/>
      <c r="G154" s="232"/>
      <c r="H154" s="236"/>
      <c r="I154" s="395"/>
      <c r="J154" s="216"/>
      <c r="K154" s="239"/>
    </row>
    <row r="155" spans="1:12" ht="16.5" customHeight="1">
      <c r="A155" s="126"/>
      <c r="B155" s="242"/>
      <c r="C155" s="442"/>
      <c r="D155" s="278"/>
      <c r="E155" s="97"/>
      <c r="F155" s="443"/>
      <c r="G155" s="228"/>
      <c r="H155" s="229"/>
      <c r="I155" s="393"/>
      <c r="J155" s="244"/>
      <c r="K155" s="452"/>
    </row>
    <row r="156" spans="1:12" ht="16.5" customHeight="1">
      <c r="A156" s="99"/>
      <c r="B156" s="29"/>
      <c r="C156" s="166"/>
      <c r="D156" s="280"/>
      <c r="E156" s="444"/>
      <c r="F156" s="445"/>
      <c r="G156" s="232"/>
      <c r="H156" s="236"/>
      <c r="I156" s="395"/>
      <c r="J156" s="216"/>
      <c r="K156" s="239"/>
    </row>
    <row r="157" spans="1:12" ht="16.5" customHeight="1">
      <c r="A157" s="138"/>
      <c r="B157" s="12"/>
      <c r="C157" s="442"/>
      <c r="D157" s="278"/>
      <c r="E157" s="97"/>
      <c r="F157" s="443"/>
      <c r="G157" s="228"/>
      <c r="H157" s="229"/>
      <c r="I157" s="393"/>
      <c r="J157" s="244"/>
      <c r="K157" s="452"/>
    </row>
    <row r="158" spans="1:12" ht="16.5" customHeight="1">
      <c r="A158" s="99"/>
      <c r="B158" s="29"/>
      <c r="C158" s="166"/>
      <c r="D158" s="280"/>
      <c r="E158" s="444"/>
      <c r="F158" s="445"/>
      <c r="G158" s="232"/>
      <c r="H158" s="236"/>
      <c r="I158" s="395"/>
      <c r="J158" s="216"/>
      <c r="K158" s="239"/>
    </row>
    <row r="159" spans="1:12" ht="16.5" customHeight="1">
      <c r="A159" s="447"/>
      <c r="B159" s="138"/>
      <c r="C159" s="442"/>
      <c r="D159" s="278"/>
      <c r="E159" s="97"/>
      <c r="F159" s="443"/>
      <c r="G159" s="228"/>
      <c r="H159" s="229"/>
      <c r="I159" s="454"/>
      <c r="J159" s="449"/>
      <c r="K159" s="452"/>
    </row>
    <row r="160" spans="1:12" ht="16.5" customHeight="1">
      <c r="A160" s="99"/>
      <c r="B160" s="99"/>
      <c r="C160" s="166"/>
      <c r="D160" s="280"/>
      <c r="E160" s="444"/>
      <c r="F160" s="445"/>
      <c r="G160" s="232"/>
      <c r="H160" s="236"/>
      <c r="I160" s="455"/>
      <c r="J160" s="216"/>
      <c r="K160" s="239"/>
    </row>
    <row r="161" spans="1:11" ht="16.5" customHeight="1">
      <c r="A161" s="161"/>
      <c r="B161" s="126"/>
      <c r="C161" s="442"/>
      <c r="D161" s="278"/>
      <c r="E161" s="97"/>
      <c r="F161" s="443"/>
      <c r="G161" s="450"/>
      <c r="H161" s="128"/>
      <c r="I161" s="454"/>
      <c r="J161" s="449"/>
      <c r="K161" s="452"/>
    </row>
    <row r="162" spans="1:11" ht="16.5" customHeight="1">
      <c r="A162" s="168"/>
      <c r="B162" s="99"/>
      <c r="C162" s="166"/>
      <c r="D162" s="280"/>
      <c r="E162" s="444"/>
      <c r="F162" s="445"/>
      <c r="G162" s="232"/>
      <c r="H162" s="236"/>
      <c r="I162" s="455"/>
      <c r="J162" s="216"/>
      <c r="K162" s="239"/>
    </row>
    <row r="163" spans="1:11" ht="16.5" customHeight="1">
      <c r="A163" s="447"/>
      <c r="B163" s="126"/>
      <c r="C163" s="442"/>
      <c r="D163" s="278"/>
      <c r="E163" s="97"/>
      <c r="F163" s="443"/>
      <c r="G163" s="450"/>
      <c r="H163" s="128"/>
      <c r="I163" s="454"/>
      <c r="J163" s="449"/>
      <c r="K163" s="452"/>
    </row>
    <row r="164" spans="1:11" ht="16.5" customHeight="1">
      <c r="A164" s="99"/>
      <c r="B164" s="99"/>
      <c r="C164" s="166"/>
      <c r="D164" s="280"/>
      <c r="E164" s="444"/>
      <c r="F164" s="445"/>
      <c r="G164" s="232"/>
      <c r="H164" s="236"/>
      <c r="I164" s="455"/>
      <c r="J164" s="216"/>
      <c r="K164" s="239"/>
    </row>
    <row r="165" spans="1:11" ht="16.5" customHeight="1">
      <c r="A165" s="161"/>
      <c r="B165" s="126"/>
      <c r="C165" s="442"/>
      <c r="D165" s="278"/>
      <c r="E165" s="97"/>
      <c r="F165" s="443"/>
      <c r="G165" s="450"/>
      <c r="H165" s="128"/>
      <c r="I165" s="454"/>
      <c r="J165" s="449"/>
      <c r="K165" s="452"/>
    </row>
    <row r="166" spans="1:11" ht="16.5" customHeight="1">
      <c r="A166" s="168"/>
      <c r="B166" s="99"/>
      <c r="C166" s="166"/>
      <c r="D166" s="280"/>
      <c r="E166" s="444"/>
      <c r="F166" s="445"/>
      <c r="G166" s="232"/>
      <c r="H166" s="236"/>
      <c r="I166" s="455"/>
      <c r="J166" s="216"/>
      <c r="K166" s="239"/>
    </row>
    <row r="167" spans="1:11" ht="16.5" customHeight="1">
      <c r="A167" s="161"/>
      <c r="B167" s="126"/>
      <c r="C167" s="442"/>
      <c r="D167" s="278"/>
      <c r="E167" s="97"/>
      <c r="F167" s="443"/>
      <c r="G167" s="450"/>
      <c r="H167" s="128"/>
      <c r="I167" s="454"/>
      <c r="J167" s="449"/>
      <c r="K167" s="452"/>
    </row>
    <row r="168" spans="1:11" ht="16.5" customHeight="1">
      <c r="A168" s="168"/>
      <c r="B168" s="99"/>
      <c r="C168" s="166"/>
      <c r="D168" s="280"/>
      <c r="E168" s="444"/>
      <c r="F168" s="445"/>
      <c r="G168" s="232"/>
      <c r="H168" s="236"/>
      <c r="I168" s="455"/>
      <c r="J168" s="216"/>
      <c r="K168" s="239"/>
    </row>
    <row r="169" spans="1:11" ht="16.5" customHeight="1">
      <c r="A169" s="161"/>
      <c r="B169" s="126"/>
      <c r="C169" s="442"/>
      <c r="D169" s="278"/>
      <c r="E169" s="97"/>
      <c r="F169" s="443"/>
      <c r="G169" s="450"/>
      <c r="H169" s="128"/>
      <c r="I169" s="454"/>
      <c r="J169" s="449"/>
      <c r="K169" s="452"/>
    </row>
    <row r="170" spans="1:11" ht="16.5" customHeight="1">
      <c r="A170" s="168"/>
      <c r="B170" s="99"/>
      <c r="C170" s="166"/>
      <c r="D170" s="280"/>
      <c r="E170" s="444"/>
      <c r="F170" s="445"/>
      <c r="G170" s="232"/>
      <c r="H170" s="236"/>
      <c r="I170" s="455"/>
      <c r="J170" s="216"/>
      <c r="K170" s="239"/>
    </row>
    <row r="171" spans="1:11" ht="16.5" customHeight="1">
      <c r="A171" s="126"/>
      <c r="B171" s="126"/>
      <c r="C171" s="442"/>
      <c r="D171" s="278"/>
      <c r="E171" s="97"/>
      <c r="F171" s="443"/>
      <c r="G171" s="450"/>
      <c r="H171" s="128"/>
      <c r="I171" s="454"/>
      <c r="J171" s="449"/>
      <c r="K171" s="452"/>
    </row>
    <row r="172" spans="1:11" ht="16.5" customHeight="1">
      <c r="A172" s="99"/>
      <c r="B172" s="99"/>
      <c r="C172" s="166"/>
      <c r="D172" s="280"/>
      <c r="E172" s="444"/>
      <c r="F172" s="445"/>
      <c r="G172" s="232"/>
      <c r="H172" s="236"/>
      <c r="I172" s="455"/>
      <c r="J172" s="216"/>
      <c r="K172" s="239"/>
    </row>
    <row r="173" spans="1:11" ht="16.5" customHeight="1">
      <c r="A173" s="126"/>
      <c r="B173" s="126"/>
      <c r="C173" s="442"/>
      <c r="D173" s="278"/>
      <c r="E173" s="97"/>
      <c r="F173" s="443"/>
      <c r="G173" s="228"/>
      <c r="H173" s="229"/>
      <c r="I173" s="454"/>
      <c r="J173" s="244"/>
      <c r="K173" s="452"/>
    </row>
    <row r="174" spans="1:11" ht="16.5" customHeight="1">
      <c r="A174" s="99"/>
      <c r="B174" s="29"/>
      <c r="C174" s="166"/>
      <c r="D174" s="280"/>
      <c r="E174" s="444"/>
      <c r="F174" s="445"/>
      <c r="G174" s="232"/>
      <c r="H174" s="236"/>
      <c r="I174" s="455"/>
      <c r="J174" s="216"/>
      <c r="K174" s="239"/>
    </row>
    <row r="175" spans="1:11" ht="16.5" customHeight="1">
      <c r="A175" s="126"/>
      <c r="B175" s="126"/>
      <c r="C175" s="442"/>
      <c r="D175" s="278"/>
      <c r="E175" s="97"/>
      <c r="F175" s="443"/>
      <c r="G175" s="228"/>
      <c r="H175" s="229"/>
      <c r="I175" s="454"/>
      <c r="J175" s="244"/>
      <c r="K175" s="452"/>
    </row>
    <row r="176" spans="1:11" ht="16.5" customHeight="1">
      <c r="A176" s="99"/>
      <c r="B176" s="29"/>
      <c r="C176" s="166"/>
      <c r="D176" s="280"/>
      <c r="E176" s="444"/>
      <c r="F176" s="445"/>
      <c r="G176" s="232"/>
      <c r="H176" s="236"/>
      <c r="I176" s="455"/>
      <c r="J176" s="216"/>
      <c r="K176" s="239"/>
    </row>
    <row r="177" spans="1:11" ht="16.5" customHeight="1">
      <c r="A177" s="126"/>
      <c r="B177" s="126"/>
      <c r="C177" s="442"/>
      <c r="D177" s="278"/>
      <c r="E177" s="97"/>
      <c r="F177" s="443"/>
      <c r="G177" s="228"/>
      <c r="H177" s="229"/>
      <c r="I177" s="454"/>
      <c r="J177" s="244"/>
      <c r="K177" s="452"/>
    </row>
    <row r="178" spans="1:11" ht="16.5" customHeight="1">
      <c r="A178" s="99"/>
      <c r="B178" s="168"/>
      <c r="C178" s="166"/>
      <c r="D178" s="280"/>
      <c r="E178" s="444"/>
      <c r="F178" s="445"/>
      <c r="G178" s="232"/>
      <c r="H178" s="236"/>
      <c r="I178" s="455"/>
      <c r="J178" s="216"/>
      <c r="K178" s="239"/>
    </row>
    <row r="179" spans="1:11" ht="16.5" customHeight="1">
      <c r="A179" s="126"/>
      <c r="B179" s="126"/>
      <c r="C179" s="442"/>
      <c r="D179" s="278"/>
      <c r="E179" s="97"/>
      <c r="F179" s="443"/>
      <c r="G179" s="228"/>
      <c r="H179" s="229"/>
      <c r="I179" s="454"/>
      <c r="J179" s="244"/>
      <c r="K179" s="452"/>
    </row>
    <row r="180" spans="1:11" ht="16.5" customHeight="1">
      <c r="A180" s="99"/>
      <c r="B180" s="168"/>
      <c r="C180" s="166"/>
      <c r="D180" s="280"/>
      <c r="E180" s="444"/>
      <c r="F180" s="445"/>
      <c r="G180" s="232"/>
      <c r="H180" s="236"/>
      <c r="I180" s="455"/>
      <c r="J180" s="216"/>
      <c r="K180" s="239"/>
    </row>
    <row r="181" spans="1:11" ht="16.5" customHeight="1">
      <c r="A181" s="138"/>
      <c r="B181" s="126"/>
      <c r="C181" s="442"/>
      <c r="D181" s="278"/>
      <c r="E181" s="97"/>
      <c r="F181" s="443"/>
      <c r="G181" s="228"/>
      <c r="H181" s="229"/>
      <c r="I181" s="454"/>
      <c r="J181" s="244"/>
      <c r="K181" s="452"/>
    </row>
    <row r="182" spans="1:11" ht="16.5" customHeight="1">
      <c r="A182" s="138"/>
      <c r="B182" s="168"/>
      <c r="C182" s="166"/>
      <c r="D182" s="280"/>
      <c r="E182" s="444"/>
      <c r="F182" s="445"/>
      <c r="G182" s="232"/>
      <c r="H182" s="236"/>
      <c r="I182" s="455"/>
      <c r="J182" s="216"/>
      <c r="K182" s="239"/>
    </row>
    <row r="183" spans="1:11" ht="16.5" customHeight="1">
      <c r="A183" s="126"/>
      <c r="B183" s="126"/>
      <c r="C183" s="442"/>
      <c r="D183" s="278"/>
      <c r="E183" s="97"/>
      <c r="F183" s="443"/>
      <c r="G183" s="228"/>
      <c r="H183" s="229"/>
      <c r="I183" s="454"/>
      <c r="J183" s="244"/>
      <c r="K183" s="452"/>
    </row>
    <row r="184" spans="1:11" ht="16.5" customHeight="1">
      <c r="A184" s="99"/>
      <c r="B184" s="168" t="s">
        <v>28</v>
      </c>
      <c r="C184" s="166"/>
      <c r="D184" s="280"/>
      <c r="E184" s="444"/>
      <c r="F184" s="445"/>
      <c r="G184" s="232"/>
      <c r="H184" s="236"/>
      <c r="I184" s="455"/>
      <c r="J184" s="216"/>
      <c r="K184" s="239"/>
    </row>
    <row r="185" spans="1:11" ht="16.5" customHeight="1">
      <c r="A185" s="126"/>
      <c r="B185" s="126"/>
      <c r="C185" s="442"/>
      <c r="D185" s="278"/>
      <c r="E185" s="97"/>
      <c r="F185" s="443"/>
      <c r="G185" s="228"/>
      <c r="H185" s="229"/>
      <c r="I185" s="454"/>
      <c r="J185" s="244"/>
      <c r="K185" s="161"/>
    </row>
    <row r="186" spans="1:11" ht="16.5" customHeight="1">
      <c r="A186" s="99"/>
      <c r="B186" s="168"/>
      <c r="C186" s="166"/>
      <c r="D186" s="280"/>
      <c r="E186" s="444"/>
      <c r="F186" s="445"/>
      <c r="G186" s="232"/>
      <c r="H186" s="236"/>
      <c r="I186" s="455"/>
      <c r="J186" s="216"/>
      <c r="K186" s="168"/>
    </row>
    <row r="187" spans="1:11" ht="16.5" customHeight="1">
      <c r="A187" s="126"/>
      <c r="B187" s="126"/>
      <c r="C187" s="442"/>
      <c r="D187" s="278"/>
      <c r="E187" s="97"/>
      <c r="F187" s="443"/>
      <c r="G187" s="228"/>
      <c r="H187" s="229"/>
      <c r="I187" s="454"/>
      <c r="J187" s="244"/>
      <c r="K187" s="126"/>
    </row>
    <row r="188" spans="1:11" ht="16.5" customHeight="1">
      <c r="A188" s="99">
        <v>5</v>
      </c>
      <c r="B188" s="168" t="s">
        <v>222</v>
      </c>
      <c r="C188" s="166"/>
      <c r="D188" s="280"/>
      <c r="E188" s="444"/>
      <c r="F188" s="445"/>
      <c r="G188" s="232"/>
      <c r="H188" s="236"/>
      <c r="I188" s="455"/>
      <c r="J188" s="216"/>
      <c r="K188" s="99"/>
    </row>
    <row r="189" spans="1:11" ht="16.5" customHeight="1">
      <c r="A189" s="126"/>
      <c r="B189" s="12"/>
      <c r="C189" s="203"/>
      <c r="D189" s="278"/>
      <c r="E189" s="97"/>
      <c r="F189" s="98"/>
      <c r="G189" s="228"/>
      <c r="H189" s="229"/>
      <c r="I189" s="393"/>
      <c r="J189" s="451"/>
      <c r="K189" s="452"/>
    </row>
    <row r="190" spans="1:11" ht="16.5" customHeight="1">
      <c r="A190" s="99"/>
      <c r="B190" s="29" t="s">
        <v>435</v>
      </c>
      <c r="C190" s="166" t="s">
        <v>436</v>
      </c>
      <c r="D190" s="280"/>
      <c r="E190" s="444"/>
      <c r="F190" s="445"/>
      <c r="G190" s="232">
        <v>28</v>
      </c>
      <c r="H190" s="236" t="s">
        <v>379</v>
      </c>
      <c r="I190" s="395"/>
      <c r="J190" s="434"/>
      <c r="K190" s="239"/>
    </row>
    <row r="191" spans="1:11" ht="16.5" customHeight="1">
      <c r="A191" s="447"/>
      <c r="B191" s="242"/>
      <c r="C191" s="442"/>
      <c r="D191" s="278"/>
      <c r="E191" s="97"/>
      <c r="F191" s="443"/>
      <c r="G191" s="263"/>
      <c r="H191" s="229"/>
      <c r="I191" s="393"/>
      <c r="J191" s="244"/>
      <c r="K191" s="452"/>
    </row>
    <row r="192" spans="1:11" ht="16.5" customHeight="1">
      <c r="A192" s="99"/>
      <c r="B192" s="223" t="s">
        <v>437</v>
      </c>
      <c r="C192" s="166" t="s">
        <v>436</v>
      </c>
      <c r="D192" s="280"/>
      <c r="E192" s="444"/>
      <c r="F192" s="445"/>
      <c r="G192" s="232">
        <v>14</v>
      </c>
      <c r="H192" s="236" t="s">
        <v>379</v>
      </c>
      <c r="I192" s="455"/>
      <c r="J192" s="434"/>
      <c r="K192" s="239"/>
    </row>
    <row r="193" spans="1:12" ht="16.5" customHeight="1">
      <c r="A193" s="161"/>
      <c r="B193" s="242"/>
      <c r="C193" s="442"/>
      <c r="D193" s="278"/>
      <c r="E193" s="97"/>
      <c r="F193" s="443"/>
      <c r="G193" s="228"/>
      <c r="H193" s="229"/>
      <c r="I193" s="393"/>
      <c r="J193" s="244"/>
      <c r="K193" s="452"/>
    </row>
    <row r="194" spans="1:12" ht="16.5" customHeight="1">
      <c r="A194" s="168"/>
      <c r="B194" s="29" t="s">
        <v>438</v>
      </c>
      <c r="C194" s="166" t="s">
        <v>436</v>
      </c>
      <c r="D194" s="280"/>
      <c r="E194" s="444"/>
      <c r="F194" s="445"/>
      <c r="G194" s="232">
        <v>1</v>
      </c>
      <c r="H194" s="236" t="s">
        <v>379</v>
      </c>
      <c r="I194" s="455"/>
      <c r="J194" s="434"/>
      <c r="K194" s="239"/>
    </row>
    <row r="195" spans="1:12" ht="16.5" customHeight="1">
      <c r="A195" s="161"/>
      <c r="B195" s="12"/>
      <c r="C195" s="442"/>
      <c r="D195" s="278"/>
      <c r="E195" s="97"/>
      <c r="F195" s="443"/>
      <c r="G195" s="228"/>
      <c r="H195" s="229"/>
      <c r="I195" s="393"/>
      <c r="J195" s="244"/>
      <c r="K195" s="452"/>
      <c r="L195" s="256"/>
    </row>
    <row r="196" spans="1:12" ht="16.5" customHeight="1">
      <c r="A196" s="168"/>
      <c r="B196" s="29" t="s">
        <v>439</v>
      </c>
      <c r="C196" s="166" t="s">
        <v>436</v>
      </c>
      <c r="D196" s="280"/>
      <c r="E196" s="444"/>
      <c r="F196" s="445"/>
      <c r="G196" s="232">
        <v>1</v>
      </c>
      <c r="H196" s="236" t="s">
        <v>379</v>
      </c>
      <c r="I196" s="395"/>
      <c r="J196" s="434"/>
      <c r="K196" s="239"/>
      <c r="L196" s="258"/>
    </row>
    <row r="197" spans="1:12" ht="16.5" customHeight="1">
      <c r="A197" s="161"/>
      <c r="B197" s="242"/>
      <c r="C197" s="442"/>
      <c r="D197" s="278"/>
      <c r="E197" s="97"/>
      <c r="F197" s="443"/>
      <c r="G197" s="228"/>
      <c r="H197" s="229"/>
      <c r="I197" s="393"/>
      <c r="J197" s="244"/>
      <c r="K197" s="452"/>
    </row>
    <row r="198" spans="1:12" ht="16.5" customHeight="1">
      <c r="A198" s="168"/>
      <c r="B198" s="29" t="s">
        <v>440</v>
      </c>
      <c r="C198" s="166" t="s">
        <v>436</v>
      </c>
      <c r="D198" s="280"/>
      <c r="E198" s="444"/>
      <c r="F198" s="445"/>
      <c r="G198" s="232">
        <v>1</v>
      </c>
      <c r="H198" s="236" t="s">
        <v>379</v>
      </c>
      <c r="I198" s="395"/>
      <c r="J198" s="434"/>
      <c r="K198" s="239"/>
    </row>
    <row r="199" spans="1:12" ht="16.5" customHeight="1">
      <c r="A199" s="126"/>
      <c r="B199" s="242"/>
      <c r="C199" s="442"/>
      <c r="D199" s="278"/>
      <c r="E199" s="97"/>
      <c r="F199" s="443"/>
      <c r="G199" s="228"/>
      <c r="H199" s="229"/>
      <c r="I199" s="393"/>
      <c r="J199" s="244"/>
      <c r="K199" s="452"/>
    </row>
    <row r="200" spans="1:12" ht="16.5" customHeight="1">
      <c r="A200" s="99"/>
      <c r="B200" s="29" t="s">
        <v>441</v>
      </c>
      <c r="C200" s="166"/>
      <c r="D200" s="280"/>
      <c r="E200" s="444"/>
      <c r="F200" s="445"/>
      <c r="G200" s="232">
        <v>28</v>
      </c>
      <c r="H200" s="236" t="s">
        <v>379</v>
      </c>
      <c r="I200" s="395"/>
      <c r="J200" s="434"/>
      <c r="K200" s="239"/>
    </row>
    <row r="201" spans="1:12" ht="16.5" customHeight="1">
      <c r="A201" s="126"/>
      <c r="B201" s="242"/>
      <c r="C201" s="442"/>
      <c r="D201" s="278"/>
      <c r="E201" s="97"/>
      <c r="F201" s="443"/>
      <c r="G201" s="228"/>
      <c r="H201" s="229"/>
      <c r="I201" s="393"/>
      <c r="J201" s="244"/>
      <c r="K201" s="452"/>
    </row>
    <row r="202" spans="1:12" ht="16.5" customHeight="1">
      <c r="A202" s="99"/>
      <c r="B202" s="29" t="s">
        <v>442</v>
      </c>
      <c r="C202" s="166"/>
      <c r="D202" s="280"/>
      <c r="E202" s="444"/>
      <c r="F202" s="445"/>
      <c r="G202" s="232">
        <v>4</v>
      </c>
      <c r="H202" s="236" t="s">
        <v>379</v>
      </c>
      <c r="I202" s="395"/>
      <c r="J202" s="434"/>
      <c r="K202" s="239"/>
    </row>
    <row r="203" spans="1:12" ht="16.5" customHeight="1">
      <c r="A203" s="138"/>
      <c r="B203" s="12"/>
      <c r="C203" s="442"/>
      <c r="D203" s="278"/>
      <c r="E203" s="97"/>
      <c r="F203" s="443"/>
      <c r="G203" s="228"/>
      <c r="H203" s="229"/>
      <c r="I203" s="393"/>
      <c r="J203" s="244"/>
      <c r="K203" s="452"/>
    </row>
    <row r="204" spans="1:12" ht="16.5" customHeight="1">
      <c r="A204" s="99"/>
      <c r="B204" s="29" t="s">
        <v>443</v>
      </c>
      <c r="C204" s="166"/>
      <c r="D204" s="280"/>
      <c r="E204" s="444"/>
      <c r="F204" s="445"/>
      <c r="G204" s="232">
        <v>14</v>
      </c>
      <c r="H204" s="236" t="s">
        <v>379</v>
      </c>
      <c r="I204" s="395"/>
      <c r="J204" s="434"/>
      <c r="K204" s="239"/>
    </row>
    <row r="205" spans="1:12" ht="16.5" customHeight="1">
      <c r="A205" s="447"/>
      <c r="B205" s="138"/>
      <c r="C205" s="442"/>
      <c r="D205" s="278"/>
      <c r="E205" s="97"/>
      <c r="F205" s="443"/>
      <c r="G205" s="228"/>
      <c r="H205" s="229"/>
      <c r="I205" s="454"/>
      <c r="J205" s="449"/>
      <c r="K205" s="452"/>
    </row>
    <row r="206" spans="1:12" ht="16.5" customHeight="1">
      <c r="A206" s="99"/>
      <c r="B206" s="99" t="s">
        <v>444</v>
      </c>
      <c r="C206" s="202" t="s">
        <v>445</v>
      </c>
      <c r="D206" s="280"/>
      <c r="E206" s="444"/>
      <c r="F206" s="445"/>
      <c r="G206" s="232">
        <v>1</v>
      </c>
      <c r="H206" s="236" t="s">
        <v>406</v>
      </c>
      <c r="I206" s="455"/>
      <c r="J206" s="216"/>
      <c r="K206" s="239"/>
    </row>
    <row r="207" spans="1:12" ht="16.5" customHeight="1">
      <c r="A207" s="161"/>
      <c r="B207" s="126"/>
      <c r="C207" s="442"/>
      <c r="D207" s="278"/>
      <c r="E207" s="97"/>
      <c r="F207" s="443"/>
      <c r="G207" s="450"/>
      <c r="H207" s="128"/>
      <c r="I207" s="454"/>
      <c r="J207" s="449"/>
      <c r="K207" s="452"/>
    </row>
    <row r="208" spans="1:12" ht="16.5" customHeight="1">
      <c r="A208" s="168"/>
      <c r="B208" s="99" t="s">
        <v>446</v>
      </c>
      <c r="C208" s="202" t="s">
        <v>447</v>
      </c>
      <c r="D208" s="280"/>
      <c r="E208" s="444"/>
      <c r="F208" s="445"/>
      <c r="G208" s="232">
        <v>1</v>
      </c>
      <c r="H208" s="236" t="s">
        <v>406</v>
      </c>
      <c r="I208" s="455"/>
      <c r="J208" s="216"/>
      <c r="K208" s="239"/>
    </row>
    <row r="209" spans="1:11" ht="16.5" customHeight="1">
      <c r="A209" s="447"/>
      <c r="B209" s="126"/>
      <c r="C209" s="442"/>
      <c r="D209" s="278"/>
      <c r="E209" s="97"/>
      <c r="F209" s="443"/>
      <c r="G209" s="450"/>
      <c r="H209" s="128"/>
      <c r="I209" s="454"/>
      <c r="J209" s="449"/>
      <c r="K209" s="452"/>
    </row>
    <row r="210" spans="1:11" ht="16.5" customHeight="1">
      <c r="A210" s="99"/>
      <c r="B210" s="99" t="s">
        <v>448</v>
      </c>
      <c r="C210" s="166"/>
      <c r="D210" s="280"/>
      <c r="E210" s="444"/>
      <c r="F210" s="445"/>
      <c r="G210" s="232">
        <v>1</v>
      </c>
      <c r="H210" s="236" t="s">
        <v>406</v>
      </c>
      <c r="I210" s="455"/>
      <c r="J210" s="216"/>
      <c r="K210" s="239"/>
    </row>
    <row r="211" spans="1:11" ht="16.5" customHeight="1">
      <c r="A211" s="161"/>
      <c r="B211" s="126"/>
      <c r="C211" s="442"/>
      <c r="D211" s="278"/>
      <c r="E211" s="97"/>
      <c r="F211" s="443"/>
      <c r="G211" s="450"/>
      <c r="H211" s="128"/>
      <c r="I211" s="454"/>
      <c r="J211" s="449"/>
      <c r="K211" s="452"/>
    </row>
    <row r="212" spans="1:11" ht="16.5" customHeight="1">
      <c r="A212" s="168"/>
      <c r="B212" s="99"/>
      <c r="C212" s="166"/>
      <c r="D212" s="280"/>
      <c r="E212" s="444"/>
      <c r="F212" s="445"/>
      <c r="G212" s="232"/>
      <c r="H212" s="236"/>
      <c r="I212" s="455"/>
      <c r="J212" s="216"/>
      <c r="K212" s="239"/>
    </row>
    <row r="213" spans="1:11" ht="16.5" customHeight="1">
      <c r="A213" s="161"/>
      <c r="B213" s="126"/>
      <c r="C213" s="442"/>
      <c r="D213" s="278"/>
      <c r="E213" s="97"/>
      <c r="F213" s="443"/>
      <c r="G213" s="450"/>
      <c r="H213" s="128"/>
      <c r="I213" s="454"/>
      <c r="J213" s="449"/>
      <c r="K213" s="452"/>
    </row>
    <row r="214" spans="1:11" ht="16.5" customHeight="1">
      <c r="A214" s="168"/>
      <c r="B214" s="99"/>
      <c r="C214" s="166"/>
      <c r="D214" s="280"/>
      <c r="E214" s="444"/>
      <c r="F214" s="445"/>
      <c r="G214" s="232"/>
      <c r="H214" s="236"/>
      <c r="I214" s="455"/>
      <c r="J214" s="216"/>
      <c r="K214" s="239"/>
    </row>
    <row r="215" spans="1:11" ht="16.5" customHeight="1">
      <c r="A215" s="161"/>
      <c r="B215" s="126"/>
      <c r="C215" s="442"/>
      <c r="D215" s="278"/>
      <c r="E215" s="97"/>
      <c r="F215" s="443"/>
      <c r="G215" s="450"/>
      <c r="H215" s="128"/>
      <c r="I215" s="454"/>
      <c r="J215" s="449"/>
      <c r="K215" s="452"/>
    </row>
    <row r="216" spans="1:11" ht="16.5" customHeight="1">
      <c r="A216" s="168"/>
      <c r="B216" s="99"/>
      <c r="C216" s="166"/>
      <c r="D216" s="280"/>
      <c r="E216" s="444"/>
      <c r="F216" s="445"/>
      <c r="G216" s="232"/>
      <c r="H216" s="236"/>
      <c r="I216" s="455"/>
      <c r="J216" s="216"/>
      <c r="K216" s="239"/>
    </row>
    <row r="217" spans="1:11" ht="16.5" customHeight="1">
      <c r="A217" s="126"/>
      <c r="B217" s="126"/>
      <c r="C217" s="442"/>
      <c r="D217" s="278"/>
      <c r="E217" s="97"/>
      <c r="F217" s="443"/>
      <c r="G217" s="450"/>
      <c r="H217" s="128"/>
      <c r="I217" s="454"/>
      <c r="J217" s="449"/>
      <c r="K217" s="452"/>
    </row>
    <row r="218" spans="1:11" ht="16.5" customHeight="1">
      <c r="A218" s="99"/>
      <c r="B218" s="99"/>
      <c r="C218" s="166"/>
      <c r="D218" s="280"/>
      <c r="E218" s="444"/>
      <c r="F218" s="445"/>
      <c r="G218" s="232"/>
      <c r="H218" s="236"/>
      <c r="I218" s="455"/>
      <c r="J218" s="216"/>
      <c r="K218" s="239"/>
    </row>
    <row r="219" spans="1:11" ht="16.5" customHeight="1">
      <c r="A219" s="126"/>
      <c r="B219" s="126"/>
      <c r="C219" s="442"/>
      <c r="D219" s="278"/>
      <c r="E219" s="97"/>
      <c r="F219" s="443"/>
      <c r="G219" s="228"/>
      <c r="H219" s="229"/>
      <c r="I219" s="454"/>
      <c r="J219" s="244"/>
      <c r="K219" s="452"/>
    </row>
    <row r="220" spans="1:11" ht="16.5" customHeight="1">
      <c r="A220" s="99"/>
      <c r="B220" s="29"/>
      <c r="C220" s="166"/>
      <c r="D220" s="280"/>
      <c r="E220" s="444"/>
      <c r="F220" s="445"/>
      <c r="G220" s="232"/>
      <c r="H220" s="236"/>
      <c r="I220" s="455"/>
      <c r="J220" s="216"/>
      <c r="K220" s="239"/>
    </row>
    <row r="221" spans="1:11" ht="16.5" customHeight="1">
      <c r="A221" s="126"/>
      <c r="B221" s="126"/>
      <c r="C221" s="442"/>
      <c r="D221" s="278"/>
      <c r="E221" s="97"/>
      <c r="F221" s="443"/>
      <c r="G221" s="228"/>
      <c r="H221" s="229"/>
      <c r="I221" s="454"/>
      <c r="J221" s="244"/>
      <c r="K221" s="452"/>
    </row>
    <row r="222" spans="1:11" ht="16.5" customHeight="1">
      <c r="A222" s="99"/>
      <c r="B222" s="29"/>
      <c r="C222" s="166"/>
      <c r="D222" s="280"/>
      <c r="E222" s="444"/>
      <c r="F222" s="445"/>
      <c r="G222" s="232"/>
      <c r="H222" s="236"/>
      <c r="I222" s="455"/>
      <c r="J222" s="216"/>
      <c r="K222" s="239"/>
    </row>
    <row r="223" spans="1:11" ht="16.5" customHeight="1">
      <c r="A223" s="126"/>
      <c r="B223" s="126"/>
      <c r="C223" s="442"/>
      <c r="D223" s="278"/>
      <c r="E223" s="97"/>
      <c r="F223" s="443"/>
      <c r="G223" s="228"/>
      <c r="H223" s="229"/>
      <c r="I223" s="454"/>
      <c r="J223" s="244"/>
      <c r="K223" s="452"/>
    </row>
    <row r="224" spans="1:11" ht="16.5" customHeight="1">
      <c r="A224" s="99"/>
      <c r="B224" s="168"/>
      <c r="C224" s="166"/>
      <c r="D224" s="280"/>
      <c r="E224" s="444"/>
      <c r="F224" s="445"/>
      <c r="G224" s="232"/>
      <c r="H224" s="236"/>
      <c r="I224" s="455"/>
      <c r="J224" s="216"/>
      <c r="K224" s="239"/>
    </row>
    <row r="225" spans="1:11" ht="16.5" customHeight="1">
      <c r="A225" s="126"/>
      <c r="B225" s="126"/>
      <c r="C225" s="442"/>
      <c r="D225" s="278"/>
      <c r="E225" s="97"/>
      <c r="F225" s="443"/>
      <c r="G225" s="228"/>
      <c r="H225" s="229"/>
      <c r="I225" s="454"/>
      <c r="J225" s="244"/>
      <c r="K225" s="452"/>
    </row>
    <row r="226" spans="1:11" ht="16.5" customHeight="1">
      <c r="A226" s="99"/>
      <c r="B226" s="168"/>
      <c r="C226" s="166"/>
      <c r="D226" s="280"/>
      <c r="E226" s="444"/>
      <c r="F226" s="445"/>
      <c r="G226" s="232"/>
      <c r="H226" s="236"/>
      <c r="I226" s="455"/>
      <c r="J226" s="216"/>
      <c r="K226" s="239"/>
    </row>
    <row r="227" spans="1:11" ht="16.5" customHeight="1">
      <c r="A227" s="138"/>
      <c r="B227" s="126"/>
      <c r="C227" s="442"/>
      <c r="D227" s="278"/>
      <c r="E227" s="97"/>
      <c r="F227" s="443"/>
      <c r="G227" s="228"/>
      <c r="H227" s="229"/>
      <c r="I227" s="454"/>
      <c r="J227" s="244"/>
      <c r="K227" s="452"/>
    </row>
    <row r="228" spans="1:11" ht="16.5" customHeight="1">
      <c r="A228" s="138"/>
      <c r="B228" s="168"/>
      <c r="C228" s="166"/>
      <c r="D228" s="280"/>
      <c r="E228" s="444"/>
      <c r="F228" s="445"/>
      <c r="G228" s="232"/>
      <c r="H228" s="236"/>
      <c r="I228" s="455"/>
      <c r="J228" s="216"/>
      <c r="K228" s="239"/>
    </row>
    <row r="229" spans="1:11" ht="16.5" customHeight="1">
      <c r="A229" s="126"/>
      <c r="B229" s="126"/>
      <c r="C229" s="442"/>
      <c r="D229" s="278"/>
      <c r="E229" s="97"/>
      <c r="F229" s="443"/>
      <c r="G229" s="228"/>
      <c r="H229" s="229"/>
      <c r="I229" s="454"/>
      <c r="J229" s="244"/>
      <c r="K229" s="452"/>
    </row>
    <row r="230" spans="1:11" ht="16.5" customHeight="1">
      <c r="A230" s="99"/>
      <c r="B230" s="168" t="s">
        <v>28</v>
      </c>
      <c r="C230" s="166"/>
      <c r="D230" s="280"/>
      <c r="E230" s="444"/>
      <c r="F230" s="445"/>
      <c r="G230" s="232"/>
      <c r="H230" s="236"/>
      <c r="I230" s="455"/>
      <c r="J230" s="216"/>
      <c r="K230" s="239"/>
    </row>
    <row r="231" spans="1:11" ht="16.5" customHeight="1">
      <c r="A231" s="126"/>
      <c r="B231" s="126"/>
      <c r="C231" s="442"/>
      <c r="D231" s="278"/>
      <c r="E231" s="97"/>
      <c r="F231" s="443"/>
      <c r="G231" s="228"/>
      <c r="H231" s="229"/>
      <c r="I231" s="213"/>
      <c r="J231" s="244"/>
      <c r="K231" s="161"/>
    </row>
    <row r="232" spans="1:11" ht="16.5" customHeight="1">
      <c r="A232" s="99"/>
      <c r="B232" s="168"/>
      <c r="C232" s="166"/>
      <c r="D232" s="280"/>
      <c r="E232" s="444"/>
      <c r="F232" s="445"/>
      <c r="G232" s="232"/>
      <c r="H232" s="236"/>
      <c r="I232" s="205"/>
      <c r="J232" s="216"/>
      <c r="K232" s="168"/>
    </row>
    <row r="233" spans="1:11" ht="16.5" customHeight="1">
      <c r="A233" s="126"/>
      <c r="B233" s="126"/>
      <c r="C233" s="442"/>
      <c r="D233" s="278"/>
      <c r="E233" s="97"/>
      <c r="F233" s="443"/>
      <c r="G233" s="228"/>
      <c r="H233" s="229"/>
      <c r="I233" s="213"/>
      <c r="J233" s="244"/>
      <c r="K233" s="126"/>
    </row>
    <row r="234" spans="1:11" ht="16.5" customHeight="1">
      <c r="A234" s="99"/>
      <c r="B234" s="168"/>
      <c r="C234" s="166"/>
      <c r="D234" s="280"/>
      <c r="E234" s="444"/>
      <c r="F234" s="445"/>
      <c r="G234" s="232"/>
      <c r="H234" s="236"/>
      <c r="I234" s="205"/>
      <c r="J234" s="216"/>
      <c r="K234" s="99"/>
    </row>
    <row r="235" spans="1:11" ht="16.5" customHeight="1">
      <c r="A235" s="126"/>
      <c r="B235" s="12"/>
      <c r="C235" s="203"/>
      <c r="D235" s="278"/>
      <c r="E235" s="97"/>
      <c r="F235" s="98"/>
      <c r="G235" s="228"/>
      <c r="H235" s="229"/>
      <c r="I235" s="393"/>
      <c r="J235" s="451"/>
      <c r="K235" s="452"/>
    </row>
    <row r="236" spans="1:11" ht="16.5" customHeight="1">
      <c r="A236" s="99"/>
      <c r="B236" s="29"/>
      <c r="C236" s="166"/>
      <c r="D236" s="280"/>
      <c r="E236" s="444"/>
      <c r="F236" s="445"/>
      <c r="G236" s="232"/>
      <c r="H236" s="236"/>
      <c r="I236" s="395"/>
      <c r="J236" s="216"/>
      <c r="K236" s="239"/>
    </row>
    <row r="237" spans="1:11" ht="16.5" customHeight="1">
      <c r="A237" s="447"/>
      <c r="B237" s="242"/>
      <c r="C237" s="442"/>
      <c r="D237" s="278"/>
      <c r="E237" s="97"/>
      <c r="F237" s="443"/>
      <c r="G237" s="263"/>
      <c r="H237" s="229"/>
      <c r="I237" s="393"/>
      <c r="J237" s="244"/>
      <c r="K237" s="452"/>
    </row>
    <row r="238" spans="1:11" ht="16.5" customHeight="1">
      <c r="A238" s="99"/>
      <c r="B238" s="223"/>
      <c r="C238" s="166"/>
      <c r="D238" s="280"/>
      <c r="E238" s="444"/>
      <c r="F238" s="445"/>
      <c r="G238" s="232"/>
      <c r="H238" s="236"/>
      <c r="I238" s="205"/>
      <c r="J238" s="267"/>
      <c r="K238" s="239"/>
    </row>
    <row r="239" spans="1:11" ht="16.5" customHeight="1">
      <c r="A239" s="161"/>
      <c r="B239" s="242"/>
      <c r="C239" s="442"/>
      <c r="D239" s="278"/>
      <c r="E239" s="97"/>
      <c r="F239" s="443"/>
      <c r="G239" s="228"/>
      <c r="H239" s="229"/>
      <c r="I239" s="393"/>
      <c r="J239" s="244"/>
      <c r="K239" s="452"/>
    </row>
    <row r="240" spans="1:11" ht="16.5" customHeight="1">
      <c r="A240" s="168"/>
      <c r="B240" s="29"/>
      <c r="C240" s="166"/>
      <c r="D240" s="280"/>
      <c r="E240" s="444"/>
      <c r="F240" s="445"/>
      <c r="G240" s="232"/>
      <c r="H240" s="236"/>
      <c r="I240" s="205"/>
      <c r="J240" s="267"/>
      <c r="K240" s="239"/>
    </row>
    <row r="241" spans="1:12" ht="16.5" customHeight="1">
      <c r="A241" s="161"/>
      <c r="B241" s="12"/>
      <c r="C241" s="442"/>
      <c r="D241" s="278"/>
      <c r="E241" s="97"/>
      <c r="F241" s="443"/>
      <c r="G241" s="228"/>
      <c r="H241" s="229"/>
      <c r="I241" s="393"/>
      <c r="J241" s="244"/>
      <c r="K241" s="452"/>
      <c r="L241" s="256"/>
    </row>
    <row r="242" spans="1:12" ht="16.5" customHeight="1">
      <c r="A242" s="168"/>
      <c r="B242" s="29"/>
      <c r="C242" s="166"/>
      <c r="D242" s="280"/>
      <c r="E242" s="444"/>
      <c r="F242" s="445"/>
      <c r="G242" s="232"/>
      <c r="H242" s="236"/>
      <c r="I242" s="395"/>
      <c r="J242" s="216"/>
      <c r="K242" s="239"/>
      <c r="L242" s="258"/>
    </row>
    <row r="243" spans="1:12" ht="16.5" customHeight="1">
      <c r="A243" s="161"/>
      <c r="B243" s="242"/>
      <c r="C243" s="442"/>
      <c r="D243" s="278"/>
      <c r="E243" s="97"/>
      <c r="F243" s="443"/>
      <c r="G243" s="228"/>
      <c r="H243" s="229"/>
      <c r="I243" s="393"/>
      <c r="J243" s="244"/>
      <c r="K243" s="452"/>
    </row>
    <row r="244" spans="1:12" ht="16.5" customHeight="1">
      <c r="A244" s="168"/>
      <c r="B244" s="29"/>
      <c r="C244" s="166"/>
      <c r="D244" s="280"/>
      <c r="E244" s="444"/>
      <c r="F244" s="445"/>
      <c r="G244" s="232"/>
      <c r="H244" s="236"/>
      <c r="I244" s="395"/>
      <c r="J244" s="216"/>
      <c r="K244" s="239"/>
    </row>
    <row r="245" spans="1:12" ht="16.5" customHeight="1">
      <c r="A245" s="126"/>
      <c r="B245" s="242"/>
      <c r="C245" s="442"/>
      <c r="D245" s="278"/>
      <c r="E245" s="97"/>
      <c r="F245" s="443"/>
      <c r="G245" s="228"/>
      <c r="H245" s="229"/>
      <c r="I245" s="393"/>
      <c r="J245" s="244"/>
      <c r="K245" s="452"/>
    </row>
    <row r="246" spans="1:12" ht="16.5" customHeight="1">
      <c r="A246" s="99"/>
      <c r="B246" s="29"/>
      <c r="C246" s="166"/>
      <c r="D246" s="280"/>
      <c r="E246" s="444"/>
      <c r="F246" s="445"/>
      <c r="G246" s="232"/>
      <c r="H246" s="236"/>
      <c r="I246" s="395"/>
      <c r="J246" s="216"/>
      <c r="K246" s="239"/>
    </row>
    <row r="247" spans="1:12" ht="16.5" customHeight="1">
      <c r="A247" s="126"/>
      <c r="B247" s="242"/>
      <c r="C247" s="442"/>
      <c r="D247" s="278"/>
      <c r="E247" s="97"/>
      <c r="F247" s="443"/>
      <c r="G247" s="228"/>
      <c r="H247" s="229"/>
      <c r="I247" s="393"/>
      <c r="J247" s="244"/>
      <c r="K247" s="452"/>
    </row>
    <row r="248" spans="1:12" ht="16.5" customHeight="1">
      <c r="A248" s="99"/>
      <c r="B248" s="29"/>
      <c r="C248" s="166"/>
      <c r="D248" s="280"/>
      <c r="E248" s="444"/>
      <c r="F248" s="445"/>
      <c r="G248" s="232"/>
      <c r="H248" s="236"/>
      <c r="I248" s="395"/>
      <c r="J248" s="216"/>
      <c r="K248" s="239"/>
    </row>
    <row r="249" spans="1:12" ht="16.5" customHeight="1">
      <c r="A249" s="138"/>
      <c r="B249" s="12"/>
      <c r="C249" s="442"/>
      <c r="D249" s="278"/>
      <c r="E249" s="97"/>
      <c r="F249" s="443"/>
      <c r="G249" s="228"/>
      <c r="H249" s="229"/>
      <c r="I249" s="393"/>
      <c r="J249" s="244"/>
      <c r="K249" s="452"/>
    </row>
    <row r="250" spans="1:12" ht="16.5" customHeight="1">
      <c r="A250" s="99"/>
      <c r="B250" s="29"/>
      <c r="C250" s="166"/>
      <c r="D250" s="280"/>
      <c r="E250" s="444"/>
      <c r="F250" s="445"/>
      <c r="G250" s="232"/>
      <c r="H250" s="236"/>
      <c r="I250" s="395"/>
      <c r="J250" s="216"/>
      <c r="K250" s="239"/>
    </row>
    <row r="251" spans="1:12" ht="16.5" customHeight="1">
      <c r="A251" s="447"/>
      <c r="B251" s="138"/>
      <c r="C251" s="442"/>
      <c r="D251" s="278"/>
      <c r="E251" s="97"/>
      <c r="F251" s="443"/>
      <c r="G251" s="228"/>
      <c r="H251" s="229"/>
      <c r="I251" s="213"/>
      <c r="J251" s="449"/>
      <c r="K251" s="452"/>
    </row>
    <row r="252" spans="1:12" ht="16.5" customHeight="1">
      <c r="A252" s="99"/>
      <c r="B252" s="99"/>
      <c r="C252" s="166"/>
      <c r="D252" s="280"/>
      <c r="E252" s="444"/>
      <c r="F252" s="445"/>
      <c r="G252" s="232"/>
      <c r="H252" s="236"/>
      <c r="I252" s="205"/>
      <c r="J252" s="216"/>
      <c r="K252" s="239"/>
    </row>
    <row r="253" spans="1:12" ht="16.5" customHeight="1">
      <c r="A253" s="161"/>
      <c r="B253" s="126"/>
      <c r="C253" s="442"/>
      <c r="D253" s="278"/>
      <c r="E253" s="97"/>
      <c r="F253" s="443"/>
      <c r="G253" s="450"/>
      <c r="H253" s="128"/>
      <c r="I253" s="213"/>
      <c r="J253" s="449"/>
      <c r="K253" s="452"/>
    </row>
    <row r="254" spans="1:12" ht="16.5" customHeight="1">
      <c r="A254" s="168"/>
      <c r="B254" s="99"/>
      <c r="C254" s="166"/>
      <c r="D254" s="280"/>
      <c r="E254" s="444"/>
      <c r="F254" s="445"/>
      <c r="G254" s="232"/>
      <c r="H254" s="236"/>
      <c r="I254" s="205"/>
      <c r="J254" s="216"/>
      <c r="K254" s="239"/>
    </row>
    <row r="255" spans="1:12" ht="16.5" customHeight="1">
      <c r="A255" s="447"/>
      <c r="B255" s="126"/>
      <c r="C255" s="442"/>
      <c r="D255" s="278"/>
      <c r="E255" s="97"/>
      <c r="F255" s="443"/>
      <c r="G255" s="450"/>
      <c r="H255" s="128"/>
      <c r="I255" s="213"/>
      <c r="J255" s="449"/>
      <c r="K255" s="452"/>
    </row>
    <row r="256" spans="1:12" ht="16.5" customHeight="1">
      <c r="A256" s="99"/>
      <c r="B256" s="99"/>
      <c r="C256" s="166"/>
      <c r="D256" s="280"/>
      <c r="E256" s="444"/>
      <c r="F256" s="445"/>
      <c r="G256" s="232"/>
      <c r="H256" s="236"/>
      <c r="I256" s="205"/>
      <c r="J256" s="216"/>
      <c r="K256" s="239"/>
    </row>
    <row r="257" spans="1:11" ht="16.5" customHeight="1">
      <c r="A257" s="161"/>
      <c r="B257" s="126"/>
      <c r="C257" s="442"/>
      <c r="D257" s="278"/>
      <c r="E257" s="97"/>
      <c r="F257" s="443"/>
      <c r="G257" s="450"/>
      <c r="H257" s="128"/>
      <c r="I257" s="213"/>
      <c r="J257" s="449"/>
      <c r="K257" s="452"/>
    </row>
    <row r="258" spans="1:11" ht="16.5" customHeight="1">
      <c r="A258" s="168"/>
      <c r="B258" s="99"/>
      <c r="C258" s="166"/>
      <c r="D258" s="280"/>
      <c r="E258" s="444"/>
      <c r="F258" s="445"/>
      <c r="G258" s="232"/>
      <c r="H258" s="236"/>
      <c r="I258" s="205"/>
      <c r="J258" s="216"/>
      <c r="K258" s="239"/>
    </row>
    <row r="259" spans="1:11" ht="16.5" customHeight="1">
      <c r="A259" s="161"/>
      <c r="B259" s="126"/>
      <c r="C259" s="442"/>
      <c r="D259" s="278"/>
      <c r="E259" s="97"/>
      <c r="F259" s="443"/>
      <c r="G259" s="450"/>
      <c r="H259" s="128"/>
      <c r="I259" s="213"/>
      <c r="J259" s="449"/>
      <c r="K259" s="452"/>
    </row>
    <row r="260" spans="1:11" ht="16.5" customHeight="1">
      <c r="A260" s="168"/>
      <c r="B260" s="99"/>
      <c r="C260" s="166"/>
      <c r="D260" s="280"/>
      <c r="E260" s="444"/>
      <c r="F260" s="445"/>
      <c r="G260" s="232"/>
      <c r="H260" s="236"/>
      <c r="I260" s="205"/>
      <c r="J260" s="216"/>
      <c r="K260" s="239"/>
    </row>
    <row r="261" spans="1:11" ht="16.5" customHeight="1">
      <c r="A261" s="161"/>
      <c r="B261" s="126"/>
      <c r="C261" s="442"/>
      <c r="D261" s="278"/>
      <c r="E261" s="97"/>
      <c r="F261" s="443"/>
      <c r="G261" s="450"/>
      <c r="H261" s="128"/>
      <c r="I261" s="213"/>
      <c r="J261" s="449"/>
      <c r="K261" s="452"/>
    </row>
    <row r="262" spans="1:11" ht="16.5" customHeight="1">
      <c r="A262" s="168"/>
      <c r="B262" s="99"/>
      <c r="C262" s="166"/>
      <c r="D262" s="280"/>
      <c r="E262" s="444"/>
      <c r="F262" s="445"/>
      <c r="G262" s="232"/>
      <c r="H262" s="236"/>
      <c r="I262" s="205"/>
      <c r="J262" s="216"/>
      <c r="K262" s="239"/>
    </row>
    <row r="263" spans="1:11" ht="16.5" customHeight="1">
      <c r="A263" s="126"/>
      <c r="B263" s="126"/>
      <c r="C263" s="442"/>
      <c r="D263" s="278"/>
      <c r="E263" s="97"/>
      <c r="F263" s="443"/>
      <c r="G263" s="450"/>
      <c r="H263" s="128"/>
      <c r="I263" s="213"/>
      <c r="J263" s="449"/>
      <c r="K263" s="452"/>
    </row>
    <row r="264" spans="1:11" ht="16.5" customHeight="1">
      <c r="A264" s="99"/>
      <c r="B264" s="99"/>
      <c r="C264" s="166"/>
      <c r="D264" s="280"/>
      <c r="E264" s="444"/>
      <c r="F264" s="445"/>
      <c r="G264" s="232"/>
      <c r="H264" s="236"/>
      <c r="I264" s="205"/>
      <c r="J264" s="216"/>
      <c r="K264" s="239"/>
    </row>
    <row r="265" spans="1:11" ht="16.5" customHeight="1">
      <c r="A265" s="126"/>
      <c r="B265" s="126"/>
      <c r="C265" s="442"/>
      <c r="D265" s="278"/>
      <c r="E265" s="97"/>
      <c r="F265" s="443"/>
      <c r="G265" s="228"/>
      <c r="H265" s="229"/>
      <c r="I265" s="213"/>
      <c r="J265" s="244"/>
      <c r="K265" s="452"/>
    </row>
    <row r="266" spans="1:11" ht="16.5" customHeight="1">
      <c r="A266" s="99"/>
      <c r="B266" s="29"/>
      <c r="C266" s="166"/>
      <c r="D266" s="280"/>
      <c r="E266" s="444"/>
      <c r="F266" s="445"/>
      <c r="G266" s="232"/>
      <c r="H266" s="236"/>
      <c r="I266" s="205"/>
      <c r="J266" s="216"/>
      <c r="K266" s="239"/>
    </row>
    <row r="267" spans="1:11" ht="16.5" customHeight="1">
      <c r="A267" s="126"/>
      <c r="B267" s="126"/>
      <c r="C267" s="442"/>
      <c r="D267" s="278"/>
      <c r="E267" s="97"/>
      <c r="F267" s="443"/>
      <c r="G267" s="228"/>
      <c r="H267" s="229"/>
      <c r="I267" s="213"/>
      <c r="J267" s="244"/>
      <c r="K267" s="452"/>
    </row>
    <row r="268" spans="1:11" ht="16.5" customHeight="1">
      <c r="A268" s="99"/>
      <c r="B268" s="29"/>
      <c r="C268" s="166"/>
      <c r="D268" s="280"/>
      <c r="E268" s="444"/>
      <c r="F268" s="445"/>
      <c r="G268" s="232"/>
      <c r="H268" s="236"/>
      <c r="I268" s="205"/>
      <c r="J268" s="216"/>
      <c r="K268" s="239"/>
    </row>
    <row r="269" spans="1:11" ht="16.5" customHeight="1">
      <c r="A269" s="126"/>
      <c r="B269" s="126"/>
      <c r="C269" s="442"/>
      <c r="D269" s="278"/>
      <c r="E269" s="97"/>
      <c r="F269" s="443"/>
      <c r="G269" s="228"/>
      <c r="H269" s="229"/>
      <c r="I269" s="213"/>
      <c r="J269" s="244"/>
      <c r="K269" s="452"/>
    </row>
    <row r="270" spans="1:11" ht="16.5" customHeight="1">
      <c r="A270" s="99"/>
      <c r="B270" s="168"/>
      <c r="C270" s="166"/>
      <c r="D270" s="280"/>
      <c r="E270" s="444"/>
      <c r="F270" s="445"/>
      <c r="G270" s="232"/>
      <c r="H270" s="236"/>
      <c r="I270" s="205"/>
      <c r="J270" s="216"/>
      <c r="K270" s="239"/>
    </row>
    <row r="271" spans="1:11" ht="16.5" customHeight="1">
      <c r="A271" s="126"/>
      <c r="B271" s="126"/>
      <c r="C271" s="442"/>
      <c r="D271" s="278"/>
      <c r="E271" s="97"/>
      <c r="F271" s="443"/>
      <c r="G271" s="228"/>
      <c r="H271" s="229"/>
      <c r="I271" s="213"/>
      <c r="J271" s="244"/>
      <c r="K271" s="452"/>
    </row>
    <row r="272" spans="1:11" ht="16.5" customHeight="1">
      <c r="A272" s="99"/>
      <c r="B272" s="168"/>
      <c r="C272" s="166"/>
      <c r="D272" s="280"/>
      <c r="E272" s="444"/>
      <c r="F272" s="445"/>
      <c r="G272" s="232"/>
      <c r="H272" s="236"/>
      <c r="I272" s="205"/>
      <c r="J272" s="216"/>
      <c r="K272" s="239"/>
    </row>
    <row r="273" spans="1:11" ht="16.5" customHeight="1">
      <c r="A273" s="138"/>
      <c r="B273" s="126"/>
      <c r="C273" s="442"/>
      <c r="D273" s="278"/>
      <c r="E273" s="97"/>
      <c r="F273" s="443"/>
      <c r="G273" s="228"/>
      <c r="H273" s="229"/>
      <c r="I273" s="213"/>
      <c r="J273" s="244"/>
      <c r="K273" s="452"/>
    </row>
    <row r="274" spans="1:11" ht="16.5" customHeight="1">
      <c r="A274" s="138"/>
      <c r="B274" s="168"/>
      <c r="C274" s="166"/>
      <c r="D274" s="280"/>
      <c r="E274" s="444"/>
      <c r="F274" s="445"/>
      <c r="G274" s="232"/>
      <c r="H274" s="236"/>
      <c r="I274" s="205"/>
      <c r="J274" s="216"/>
      <c r="K274" s="239"/>
    </row>
    <row r="275" spans="1:11" ht="16.5" customHeight="1">
      <c r="A275" s="126"/>
      <c r="B275" s="126"/>
      <c r="C275" s="442"/>
      <c r="D275" s="278"/>
      <c r="E275" s="97"/>
      <c r="F275" s="443"/>
      <c r="G275" s="228"/>
      <c r="H275" s="229"/>
      <c r="I275" s="213"/>
      <c r="J275" s="244"/>
      <c r="K275" s="452"/>
    </row>
    <row r="276" spans="1:11" ht="16.5" customHeight="1">
      <c r="A276" s="99"/>
      <c r="B276" s="168"/>
      <c r="C276" s="166"/>
      <c r="D276" s="280"/>
      <c r="E276" s="444"/>
      <c r="F276" s="445"/>
      <c r="G276" s="232"/>
      <c r="H276" s="236"/>
      <c r="I276" s="205"/>
      <c r="J276" s="216"/>
      <c r="K276" s="239"/>
    </row>
    <row r="277" spans="1:11" ht="16.5" customHeight="1">
      <c r="A277" s="126"/>
      <c r="B277" s="126"/>
      <c r="C277" s="442"/>
      <c r="D277" s="278"/>
      <c r="E277" s="97"/>
      <c r="F277" s="443"/>
      <c r="G277" s="228"/>
      <c r="H277" s="229"/>
      <c r="I277" s="213"/>
      <c r="J277" s="244"/>
      <c r="K277" s="161"/>
    </row>
    <row r="278" spans="1:11" ht="16.5" customHeight="1">
      <c r="A278" s="99"/>
      <c r="B278" s="168"/>
      <c r="C278" s="166"/>
      <c r="D278" s="280"/>
      <c r="E278" s="444"/>
      <c r="F278" s="445"/>
      <c r="G278" s="232"/>
      <c r="H278" s="236"/>
      <c r="I278" s="205"/>
      <c r="J278" s="216"/>
      <c r="K278" s="168"/>
    </row>
  </sheetData>
  <phoneticPr fontId="4"/>
  <printOptions horizontalCentered="1" verticalCentered="1"/>
  <pageMargins left="0.25" right="0.25" top="0.75" bottom="0.75" header="0.3" footer="0.3"/>
  <pageSetup paperSize="9" fitToHeight="0" orientation="portrait" r:id="rId1"/>
  <headerFooter alignWithMargins="0"/>
  <rowBreaks count="5" manualBreakCount="5">
    <brk id="48" max="16383" man="1"/>
    <brk id="94" max="16383" man="1"/>
    <brk id="140" max="16383" man="1"/>
    <brk id="186" max="16383" man="1"/>
    <brk id="2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90"/>
  <sheetViews>
    <sheetView view="pageBreakPreview" zoomScale="85" zoomScaleNormal="100" zoomScaleSheetLayoutView="85" workbookViewId="0">
      <selection activeCell="C64" sqref="C64"/>
    </sheetView>
  </sheetViews>
  <sheetFormatPr defaultRowHeight="18.75" customHeight="1"/>
  <cols>
    <col min="1" max="1" width="3.125" style="5" customWidth="1"/>
    <col min="2" max="3" width="19.625" style="4" customWidth="1"/>
    <col min="4" max="4" width="7.625" style="4" customWidth="1"/>
    <col min="5" max="5" width="4" style="5" customWidth="1"/>
    <col min="6" max="6" width="9" style="121"/>
    <col min="7" max="7" width="12.375" style="121" customWidth="1"/>
    <col min="8" max="8" width="7.25" style="4" customWidth="1"/>
    <col min="9" max="9" width="5" style="4" customWidth="1"/>
    <col min="10" max="10" width="2" style="4" customWidth="1"/>
    <col min="11" max="11" width="5.75" style="4" customWidth="1"/>
    <col min="12" max="12" width="13.875" style="3" bestFit="1" customWidth="1"/>
    <col min="13" max="16384" width="9" style="3"/>
  </cols>
  <sheetData>
    <row r="1" spans="1:12" ht="9.9499999999999993" customHeight="1">
      <c r="A1" s="3"/>
      <c r="F1" s="6"/>
      <c r="G1" s="6"/>
      <c r="H1" s="3"/>
      <c r="J1" s="3"/>
      <c r="K1" s="3"/>
    </row>
    <row r="2" spans="1:12" s="9" customFormat="1" ht="32.1" customHeight="1">
      <c r="A2" s="160" t="s">
        <v>0</v>
      </c>
      <c r="B2" s="160" t="s">
        <v>1</v>
      </c>
      <c r="C2" s="160" t="s">
        <v>2</v>
      </c>
      <c r="D2" s="160" t="s">
        <v>3</v>
      </c>
      <c r="E2" s="160" t="s">
        <v>4</v>
      </c>
      <c r="F2" s="159" t="s">
        <v>5</v>
      </c>
      <c r="G2" s="159" t="s">
        <v>6</v>
      </c>
      <c r="H2" s="600" t="s">
        <v>319</v>
      </c>
      <c r="I2" s="601"/>
      <c r="J2" s="601"/>
      <c r="K2" s="602"/>
    </row>
    <row r="3" spans="1:12" ht="15" customHeight="1">
      <c r="A3" s="128"/>
      <c r="B3" s="161"/>
      <c r="C3" s="126"/>
      <c r="D3" s="387"/>
      <c r="E3" s="229"/>
      <c r="F3" s="162"/>
      <c r="G3" s="244"/>
      <c r="H3" s="163"/>
      <c r="I3" s="97"/>
      <c r="J3" s="97"/>
      <c r="K3" s="98"/>
    </row>
    <row r="4" spans="1:12" ht="15" customHeight="1">
      <c r="A4" s="117" t="s">
        <v>11</v>
      </c>
      <c r="B4" s="99" t="s">
        <v>12</v>
      </c>
      <c r="C4" s="99"/>
      <c r="D4" s="388"/>
      <c r="E4" s="236"/>
      <c r="F4" s="164"/>
      <c r="G4" s="389"/>
      <c r="H4" s="165"/>
      <c r="I4" s="101"/>
      <c r="J4" s="101"/>
      <c r="K4" s="102"/>
    </row>
    <row r="5" spans="1:12" ht="15" customHeight="1">
      <c r="A5" s="128"/>
      <c r="B5" s="126"/>
      <c r="C5" s="126"/>
      <c r="D5" s="387"/>
      <c r="E5" s="229"/>
      <c r="F5" s="162"/>
      <c r="G5" s="244"/>
      <c r="H5" s="163"/>
      <c r="I5" s="97"/>
      <c r="J5" s="97"/>
      <c r="K5" s="98"/>
    </row>
    <row r="6" spans="1:12" ht="15" customHeight="1">
      <c r="A6" s="117" t="s">
        <v>13</v>
      </c>
      <c r="B6" s="99" t="s">
        <v>14</v>
      </c>
      <c r="C6" s="99"/>
      <c r="D6" s="388">
        <v>1</v>
      </c>
      <c r="E6" s="236" t="s">
        <v>15</v>
      </c>
      <c r="F6" s="164"/>
      <c r="G6" s="389"/>
      <c r="H6" s="166"/>
      <c r="I6" s="101"/>
      <c r="J6" s="101"/>
      <c r="K6" s="167"/>
    </row>
    <row r="7" spans="1:12" ht="15" customHeight="1">
      <c r="A7" s="128"/>
      <c r="B7" s="161"/>
      <c r="C7" s="126"/>
      <c r="D7" s="387"/>
      <c r="E7" s="229"/>
      <c r="F7" s="162"/>
      <c r="G7" s="244"/>
      <c r="H7" s="163"/>
      <c r="I7" s="97"/>
      <c r="J7" s="97"/>
      <c r="K7" s="98"/>
    </row>
    <row r="8" spans="1:12" ht="15" customHeight="1">
      <c r="A8" s="117" t="s">
        <v>223</v>
      </c>
      <c r="B8" s="168" t="s">
        <v>16</v>
      </c>
      <c r="C8" s="99"/>
      <c r="D8" s="388">
        <v>1</v>
      </c>
      <c r="E8" s="236" t="s">
        <v>15</v>
      </c>
      <c r="F8" s="164"/>
      <c r="G8" s="389"/>
      <c r="H8" s="166"/>
      <c r="I8" s="101"/>
      <c r="J8" s="101"/>
      <c r="K8" s="104"/>
    </row>
    <row r="9" spans="1:12" ht="15" customHeight="1">
      <c r="A9" s="128"/>
      <c r="B9" s="161"/>
      <c r="C9" s="126"/>
      <c r="D9" s="387"/>
      <c r="E9" s="229"/>
      <c r="F9" s="162"/>
      <c r="G9" s="244"/>
      <c r="H9" s="163"/>
      <c r="I9" s="97"/>
      <c r="J9" s="97"/>
      <c r="K9" s="98"/>
    </row>
    <row r="10" spans="1:12" ht="15" customHeight="1">
      <c r="A10" s="117" t="s">
        <v>217</v>
      </c>
      <c r="B10" s="168" t="s">
        <v>17</v>
      </c>
      <c r="C10" s="99"/>
      <c r="D10" s="388">
        <v>1</v>
      </c>
      <c r="E10" s="236" t="s">
        <v>15</v>
      </c>
      <c r="F10" s="164"/>
      <c r="G10" s="389"/>
      <c r="H10" s="166"/>
      <c r="I10" s="101"/>
      <c r="J10" s="101"/>
      <c r="K10" s="104"/>
    </row>
    <row r="11" spans="1:12" ht="15" customHeight="1">
      <c r="A11" s="128"/>
      <c r="B11" s="126"/>
      <c r="C11" s="126"/>
      <c r="D11" s="387"/>
      <c r="E11" s="229"/>
      <c r="F11" s="162"/>
      <c r="G11" s="244"/>
      <c r="H11" s="163"/>
      <c r="I11" s="97"/>
      <c r="J11" s="97"/>
      <c r="K11" s="98"/>
    </row>
    <row r="12" spans="1:12" ht="15" customHeight="1">
      <c r="A12" s="117"/>
      <c r="B12" s="168"/>
      <c r="C12" s="99"/>
      <c r="D12" s="388"/>
      <c r="E12" s="236"/>
      <c r="F12" s="164"/>
      <c r="G12" s="389"/>
      <c r="H12" s="166"/>
      <c r="I12" s="101"/>
      <c r="J12" s="101"/>
      <c r="K12" s="167"/>
    </row>
    <row r="13" spans="1:12" ht="15" customHeight="1">
      <c r="A13" s="128"/>
      <c r="B13" s="161"/>
      <c r="C13" s="126"/>
      <c r="D13" s="387"/>
      <c r="E13" s="229"/>
      <c r="F13" s="162"/>
      <c r="G13" s="244"/>
      <c r="H13" s="163"/>
      <c r="I13" s="97"/>
      <c r="J13" s="97"/>
      <c r="K13" s="98"/>
    </row>
    <row r="14" spans="1:12" ht="15" customHeight="1">
      <c r="A14" s="117"/>
      <c r="B14" s="168"/>
      <c r="C14" s="99"/>
      <c r="D14" s="388"/>
      <c r="E14" s="236"/>
      <c r="F14" s="164"/>
      <c r="G14" s="389"/>
      <c r="H14" s="166"/>
      <c r="I14" s="101"/>
      <c r="J14" s="101"/>
      <c r="K14" s="104"/>
    </row>
    <row r="15" spans="1:12" ht="15" customHeight="1">
      <c r="A15" s="128"/>
      <c r="B15" s="161"/>
      <c r="C15" s="126"/>
      <c r="D15" s="387"/>
      <c r="E15" s="229"/>
      <c r="F15" s="162"/>
      <c r="G15" s="244"/>
      <c r="H15" s="163"/>
      <c r="I15" s="97"/>
      <c r="J15" s="97"/>
      <c r="K15" s="98"/>
    </row>
    <row r="16" spans="1:12" ht="15" customHeight="1">
      <c r="A16" s="117"/>
      <c r="B16" s="168" t="s">
        <v>18</v>
      </c>
      <c r="C16" s="99"/>
      <c r="D16" s="388"/>
      <c r="E16" s="236"/>
      <c r="F16" s="164"/>
      <c r="G16" s="389"/>
      <c r="H16" s="166"/>
      <c r="I16" s="101"/>
      <c r="J16" s="101"/>
      <c r="K16" s="104"/>
      <c r="L16" s="105"/>
    </row>
    <row r="17" spans="1:11" ht="15" customHeight="1">
      <c r="A17" s="128"/>
      <c r="B17" s="161"/>
      <c r="C17" s="126"/>
      <c r="D17" s="387"/>
      <c r="E17" s="229"/>
      <c r="F17" s="162"/>
      <c r="G17" s="244"/>
      <c r="H17" s="163"/>
      <c r="I17" s="97"/>
      <c r="J17" s="97"/>
      <c r="K17" s="98"/>
    </row>
    <row r="18" spans="1:11" ht="15" customHeight="1">
      <c r="A18" s="117"/>
      <c r="B18" s="168"/>
      <c r="C18" s="99"/>
      <c r="D18" s="388"/>
      <c r="E18" s="236"/>
      <c r="F18" s="164"/>
      <c r="G18" s="389"/>
      <c r="H18" s="166"/>
      <c r="I18" s="101"/>
      <c r="J18" s="101"/>
      <c r="K18" s="104"/>
    </row>
    <row r="19" spans="1:11" ht="15" customHeight="1">
      <c r="A19" s="128"/>
      <c r="B19" s="161"/>
      <c r="C19" s="126"/>
      <c r="D19" s="387"/>
      <c r="E19" s="229"/>
      <c r="F19" s="162"/>
      <c r="G19" s="244"/>
      <c r="H19" s="163"/>
      <c r="I19" s="97"/>
      <c r="J19" s="97"/>
      <c r="K19" s="98"/>
    </row>
    <row r="20" spans="1:11" ht="15" customHeight="1">
      <c r="A20" s="117"/>
      <c r="B20" s="168"/>
      <c r="C20" s="99"/>
      <c r="D20" s="388"/>
      <c r="E20" s="236"/>
      <c r="F20" s="164"/>
      <c r="G20" s="389"/>
      <c r="H20" s="166"/>
      <c r="I20" s="101"/>
      <c r="J20" s="101"/>
      <c r="K20" s="104"/>
    </row>
    <row r="21" spans="1:11" ht="15" customHeight="1">
      <c r="A21" s="128"/>
      <c r="B21" s="161"/>
      <c r="C21" s="126"/>
      <c r="D21" s="387"/>
      <c r="E21" s="229"/>
      <c r="F21" s="162"/>
      <c r="G21" s="244"/>
      <c r="H21" s="163"/>
      <c r="I21" s="97"/>
      <c r="J21" s="97"/>
      <c r="K21" s="98"/>
    </row>
    <row r="22" spans="1:11" ht="15" customHeight="1">
      <c r="A22" s="117"/>
      <c r="B22" s="168"/>
      <c r="C22" s="99"/>
      <c r="D22" s="388"/>
      <c r="E22" s="236"/>
      <c r="F22" s="164"/>
      <c r="G22" s="389"/>
      <c r="H22" s="166"/>
      <c r="I22" s="101"/>
      <c r="J22" s="101"/>
      <c r="K22" s="104"/>
    </row>
    <row r="23" spans="1:11" ht="15" customHeight="1">
      <c r="A23" s="128"/>
      <c r="B23" s="138"/>
      <c r="C23" s="138"/>
      <c r="D23" s="387"/>
      <c r="E23" s="229"/>
      <c r="F23" s="162"/>
      <c r="G23" s="244"/>
      <c r="H23" s="163"/>
      <c r="I23" s="97"/>
      <c r="J23" s="97"/>
      <c r="K23" s="98"/>
    </row>
    <row r="24" spans="1:11" ht="15" customHeight="1">
      <c r="A24" s="117" t="s">
        <v>19</v>
      </c>
      <c r="B24" s="99" t="s">
        <v>20</v>
      </c>
      <c r="C24" s="99"/>
      <c r="D24" s="388"/>
      <c r="E24" s="236"/>
      <c r="F24" s="164"/>
      <c r="G24" s="389"/>
      <c r="H24" s="169"/>
      <c r="I24" s="101"/>
      <c r="J24" s="101"/>
      <c r="K24" s="167"/>
    </row>
    <row r="25" spans="1:11" ht="15" customHeight="1">
      <c r="A25" s="128"/>
      <c r="B25" s="126"/>
      <c r="C25" s="126"/>
      <c r="D25" s="387"/>
      <c r="E25" s="229"/>
      <c r="F25" s="162"/>
      <c r="G25" s="244"/>
      <c r="H25" s="163"/>
      <c r="I25" s="97"/>
      <c r="J25" s="97"/>
      <c r="K25" s="98"/>
    </row>
    <row r="26" spans="1:11" ht="15" customHeight="1">
      <c r="A26" s="117">
        <v>1</v>
      </c>
      <c r="B26" s="99" t="s">
        <v>21</v>
      </c>
      <c r="C26" s="99"/>
      <c r="D26" s="388">
        <v>1</v>
      </c>
      <c r="E26" s="236" t="s">
        <v>15</v>
      </c>
      <c r="F26" s="164"/>
      <c r="G26" s="389"/>
      <c r="H26" s="166"/>
      <c r="I26" s="101"/>
      <c r="J26" s="101"/>
      <c r="K26" s="167"/>
    </row>
    <row r="27" spans="1:11" ht="15" customHeight="1">
      <c r="A27" s="128"/>
      <c r="B27" s="138"/>
      <c r="C27" s="126"/>
      <c r="D27" s="387"/>
      <c r="E27" s="229"/>
      <c r="F27" s="162"/>
      <c r="G27" s="244"/>
      <c r="H27" s="163"/>
      <c r="I27" s="97"/>
      <c r="J27" s="97"/>
      <c r="K27" s="98"/>
    </row>
    <row r="28" spans="1:11" ht="15" customHeight="1">
      <c r="A28" s="117">
        <v>2</v>
      </c>
      <c r="B28" s="138" t="s">
        <v>22</v>
      </c>
      <c r="C28" s="99"/>
      <c r="D28" s="388">
        <v>1</v>
      </c>
      <c r="E28" s="236" t="s">
        <v>15</v>
      </c>
      <c r="F28" s="164"/>
      <c r="G28" s="170"/>
      <c r="H28" s="169"/>
      <c r="I28" s="171"/>
      <c r="J28" s="101"/>
      <c r="K28" s="167"/>
    </row>
    <row r="29" spans="1:11" ht="15" customHeight="1">
      <c r="A29" s="128"/>
      <c r="B29" s="126"/>
      <c r="C29" s="126"/>
      <c r="D29" s="387"/>
      <c r="E29" s="229"/>
      <c r="F29" s="162"/>
      <c r="G29" s="244"/>
      <c r="H29" s="163"/>
      <c r="I29" s="97"/>
      <c r="J29" s="97"/>
      <c r="K29" s="98"/>
    </row>
    <row r="30" spans="1:11" ht="15" customHeight="1">
      <c r="A30" s="117">
        <v>3</v>
      </c>
      <c r="B30" s="99" t="s">
        <v>23</v>
      </c>
      <c r="C30" s="99"/>
      <c r="D30" s="388">
        <v>1</v>
      </c>
      <c r="E30" s="236" t="s">
        <v>15</v>
      </c>
      <c r="F30" s="164"/>
      <c r="G30" s="170"/>
      <c r="H30" s="169"/>
      <c r="I30" s="171"/>
      <c r="J30" s="101"/>
      <c r="K30" s="167"/>
    </row>
    <row r="31" spans="1:11" ht="15" customHeight="1">
      <c r="A31" s="172"/>
      <c r="B31" s="126"/>
      <c r="C31" s="126"/>
      <c r="D31" s="387"/>
      <c r="E31" s="229"/>
      <c r="F31" s="162"/>
      <c r="G31" s="244"/>
      <c r="H31" s="163"/>
      <c r="I31" s="97"/>
      <c r="J31" s="97"/>
      <c r="K31" s="98"/>
    </row>
    <row r="32" spans="1:11" ht="15" customHeight="1">
      <c r="A32" s="117"/>
      <c r="B32" s="99"/>
      <c r="C32" s="99"/>
      <c r="D32" s="388"/>
      <c r="E32" s="236"/>
      <c r="F32" s="164"/>
      <c r="G32" s="389"/>
      <c r="H32" s="165"/>
      <c r="I32" s="101"/>
      <c r="J32" s="101"/>
      <c r="K32" s="61"/>
    </row>
    <row r="33" spans="1:12" ht="15" customHeight="1">
      <c r="A33" s="173"/>
      <c r="B33" s="126"/>
      <c r="C33" s="126"/>
      <c r="D33" s="387"/>
      <c r="E33" s="229"/>
      <c r="F33" s="162"/>
      <c r="G33" s="244"/>
      <c r="H33" s="163"/>
      <c r="I33" s="97"/>
      <c r="J33" s="97"/>
      <c r="K33" s="98"/>
    </row>
    <row r="34" spans="1:12" ht="15" customHeight="1">
      <c r="A34" s="117"/>
      <c r="B34" s="99" t="s">
        <v>24</v>
      </c>
      <c r="C34" s="99"/>
      <c r="D34" s="388"/>
      <c r="E34" s="236"/>
      <c r="F34" s="164"/>
      <c r="G34" s="389"/>
      <c r="H34" s="169"/>
      <c r="I34" s="171"/>
      <c r="J34" s="101"/>
      <c r="K34" s="167"/>
    </row>
    <row r="35" spans="1:12" ht="15" customHeight="1">
      <c r="A35" s="172"/>
      <c r="B35" s="138"/>
      <c r="C35" s="138"/>
      <c r="D35" s="387"/>
      <c r="E35" s="390"/>
      <c r="F35" s="162"/>
      <c r="G35" s="244"/>
      <c r="H35" s="174"/>
      <c r="I35" s="175"/>
      <c r="J35" s="176"/>
      <c r="K35" s="177"/>
    </row>
    <row r="36" spans="1:12" ht="15" customHeight="1">
      <c r="A36" s="172"/>
      <c r="B36" s="138"/>
      <c r="C36" s="138"/>
      <c r="D36" s="388"/>
      <c r="E36" s="390"/>
      <c r="F36" s="164"/>
      <c r="G36" s="389"/>
      <c r="H36" s="174"/>
      <c r="I36" s="175"/>
      <c r="J36" s="176"/>
      <c r="K36" s="177"/>
    </row>
    <row r="37" spans="1:12" ht="15" customHeight="1">
      <c r="A37" s="128"/>
      <c r="B37" s="126"/>
      <c r="C37" s="126"/>
      <c r="D37" s="387"/>
      <c r="E37" s="229"/>
      <c r="F37" s="162"/>
      <c r="G37" s="244"/>
      <c r="H37" s="163"/>
      <c r="I37" s="97"/>
      <c r="J37" s="97"/>
      <c r="K37" s="98"/>
    </row>
    <row r="38" spans="1:12" ht="15" customHeight="1">
      <c r="A38" s="117"/>
      <c r="B38" s="168"/>
      <c r="C38" s="99"/>
      <c r="D38" s="388"/>
      <c r="E38" s="236"/>
      <c r="F38" s="164"/>
      <c r="G38" s="389"/>
      <c r="H38" s="169"/>
      <c r="I38" s="101"/>
      <c r="J38" s="101"/>
      <c r="K38" s="167"/>
    </row>
    <row r="39" spans="1:12" ht="15" customHeight="1">
      <c r="A39" s="128"/>
      <c r="B39" s="126"/>
      <c r="C39" s="126"/>
      <c r="D39" s="387"/>
      <c r="E39" s="229"/>
      <c r="F39" s="162"/>
      <c r="G39" s="244"/>
      <c r="H39" s="163"/>
      <c r="I39" s="97"/>
      <c r="J39" s="97"/>
      <c r="K39" s="98"/>
    </row>
    <row r="40" spans="1:12" ht="15" customHeight="1">
      <c r="A40" s="117"/>
      <c r="B40" s="168"/>
      <c r="C40" s="99"/>
      <c r="D40" s="388"/>
      <c r="E40" s="236"/>
      <c r="F40" s="164"/>
      <c r="G40" s="389"/>
      <c r="H40" s="169"/>
      <c r="I40" s="101"/>
      <c r="J40" s="101"/>
      <c r="K40" s="167"/>
    </row>
    <row r="41" spans="1:12" ht="15" customHeight="1">
      <c r="A41" s="128"/>
      <c r="B41" s="126"/>
      <c r="C41" s="126"/>
      <c r="D41" s="387"/>
      <c r="E41" s="229"/>
      <c r="F41" s="162"/>
      <c r="G41" s="244"/>
      <c r="H41" s="163"/>
      <c r="I41" s="97"/>
      <c r="J41" s="97"/>
      <c r="K41" s="98"/>
    </row>
    <row r="42" spans="1:12" ht="15" customHeight="1">
      <c r="A42" s="117" t="s">
        <v>10</v>
      </c>
      <c r="B42" s="99" t="s">
        <v>9</v>
      </c>
      <c r="C42" s="99"/>
      <c r="D42" s="388"/>
      <c r="E42" s="236"/>
      <c r="F42" s="164"/>
      <c r="G42" s="389"/>
      <c r="H42" s="169"/>
      <c r="I42" s="101"/>
      <c r="J42" s="101"/>
      <c r="K42" s="167"/>
    </row>
    <row r="43" spans="1:12" ht="15" customHeight="1">
      <c r="A43" s="128"/>
      <c r="B43" s="126"/>
      <c r="C43" s="126"/>
      <c r="D43" s="387"/>
      <c r="E43" s="229"/>
      <c r="F43" s="162"/>
      <c r="G43" s="244"/>
      <c r="H43" s="163"/>
      <c r="I43" s="97"/>
      <c r="J43" s="97"/>
      <c r="K43" s="98"/>
    </row>
    <row r="44" spans="1:12" ht="15" customHeight="1">
      <c r="A44" s="117"/>
      <c r="B44" s="99" t="s">
        <v>25</v>
      </c>
      <c r="C44" s="178">
        <v>0.1</v>
      </c>
      <c r="D44" s="388">
        <v>1</v>
      </c>
      <c r="E44" s="236" t="s">
        <v>15</v>
      </c>
      <c r="F44" s="164"/>
      <c r="G44" s="389"/>
      <c r="H44" s="166"/>
      <c r="I44" s="101"/>
      <c r="J44" s="101"/>
      <c r="K44" s="167"/>
    </row>
    <row r="45" spans="1:12" ht="15" customHeight="1">
      <c r="A45" s="128"/>
      <c r="B45" s="126"/>
      <c r="C45" s="126"/>
      <c r="D45" s="387"/>
      <c r="E45" s="229"/>
      <c r="F45" s="162"/>
      <c r="G45" s="244"/>
      <c r="H45" s="163"/>
      <c r="I45" s="97"/>
      <c r="J45" s="97"/>
      <c r="K45" s="98"/>
      <c r="L45" s="4"/>
    </row>
    <row r="46" spans="1:12" ht="15" customHeight="1">
      <c r="A46" s="117" t="s">
        <v>8</v>
      </c>
      <c r="B46" s="168" t="s">
        <v>26</v>
      </c>
      <c r="C46" s="99"/>
      <c r="D46" s="388"/>
      <c r="E46" s="236"/>
      <c r="F46" s="164"/>
      <c r="G46" s="389"/>
      <c r="H46" s="110"/>
      <c r="I46" s="101"/>
      <c r="J46" s="101"/>
      <c r="K46" s="61"/>
      <c r="L46" s="105"/>
    </row>
    <row r="47" spans="1:12" ht="15" customHeight="1">
      <c r="A47" s="128"/>
      <c r="B47" s="126"/>
      <c r="C47" s="126"/>
      <c r="D47" s="95"/>
      <c r="E47" s="14"/>
      <c r="F47" s="162"/>
      <c r="G47" s="108"/>
      <c r="H47" s="163"/>
      <c r="I47" s="97"/>
      <c r="J47" s="97"/>
      <c r="K47" s="98"/>
    </row>
    <row r="48" spans="1:12" ht="15" customHeight="1">
      <c r="A48" s="117"/>
      <c r="B48" s="168"/>
      <c r="C48" s="99"/>
      <c r="D48" s="100"/>
      <c r="E48" s="40"/>
      <c r="F48" s="164"/>
      <c r="G48" s="109"/>
      <c r="H48" s="166"/>
      <c r="I48" s="101"/>
      <c r="J48" s="101"/>
      <c r="K48" s="167"/>
    </row>
    <row r="49" spans="1:11" ht="18.75" customHeight="1">
      <c r="A49" s="179"/>
      <c r="B49" s="176"/>
      <c r="C49" s="176"/>
      <c r="D49" s="176"/>
      <c r="E49" s="179"/>
      <c r="F49" s="180"/>
      <c r="G49" s="180"/>
      <c r="H49" s="176"/>
      <c r="I49" s="176"/>
      <c r="J49" s="176"/>
      <c r="K49" s="176"/>
    </row>
    <row r="50" spans="1:11" s="9" customFormat="1" ht="37.5" customHeight="1">
      <c r="A50" s="8" t="s">
        <v>0</v>
      </c>
      <c r="B50" s="8" t="s">
        <v>1</v>
      </c>
      <c r="C50" s="8" t="s">
        <v>2</v>
      </c>
      <c r="D50" s="8" t="s">
        <v>3</v>
      </c>
      <c r="E50" s="8" t="s">
        <v>4</v>
      </c>
      <c r="F50" s="8" t="s">
        <v>5</v>
      </c>
      <c r="G50" s="8" t="s">
        <v>6</v>
      </c>
      <c r="H50" s="597" t="s">
        <v>7</v>
      </c>
      <c r="I50" s="598"/>
      <c r="J50" s="598"/>
      <c r="K50" s="599"/>
    </row>
    <row r="51" spans="1:11" ht="18.75" customHeight="1">
      <c r="A51" s="65"/>
      <c r="B51" s="21"/>
      <c r="C51" s="22"/>
      <c r="D51" s="111"/>
      <c r="E51" s="106"/>
      <c r="F51" s="96"/>
      <c r="G51" s="112"/>
      <c r="H51" s="17"/>
      <c r="I51" s="18"/>
      <c r="J51" s="18"/>
      <c r="K51" s="19"/>
    </row>
    <row r="52" spans="1:11" ht="18.75" customHeight="1">
      <c r="A52" s="39"/>
      <c r="B52" s="59"/>
      <c r="C52" s="38"/>
      <c r="D52" s="113"/>
      <c r="E52" s="39"/>
      <c r="F52" s="114"/>
      <c r="G52" s="115"/>
      <c r="H52" s="103"/>
      <c r="I52" s="53"/>
      <c r="J52" s="53"/>
      <c r="K52" s="92"/>
    </row>
    <row r="53" spans="1:11" ht="18.75" customHeight="1">
      <c r="A53" s="106"/>
      <c r="B53" s="22"/>
      <c r="C53" s="116"/>
      <c r="D53" s="111"/>
      <c r="E53" s="65"/>
      <c r="F53" s="96"/>
      <c r="G53" s="112"/>
      <c r="H53" s="17"/>
      <c r="I53" s="18"/>
      <c r="J53" s="18"/>
      <c r="K53" s="19"/>
    </row>
    <row r="54" spans="1:11" ht="18.75" customHeight="1">
      <c r="A54" s="39"/>
      <c r="B54" s="59"/>
      <c r="C54" s="38"/>
      <c r="D54" s="113"/>
      <c r="E54" s="39"/>
      <c r="F54" s="114"/>
      <c r="G54" s="115"/>
      <c r="H54" s="103"/>
      <c r="I54" s="53"/>
      <c r="J54" s="53"/>
      <c r="K54" s="92"/>
    </row>
    <row r="55" spans="1:11" ht="18.75" customHeight="1">
      <c r="A55" s="107"/>
      <c r="B55" s="22"/>
      <c r="C55" s="21"/>
      <c r="D55" s="111"/>
      <c r="E55" s="65"/>
      <c r="F55" s="96"/>
      <c r="G55" s="112"/>
      <c r="H55" s="17"/>
      <c r="I55" s="18"/>
      <c r="J55" s="18"/>
      <c r="K55" s="19"/>
    </row>
    <row r="56" spans="1:11" ht="18.75" customHeight="1">
      <c r="A56" s="39"/>
      <c r="B56" s="59"/>
      <c r="C56" s="59"/>
      <c r="D56" s="113"/>
      <c r="E56" s="39"/>
      <c r="F56" s="114"/>
      <c r="G56" s="115"/>
      <c r="H56" s="103"/>
      <c r="I56" s="53"/>
      <c r="J56" s="53"/>
      <c r="K56" s="92"/>
    </row>
    <row r="57" spans="1:11" ht="18.75" customHeight="1">
      <c r="A57" s="65"/>
      <c r="B57" s="22"/>
      <c r="C57" s="21"/>
      <c r="D57" s="111"/>
      <c r="E57" s="65"/>
      <c r="F57" s="96"/>
      <c r="G57" s="112"/>
      <c r="H57" s="17"/>
      <c r="I57" s="18"/>
      <c r="J57" s="18"/>
      <c r="K57" s="19"/>
    </row>
    <row r="58" spans="1:11" ht="18.75" customHeight="1">
      <c r="A58" s="39"/>
      <c r="B58" s="59"/>
      <c r="C58" s="59"/>
      <c r="D58" s="113"/>
      <c r="E58" s="39"/>
      <c r="F58" s="114"/>
      <c r="G58" s="115"/>
      <c r="H58" s="103"/>
      <c r="I58" s="53"/>
      <c r="J58" s="53"/>
      <c r="K58" s="92"/>
    </row>
    <row r="59" spans="1:11" ht="18.75" customHeight="1">
      <c r="A59" s="65"/>
      <c r="B59" s="21"/>
      <c r="C59" s="21"/>
      <c r="D59" s="111"/>
      <c r="E59" s="65"/>
      <c r="F59" s="96"/>
      <c r="G59" s="112"/>
      <c r="H59" s="17"/>
      <c r="I59" s="18"/>
      <c r="J59" s="18"/>
      <c r="K59" s="19"/>
    </row>
    <row r="60" spans="1:11" ht="18.75" customHeight="1">
      <c r="A60" s="39"/>
      <c r="B60" s="59"/>
      <c r="C60" s="59"/>
      <c r="D60" s="113"/>
      <c r="E60" s="39"/>
      <c r="F60" s="114"/>
      <c r="G60" s="115"/>
      <c r="H60" s="34"/>
      <c r="I60" s="35"/>
      <c r="J60" s="35"/>
      <c r="K60" s="36"/>
    </row>
    <row r="61" spans="1:11" ht="18.75" customHeight="1">
      <c r="A61" s="65"/>
      <c r="B61" s="21"/>
      <c r="C61" s="21"/>
      <c r="D61" s="111"/>
      <c r="E61" s="65"/>
      <c r="F61" s="96"/>
      <c r="G61" s="112"/>
      <c r="H61" s="17"/>
      <c r="I61" s="18"/>
      <c r="J61" s="18"/>
      <c r="K61" s="19"/>
    </row>
    <row r="62" spans="1:11" ht="18.75" customHeight="1">
      <c r="A62" s="39"/>
      <c r="B62" s="59"/>
      <c r="C62" s="59"/>
      <c r="D62" s="113"/>
      <c r="E62" s="39"/>
      <c r="F62" s="114"/>
      <c r="G62" s="115"/>
      <c r="H62" s="103"/>
      <c r="I62" s="53"/>
      <c r="J62" s="53"/>
      <c r="K62" s="92"/>
    </row>
    <row r="63" spans="1:11" ht="18.75" customHeight="1">
      <c r="A63" s="65"/>
      <c r="B63" s="21"/>
      <c r="C63" s="21"/>
      <c r="D63" s="111"/>
      <c r="E63" s="65"/>
      <c r="F63" s="96"/>
      <c r="G63" s="112"/>
      <c r="H63" s="17"/>
      <c r="I63" s="18"/>
      <c r="J63" s="18"/>
      <c r="K63" s="19"/>
    </row>
    <row r="64" spans="1:11" ht="18.75" customHeight="1">
      <c r="A64" s="39"/>
      <c r="B64" s="59"/>
      <c r="C64" s="59"/>
      <c r="D64" s="113"/>
      <c r="E64" s="39"/>
      <c r="F64" s="114"/>
      <c r="G64" s="115"/>
      <c r="H64" s="103"/>
      <c r="I64" s="53"/>
      <c r="J64" s="53"/>
      <c r="K64" s="92"/>
    </row>
    <row r="65" spans="1:11" ht="18.75" customHeight="1">
      <c r="A65" s="65"/>
      <c r="B65" s="21"/>
      <c r="C65" s="21"/>
      <c r="D65" s="111"/>
      <c r="E65" s="65"/>
      <c r="F65" s="96"/>
      <c r="G65" s="112"/>
      <c r="H65" s="17"/>
      <c r="I65" s="18"/>
      <c r="J65" s="18"/>
      <c r="K65" s="19"/>
    </row>
    <row r="66" spans="1:11" ht="18.75" customHeight="1">
      <c r="A66" s="39"/>
      <c r="B66" s="38"/>
      <c r="C66" s="59"/>
      <c r="D66" s="113"/>
      <c r="E66" s="39"/>
      <c r="F66" s="114"/>
      <c r="G66" s="115"/>
      <c r="H66" s="103"/>
      <c r="I66" s="53"/>
      <c r="J66" s="53"/>
      <c r="K66" s="92"/>
    </row>
    <row r="67" spans="1:11" ht="18.75" customHeight="1">
      <c r="A67" s="106"/>
      <c r="B67" s="22"/>
      <c r="C67" s="21"/>
      <c r="D67" s="111"/>
      <c r="E67" s="65"/>
      <c r="F67" s="96"/>
      <c r="G67" s="112"/>
      <c r="H67" s="17"/>
      <c r="I67" s="18"/>
      <c r="J67" s="18"/>
      <c r="K67" s="19"/>
    </row>
    <row r="68" spans="1:11" ht="18.75" customHeight="1">
      <c r="A68" s="39"/>
      <c r="B68" s="59"/>
      <c r="C68" s="59"/>
      <c r="D68" s="113"/>
      <c r="E68" s="39"/>
      <c r="F68" s="114"/>
      <c r="G68" s="115"/>
      <c r="H68" s="34"/>
      <c r="I68" s="35"/>
      <c r="J68" s="35"/>
      <c r="K68" s="36"/>
    </row>
    <row r="69" spans="1:11" ht="18.75" customHeight="1">
      <c r="A69" s="107"/>
      <c r="B69" s="21"/>
      <c r="C69" s="21"/>
      <c r="D69" s="111"/>
      <c r="E69" s="65"/>
      <c r="F69" s="96"/>
      <c r="G69" s="112"/>
      <c r="H69" s="17"/>
      <c r="I69" s="18"/>
      <c r="J69" s="18"/>
      <c r="K69" s="19"/>
    </row>
    <row r="70" spans="1:11" ht="18.75" customHeight="1">
      <c r="A70" s="39"/>
      <c r="B70" s="38"/>
      <c r="C70" s="59"/>
      <c r="D70" s="113"/>
      <c r="E70" s="39"/>
      <c r="F70" s="114"/>
      <c r="G70" s="115"/>
      <c r="H70" s="103"/>
      <c r="I70" s="53"/>
      <c r="J70" s="53"/>
      <c r="K70" s="92"/>
    </row>
    <row r="71" spans="1:11" ht="18.75" customHeight="1">
      <c r="A71" s="65"/>
      <c r="B71" s="21"/>
      <c r="C71" s="21"/>
      <c r="D71" s="111"/>
      <c r="E71" s="65"/>
      <c r="F71" s="96"/>
      <c r="G71" s="112"/>
      <c r="H71" s="17"/>
      <c r="I71" s="18"/>
      <c r="J71" s="18"/>
      <c r="K71" s="19"/>
    </row>
    <row r="72" spans="1:11" ht="18.75" customHeight="1">
      <c r="A72" s="39"/>
      <c r="B72" s="38"/>
      <c r="C72" s="59"/>
      <c r="D72" s="113"/>
      <c r="E72" s="39"/>
      <c r="F72" s="114"/>
      <c r="G72" s="115"/>
      <c r="H72" s="103"/>
      <c r="I72" s="53"/>
      <c r="J72" s="53"/>
      <c r="K72" s="92"/>
    </row>
    <row r="73" spans="1:11" ht="18.75" customHeight="1">
      <c r="A73" s="65"/>
      <c r="B73" s="21"/>
      <c r="C73" s="21"/>
      <c r="D73" s="111"/>
      <c r="E73" s="65"/>
      <c r="F73" s="96"/>
      <c r="G73" s="112"/>
      <c r="H73" s="17"/>
      <c r="I73" s="18"/>
      <c r="J73" s="18"/>
      <c r="K73" s="19"/>
    </row>
    <row r="74" spans="1:11" ht="18.75" customHeight="1">
      <c r="A74" s="39"/>
      <c r="B74" s="38"/>
      <c r="C74" s="59"/>
      <c r="D74" s="113"/>
      <c r="E74" s="39"/>
      <c r="F74" s="114"/>
      <c r="G74" s="115"/>
      <c r="H74" s="103"/>
      <c r="I74" s="53"/>
      <c r="J74" s="53"/>
      <c r="K74" s="92"/>
    </row>
    <row r="75" spans="1:11" ht="18.75" customHeight="1">
      <c r="A75" s="65"/>
      <c r="B75" s="21"/>
      <c r="C75" s="21"/>
      <c r="D75" s="111"/>
      <c r="E75" s="65"/>
      <c r="F75" s="96"/>
      <c r="G75" s="112"/>
      <c r="H75" s="17"/>
      <c r="I75" s="18"/>
      <c r="J75" s="18"/>
      <c r="K75" s="19"/>
    </row>
    <row r="76" spans="1:11" ht="18.75" customHeight="1">
      <c r="A76" s="39"/>
      <c r="B76" s="38"/>
      <c r="C76" s="59"/>
      <c r="D76" s="113"/>
      <c r="E76" s="117"/>
      <c r="F76" s="114"/>
      <c r="G76" s="118"/>
      <c r="H76" s="34"/>
      <c r="I76" s="35"/>
      <c r="J76" s="35"/>
      <c r="K76" s="36"/>
    </row>
    <row r="77" spans="1:11" ht="18.75" customHeight="1">
      <c r="A77" s="65"/>
      <c r="B77" s="21"/>
      <c r="C77" s="21"/>
      <c r="D77" s="111"/>
      <c r="E77" s="65"/>
      <c r="F77" s="96"/>
      <c r="G77" s="112"/>
      <c r="H77" s="17"/>
      <c r="I77" s="18"/>
      <c r="J77" s="18"/>
      <c r="K77" s="19"/>
    </row>
    <row r="78" spans="1:11" ht="18.75" customHeight="1">
      <c r="A78" s="39"/>
      <c r="B78" s="38"/>
      <c r="C78" s="59"/>
      <c r="D78" s="113"/>
      <c r="E78" s="39"/>
      <c r="F78" s="114"/>
      <c r="G78" s="115"/>
      <c r="H78" s="34"/>
      <c r="I78" s="35"/>
      <c r="J78" s="35"/>
      <c r="K78" s="36"/>
    </row>
    <row r="79" spans="1:11" ht="18.75" customHeight="1">
      <c r="A79" s="65"/>
      <c r="B79" s="21"/>
      <c r="C79" s="21"/>
      <c r="D79" s="111"/>
      <c r="E79" s="65"/>
      <c r="F79" s="96"/>
      <c r="G79" s="112"/>
      <c r="H79" s="17"/>
      <c r="I79" s="18"/>
      <c r="J79" s="18"/>
      <c r="K79" s="19"/>
    </row>
    <row r="80" spans="1:11" ht="18.75" customHeight="1">
      <c r="A80" s="39"/>
      <c r="B80" s="38"/>
      <c r="C80" s="59"/>
      <c r="D80" s="113"/>
      <c r="E80" s="39"/>
      <c r="F80" s="114"/>
      <c r="G80" s="115"/>
      <c r="H80" s="34"/>
      <c r="I80" s="35"/>
      <c r="J80" s="35"/>
      <c r="K80" s="36"/>
    </row>
    <row r="81" spans="1:11" ht="18.75" customHeight="1">
      <c r="A81" s="65"/>
      <c r="B81" s="21"/>
      <c r="C81" s="21"/>
      <c r="D81" s="113"/>
      <c r="E81" s="65"/>
      <c r="F81" s="114"/>
      <c r="G81" s="112"/>
      <c r="H81" s="17"/>
      <c r="I81" s="18"/>
      <c r="J81" s="18"/>
      <c r="K81" s="19"/>
    </row>
    <row r="82" spans="1:11" ht="18.75" customHeight="1">
      <c r="A82" s="39"/>
      <c r="B82" s="59"/>
      <c r="C82" s="59"/>
      <c r="D82" s="113"/>
      <c r="E82" s="39"/>
      <c r="F82" s="114"/>
      <c r="G82" s="115"/>
      <c r="H82" s="34"/>
      <c r="I82" s="35"/>
      <c r="J82" s="35"/>
      <c r="K82" s="36"/>
    </row>
    <row r="83" spans="1:11" ht="18.75" customHeight="1">
      <c r="A83" s="65"/>
      <c r="B83" s="21"/>
      <c r="C83" s="21"/>
      <c r="D83" s="113"/>
      <c r="E83" s="65"/>
      <c r="F83" s="114"/>
      <c r="G83" s="112"/>
      <c r="H83" s="17"/>
      <c r="I83" s="18"/>
      <c r="J83" s="18"/>
      <c r="K83" s="19"/>
    </row>
    <row r="84" spans="1:11" ht="18.75" customHeight="1">
      <c r="A84" s="39"/>
      <c r="B84" s="59"/>
      <c r="C84" s="59"/>
      <c r="D84" s="113"/>
      <c r="E84" s="39"/>
      <c r="F84" s="114"/>
      <c r="G84" s="115"/>
      <c r="H84" s="34"/>
      <c r="I84" s="35"/>
      <c r="J84" s="35"/>
      <c r="K84" s="36"/>
    </row>
    <row r="85" spans="1:11" ht="18.75" customHeight="1">
      <c r="A85" s="106"/>
      <c r="B85" s="21"/>
      <c r="C85" s="21"/>
      <c r="D85" s="113"/>
      <c r="E85" s="8"/>
      <c r="F85" s="114"/>
      <c r="G85" s="119"/>
      <c r="H85" s="17"/>
      <c r="I85" s="18"/>
      <c r="J85" s="18"/>
      <c r="K85" s="19"/>
    </row>
    <row r="86" spans="1:11" ht="18.75" customHeight="1">
      <c r="A86" s="106"/>
      <c r="B86" s="59"/>
      <c r="C86" s="59"/>
      <c r="D86" s="113"/>
      <c r="E86" s="8"/>
      <c r="F86" s="114"/>
      <c r="G86" s="118"/>
      <c r="H86" s="34"/>
      <c r="I86" s="35"/>
      <c r="J86" s="35"/>
      <c r="K86" s="36"/>
    </row>
    <row r="87" spans="1:11" ht="18.75" customHeight="1">
      <c r="A87" s="65"/>
      <c r="B87" s="21"/>
      <c r="C87" s="21"/>
      <c r="D87" s="113"/>
      <c r="E87" s="8"/>
      <c r="F87" s="114"/>
      <c r="G87" s="119"/>
      <c r="H87" s="17"/>
      <c r="I87" s="18"/>
      <c r="J87" s="18"/>
      <c r="K87" s="19"/>
    </row>
    <row r="88" spans="1:11" ht="18.75" customHeight="1">
      <c r="A88" s="39"/>
      <c r="B88" s="59"/>
      <c r="C88" s="59"/>
      <c r="D88" s="113"/>
      <c r="E88" s="8"/>
      <c r="F88" s="114"/>
      <c r="G88" s="118"/>
      <c r="H88" s="34"/>
      <c r="I88" s="35"/>
      <c r="J88" s="35"/>
      <c r="K88" s="36"/>
    </row>
    <row r="89" spans="1:11" ht="18.75" customHeight="1">
      <c r="A89" s="65"/>
      <c r="B89" s="21"/>
      <c r="C89" s="21"/>
      <c r="D89" s="22"/>
      <c r="E89" s="65"/>
      <c r="F89" s="96"/>
      <c r="G89" s="115"/>
      <c r="H89" s="17"/>
      <c r="I89" s="18"/>
      <c r="J89" s="18"/>
      <c r="K89" s="19"/>
    </row>
    <row r="90" spans="1:11" ht="18.75" customHeight="1">
      <c r="A90" s="39"/>
      <c r="B90" s="38"/>
      <c r="C90" s="59"/>
      <c r="D90" s="113"/>
      <c r="E90" s="39"/>
      <c r="F90" s="114"/>
      <c r="G90" s="120"/>
      <c r="H90" s="34"/>
      <c r="I90" s="35"/>
      <c r="J90" s="35"/>
      <c r="K90" s="36"/>
    </row>
  </sheetData>
  <mergeCells count="2">
    <mergeCell ref="H50:K50"/>
    <mergeCell ref="H2:K2"/>
  </mergeCells>
  <phoneticPr fontId="4"/>
  <printOptions horizontalCentered="1" verticalCentered="1"/>
  <pageMargins left="0.25" right="0.25" top="0.75" bottom="0.75" header="0.3" footer="0.3"/>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Normal="100" zoomScaleSheetLayoutView="100" workbookViewId="0">
      <pane ySplit="2" topLeftCell="A3" activePane="bottomLeft" state="frozen"/>
      <selection activeCell="C18" sqref="C18"/>
      <selection pane="bottomLeft" activeCell="C18" sqref="C18"/>
    </sheetView>
  </sheetViews>
  <sheetFormatPr defaultRowHeight="18.75" customHeight="1"/>
  <cols>
    <col min="1" max="1" width="4.75" style="181" customWidth="1"/>
    <col min="2" max="3" width="19.625" style="176" customWidth="1"/>
    <col min="4" max="4" width="7.625" style="176" customWidth="1"/>
    <col min="5" max="5" width="4" style="179" customWidth="1"/>
    <col min="6" max="6" width="9.125" style="180" bestFit="1" customWidth="1"/>
    <col min="7" max="7" width="12.375" style="182" customWidth="1"/>
    <col min="8" max="8" width="7.25" style="176" customWidth="1"/>
    <col min="9" max="9" width="5" style="176" customWidth="1"/>
    <col min="10" max="10" width="2" style="176" customWidth="1"/>
    <col min="11" max="12" width="5.75" style="176" customWidth="1"/>
    <col min="13" max="237" width="9" style="181"/>
    <col min="238" max="238" width="4.75" style="181" customWidth="1"/>
    <col min="239" max="240" width="19.625" style="181" customWidth="1"/>
    <col min="241" max="241" width="7.625" style="181" customWidth="1"/>
    <col min="242" max="242" width="4" style="181" customWidth="1"/>
    <col min="243" max="243" width="9" style="181"/>
    <col min="244" max="244" width="12.375" style="181" customWidth="1"/>
    <col min="245" max="245" width="7.25" style="181" customWidth="1"/>
    <col min="246" max="246" width="5" style="181" customWidth="1"/>
    <col min="247" max="247" width="2" style="181" customWidth="1"/>
    <col min="248" max="248" width="5.75" style="181" customWidth="1"/>
    <col min="249" max="250" width="9" style="181"/>
    <col min="251" max="251" width="4.75" style="181" customWidth="1"/>
    <col min="252" max="253" width="19.625" style="181" customWidth="1"/>
    <col min="254" max="254" width="7.625" style="181" customWidth="1"/>
    <col min="255" max="255" width="4" style="181" customWidth="1"/>
    <col min="256" max="256" width="9" style="181"/>
    <col min="257" max="257" width="12.375" style="181" customWidth="1"/>
    <col min="258" max="258" width="7.25" style="181" customWidth="1"/>
    <col min="259" max="259" width="5" style="181" customWidth="1"/>
    <col min="260" max="260" width="2" style="181" customWidth="1"/>
    <col min="261" max="261" width="5.75" style="181" customWidth="1"/>
    <col min="262" max="493" width="9" style="181"/>
    <col min="494" max="494" width="4.75" style="181" customWidth="1"/>
    <col min="495" max="496" width="19.625" style="181" customWidth="1"/>
    <col min="497" max="497" width="7.625" style="181" customWidth="1"/>
    <col min="498" max="498" width="4" style="181" customWidth="1"/>
    <col min="499" max="499" width="9" style="181"/>
    <col min="500" max="500" width="12.375" style="181" customWidth="1"/>
    <col min="501" max="501" width="7.25" style="181" customWidth="1"/>
    <col min="502" max="502" width="5" style="181" customWidth="1"/>
    <col min="503" max="503" width="2" style="181" customWidth="1"/>
    <col min="504" max="504" width="5.75" style="181" customWidth="1"/>
    <col min="505" max="506" width="9" style="181"/>
    <col min="507" max="507" width="4.75" style="181" customWidth="1"/>
    <col min="508" max="509" width="19.625" style="181" customWidth="1"/>
    <col min="510" max="510" width="7.625" style="181" customWidth="1"/>
    <col min="511" max="511" width="4" style="181" customWidth="1"/>
    <col min="512" max="512" width="9" style="181"/>
    <col min="513" max="513" width="12.375" style="181" customWidth="1"/>
    <col min="514" max="514" width="7.25" style="181" customWidth="1"/>
    <col min="515" max="515" width="5" style="181" customWidth="1"/>
    <col min="516" max="516" width="2" style="181" customWidth="1"/>
    <col min="517" max="517" width="5.75" style="181" customWidth="1"/>
    <col min="518" max="749" width="9" style="181"/>
    <col min="750" max="750" width="4.75" style="181" customWidth="1"/>
    <col min="751" max="752" width="19.625" style="181" customWidth="1"/>
    <col min="753" max="753" width="7.625" style="181" customWidth="1"/>
    <col min="754" max="754" width="4" style="181" customWidth="1"/>
    <col min="755" max="755" width="9" style="181"/>
    <col min="756" max="756" width="12.375" style="181" customWidth="1"/>
    <col min="757" max="757" width="7.25" style="181" customWidth="1"/>
    <col min="758" max="758" width="5" style="181" customWidth="1"/>
    <col min="759" max="759" width="2" style="181" customWidth="1"/>
    <col min="760" max="760" width="5.75" style="181" customWidth="1"/>
    <col min="761" max="762" width="9" style="181"/>
    <col min="763" max="763" width="4.75" style="181" customWidth="1"/>
    <col min="764" max="765" width="19.625" style="181" customWidth="1"/>
    <col min="766" max="766" width="7.625" style="181" customWidth="1"/>
    <col min="767" max="767" width="4" style="181" customWidth="1"/>
    <col min="768" max="768" width="9" style="181"/>
    <col min="769" max="769" width="12.375" style="181" customWidth="1"/>
    <col min="770" max="770" width="7.25" style="181" customWidth="1"/>
    <col min="771" max="771" width="5" style="181" customWidth="1"/>
    <col min="772" max="772" width="2" style="181" customWidth="1"/>
    <col min="773" max="773" width="5.75" style="181" customWidth="1"/>
    <col min="774" max="1005" width="9" style="181"/>
    <col min="1006" max="1006" width="4.75" style="181" customWidth="1"/>
    <col min="1007" max="1008" width="19.625" style="181" customWidth="1"/>
    <col min="1009" max="1009" width="7.625" style="181" customWidth="1"/>
    <col min="1010" max="1010" width="4" style="181" customWidth="1"/>
    <col min="1011" max="1011" width="9" style="181"/>
    <col min="1012" max="1012" width="12.375" style="181" customWidth="1"/>
    <col min="1013" max="1013" width="7.25" style="181" customWidth="1"/>
    <col min="1014" max="1014" width="5" style="181" customWidth="1"/>
    <col min="1015" max="1015" width="2" style="181" customWidth="1"/>
    <col min="1016" max="1016" width="5.75" style="181" customWidth="1"/>
    <col min="1017" max="1018" width="9" style="181"/>
    <col min="1019" max="1019" width="4.75" style="181" customWidth="1"/>
    <col min="1020" max="1021" width="19.625" style="181" customWidth="1"/>
    <col min="1022" max="1022" width="7.625" style="181" customWidth="1"/>
    <col min="1023" max="1023" width="4" style="181" customWidth="1"/>
    <col min="1024" max="1024" width="9" style="181"/>
    <col min="1025" max="1025" width="12.375" style="181" customWidth="1"/>
    <col min="1026" max="1026" width="7.25" style="181" customWidth="1"/>
    <col min="1027" max="1027" width="5" style="181" customWidth="1"/>
    <col min="1028" max="1028" width="2" style="181" customWidth="1"/>
    <col min="1029" max="1029" width="5.75" style="181" customWidth="1"/>
    <col min="1030" max="1261" width="9" style="181"/>
    <col min="1262" max="1262" width="4.75" style="181" customWidth="1"/>
    <col min="1263" max="1264" width="19.625" style="181" customWidth="1"/>
    <col min="1265" max="1265" width="7.625" style="181" customWidth="1"/>
    <col min="1266" max="1266" width="4" style="181" customWidth="1"/>
    <col min="1267" max="1267" width="9" style="181"/>
    <col min="1268" max="1268" width="12.375" style="181" customWidth="1"/>
    <col min="1269" max="1269" width="7.25" style="181" customWidth="1"/>
    <col min="1270" max="1270" width="5" style="181" customWidth="1"/>
    <col min="1271" max="1271" width="2" style="181" customWidth="1"/>
    <col min="1272" max="1272" width="5.75" style="181" customWidth="1"/>
    <col min="1273" max="1274" width="9" style="181"/>
    <col min="1275" max="1275" width="4.75" style="181" customWidth="1"/>
    <col min="1276" max="1277" width="19.625" style="181" customWidth="1"/>
    <col min="1278" max="1278" width="7.625" style="181" customWidth="1"/>
    <col min="1279" max="1279" width="4" style="181" customWidth="1"/>
    <col min="1280" max="1280" width="9" style="181"/>
    <col min="1281" max="1281" width="12.375" style="181" customWidth="1"/>
    <col min="1282" max="1282" width="7.25" style="181" customWidth="1"/>
    <col min="1283" max="1283" width="5" style="181" customWidth="1"/>
    <col min="1284" max="1284" width="2" style="181" customWidth="1"/>
    <col min="1285" max="1285" width="5.75" style="181" customWidth="1"/>
    <col min="1286" max="1517" width="9" style="181"/>
    <col min="1518" max="1518" width="4.75" style="181" customWidth="1"/>
    <col min="1519" max="1520" width="19.625" style="181" customWidth="1"/>
    <col min="1521" max="1521" width="7.625" style="181" customWidth="1"/>
    <col min="1522" max="1522" width="4" style="181" customWidth="1"/>
    <col min="1523" max="1523" width="9" style="181"/>
    <col min="1524" max="1524" width="12.375" style="181" customWidth="1"/>
    <col min="1525" max="1525" width="7.25" style="181" customWidth="1"/>
    <col min="1526" max="1526" width="5" style="181" customWidth="1"/>
    <col min="1527" max="1527" width="2" style="181" customWidth="1"/>
    <col min="1528" max="1528" width="5.75" style="181" customWidth="1"/>
    <col min="1529" max="1530" width="9" style="181"/>
    <col min="1531" max="1531" width="4.75" style="181" customWidth="1"/>
    <col min="1532" max="1533" width="19.625" style="181" customWidth="1"/>
    <col min="1534" max="1534" width="7.625" style="181" customWidth="1"/>
    <col min="1535" max="1535" width="4" style="181" customWidth="1"/>
    <col min="1536" max="1536" width="9" style="181"/>
    <col min="1537" max="1537" width="12.375" style="181" customWidth="1"/>
    <col min="1538" max="1538" width="7.25" style="181" customWidth="1"/>
    <col min="1539" max="1539" width="5" style="181" customWidth="1"/>
    <col min="1540" max="1540" width="2" style="181" customWidth="1"/>
    <col min="1541" max="1541" width="5.75" style="181" customWidth="1"/>
    <col min="1542" max="1773" width="9" style="181"/>
    <col min="1774" max="1774" width="4.75" style="181" customWidth="1"/>
    <col min="1775" max="1776" width="19.625" style="181" customWidth="1"/>
    <col min="1777" max="1777" width="7.625" style="181" customWidth="1"/>
    <col min="1778" max="1778" width="4" style="181" customWidth="1"/>
    <col min="1779" max="1779" width="9" style="181"/>
    <col min="1780" max="1780" width="12.375" style="181" customWidth="1"/>
    <col min="1781" max="1781" width="7.25" style="181" customWidth="1"/>
    <col min="1782" max="1782" width="5" style="181" customWidth="1"/>
    <col min="1783" max="1783" width="2" style="181" customWidth="1"/>
    <col min="1784" max="1784" width="5.75" style="181" customWidth="1"/>
    <col min="1785" max="1786" width="9" style="181"/>
    <col min="1787" max="1787" width="4.75" style="181" customWidth="1"/>
    <col min="1788" max="1789" width="19.625" style="181" customWidth="1"/>
    <col min="1790" max="1790" width="7.625" style="181" customWidth="1"/>
    <col min="1791" max="1791" width="4" style="181" customWidth="1"/>
    <col min="1792" max="1792" width="9" style="181"/>
    <col min="1793" max="1793" width="12.375" style="181" customWidth="1"/>
    <col min="1794" max="1794" width="7.25" style="181" customWidth="1"/>
    <col min="1795" max="1795" width="5" style="181" customWidth="1"/>
    <col min="1796" max="1796" width="2" style="181" customWidth="1"/>
    <col min="1797" max="1797" width="5.75" style="181" customWidth="1"/>
    <col min="1798" max="2029" width="9" style="181"/>
    <col min="2030" max="2030" width="4.75" style="181" customWidth="1"/>
    <col min="2031" max="2032" width="19.625" style="181" customWidth="1"/>
    <col min="2033" max="2033" width="7.625" style="181" customWidth="1"/>
    <col min="2034" max="2034" width="4" style="181" customWidth="1"/>
    <col min="2035" max="2035" width="9" style="181"/>
    <col min="2036" max="2036" width="12.375" style="181" customWidth="1"/>
    <col min="2037" max="2037" width="7.25" style="181" customWidth="1"/>
    <col min="2038" max="2038" width="5" style="181" customWidth="1"/>
    <col min="2039" max="2039" width="2" style="181" customWidth="1"/>
    <col min="2040" max="2040" width="5.75" style="181" customWidth="1"/>
    <col min="2041" max="2042" width="9" style="181"/>
    <col min="2043" max="2043" width="4.75" style="181" customWidth="1"/>
    <col min="2044" max="2045" width="19.625" style="181" customWidth="1"/>
    <col min="2046" max="2046" width="7.625" style="181" customWidth="1"/>
    <col min="2047" max="2047" width="4" style="181" customWidth="1"/>
    <col min="2048" max="2048" width="9" style="181"/>
    <col min="2049" max="2049" width="12.375" style="181" customWidth="1"/>
    <col min="2050" max="2050" width="7.25" style="181" customWidth="1"/>
    <col min="2051" max="2051" width="5" style="181" customWidth="1"/>
    <col min="2052" max="2052" width="2" style="181" customWidth="1"/>
    <col min="2053" max="2053" width="5.75" style="181" customWidth="1"/>
    <col min="2054" max="2285" width="9" style="181"/>
    <col min="2286" max="2286" width="4.75" style="181" customWidth="1"/>
    <col min="2287" max="2288" width="19.625" style="181" customWidth="1"/>
    <col min="2289" max="2289" width="7.625" style="181" customWidth="1"/>
    <col min="2290" max="2290" width="4" style="181" customWidth="1"/>
    <col min="2291" max="2291" width="9" style="181"/>
    <col min="2292" max="2292" width="12.375" style="181" customWidth="1"/>
    <col min="2293" max="2293" width="7.25" style="181" customWidth="1"/>
    <col min="2294" max="2294" width="5" style="181" customWidth="1"/>
    <col min="2295" max="2295" width="2" style="181" customWidth="1"/>
    <col min="2296" max="2296" width="5.75" style="181" customWidth="1"/>
    <col min="2297" max="2298" width="9" style="181"/>
    <col min="2299" max="2299" width="4.75" style="181" customWidth="1"/>
    <col min="2300" max="2301" width="19.625" style="181" customWidth="1"/>
    <col min="2302" max="2302" width="7.625" style="181" customWidth="1"/>
    <col min="2303" max="2303" width="4" style="181" customWidth="1"/>
    <col min="2304" max="2304" width="9" style="181"/>
    <col min="2305" max="2305" width="12.375" style="181" customWidth="1"/>
    <col min="2306" max="2306" width="7.25" style="181" customWidth="1"/>
    <col min="2307" max="2307" width="5" style="181" customWidth="1"/>
    <col min="2308" max="2308" width="2" style="181" customWidth="1"/>
    <col min="2309" max="2309" width="5.75" style="181" customWidth="1"/>
    <col min="2310" max="2541" width="9" style="181"/>
    <col min="2542" max="2542" width="4.75" style="181" customWidth="1"/>
    <col min="2543" max="2544" width="19.625" style="181" customWidth="1"/>
    <col min="2545" max="2545" width="7.625" style="181" customWidth="1"/>
    <col min="2546" max="2546" width="4" style="181" customWidth="1"/>
    <col min="2547" max="2547" width="9" style="181"/>
    <col min="2548" max="2548" width="12.375" style="181" customWidth="1"/>
    <col min="2549" max="2549" width="7.25" style="181" customWidth="1"/>
    <col min="2550" max="2550" width="5" style="181" customWidth="1"/>
    <col min="2551" max="2551" width="2" style="181" customWidth="1"/>
    <col min="2552" max="2552" width="5.75" style="181" customWidth="1"/>
    <col min="2553" max="2554" width="9" style="181"/>
    <col min="2555" max="2555" width="4.75" style="181" customWidth="1"/>
    <col min="2556" max="2557" width="19.625" style="181" customWidth="1"/>
    <col min="2558" max="2558" width="7.625" style="181" customWidth="1"/>
    <col min="2559" max="2559" width="4" style="181" customWidth="1"/>
    <col min="2560" max="2560" width="9" style="181"/>
    <col min="2561" max="2561" width="12.375" style="181" customWidth="1"/>
    <col min="2562" max="2562" width="7.25" style="181" customWidth="1"/>
    <col min="2563" max="2563" width="5" style="181" customWidth="1"/>
    <col min="2564" max="2564" width="2" style="181" customWidth="1"/>
    <col min="2565" max="2565" width="5.75" style="181" customWidth="1"/>
    <col min="2566" max="2797" width="9" style="181"/>
    <col min="2798" max="2798" width="4.75" style="181" customWidth="1"/>
    <col min="2799" max="2800" width="19.625" style="181" customWidth="1"/>
    <col min="2801" max="2801" width="7.625" style="181" customWidth="1"/>
    <col min="2802" max="2802" width="4" style="181" customWidth="1"/>
    <col min="2803" max="2803" width="9" style="181"/>
    <col min="2804" max="2804" width="12.375" style="181" customWidth="1"/>
    <col min="2805" max="2805" width="7.25" style="181" customWidth="1"/>
    <col min="2806" max="2806" width="5" style="181" customWidth="1"/>
    <col min="2807" max="2807" width="2" style="181" customWidth="1"/>
    <col min="2808" max="2808" width="5.75" style="181" customWidth="1"/>
    <col min="2809" max="2810" width="9" style="181"/>
    <col min="2811" max="2811" width="4.75" style="181" customWidth="1"/>
    <col min="2812" max="2813" width="19.625" style="181" customWidth="1"/>
    <col min="2814" max="2814" width="7.625" style="181" customWidth="1"/>
    <col min="2815" max="2815" width="4" style="181" customWidth="1"/>
    <col min="2816" max="2816" width="9" style="181"/>
    <col min="2817" max="2817" width="12.375" style="181" customWidth="1"/>
    <col min="2818" max="2818" width="7.25" style="181" customWidth="1"/>
    <col min="2819" max="2819" width="5" style="181" customWidth="1"/>
    <col min="2820" max="2820" width="2" style="181" customWidth="1"/>
    <col min="2821" max="2821" width="5.75" style="181" customWidth="1"/>
    <col min="2822" max="3053" width="9" style="181"/>
    <col min="3054" max="3054" width="4.75" style="181" customWidth="1"/>
    <col min="3055" max="3056" width="19.625" style="181" customWidth="1"/>
    <col min="3057" max="3057" width="7.625" style="181" customWidth="1"/>
    <col min="3058" max="3058" width="4" style="181" customWidth="1"/>
    <col min="3059" max="3059" width="9" style="181"/>
    <col min="3060" max="3060" width="12.375" style="181" customWidth="1"/>
    <col min="3061" max="3061" width="7.25" style="181" customWidth="1"/>
    <col min="3062" max="3062" width="5" style="181" customWidth="1"/>
    <col min="3063" max="3063" width="2" style="181" customWidth="1"/>
    <col min="3064" max="3064" width="5.75" style="181" customWidth="1"/>
    <col min="3065" max="3066" width="9" style="181"/>
    <col min="3067" max="3067" width="4.75" style="181" customWidth="1"/>
    <col min="3068" max="3069" width="19.625" style="181" customWidth="1"/>
    <col min="3070" max="3070" width="7.625" style="181" customWidth="1"/>
    <col min="3071" max="3071" width="4" style="181" customWidth="1"/>
    <col min="3072" max="3072" width="9" style="181"/>
    <col min="3073" max="3073" width="12.375" style="181" customWidth="1"/>
    <col min="3074" max="3074" width="7.25" style="181" customWidth="1"/>
    <col min="3075" max="3075" width="5" style="181" customWidth="1"/>
    <col min="3076" max="3076" width="2" style="181" customWidth="1"/>
    <col min="3077" max="3077" width="5.75" style="181" customWidth="1"/>
    <col min="3078" max="3309" width="9" style="181"/>
    <col min="3310" max="3310" width="4.75" style="181" customWidth="1"/>
    <col min="3311" max="3312" width="19.625" style="181" customWidth="1"/>
    <col min="3313" max="3313" width="7.625" style="181" customWidth="1"/>
    <col min="3314" max="3314" width="4" style="181" customWidth="1"/>
    <col min="3315" max="3315" width="9" style="181"/>
    <col min="3316" max="3316" width="12.375" style="181" customWidth="1"/>
    <col min="3317" max="3317" width="7.25" style="181" customWidth="1"/>
    <col min="3318" max="3318" width="5" style="181" customWidth="1"/>
    <col min="3319" max="3319" width="2" style="181" customWidth="1"/>
    <col min="3320" max="3320" width="5.75" style="181" customWidth="1"/>
    <col min="3321" max="3322" width="9" style="181"/>
    <col min="3323" max="3323" width="4.75" style="181" customWidth="1"/>
    <col min="3324" max="3325" width="19.625" style="181" customWidth="1"/>
    <col min="3326" max="3326" width="7.625" style="181" customWidth="1"/>
    <col min="3327" max="3327" width="4" style="181" customWidth="1"/>
    <col min="3328" max="3328" width="9" style="181"/>
    <col min="3329" max="3329" width="12.375" style="181" customWidth="1"/>
    <col min="3330" max="3330" width="7.25" style="181" customWidth="1"/>
    <col min="3331" max="3331" width="5" style="181" customWidth="1"/>
    <col min="3332" max="3332" width="2" style="181" customWidth="1"/>
    <col min="3333" max="3333" width="5.75" style="181" customWidth="1"/>
    <col min="3334" max="3565" width="9" style="181"/>
    <col min="3566" max="3566" width="4.75" style="181" customWidth="1"/>
    <col min="3567" max="3568" width="19.625" style="181" customWidth="1"/>
    <col min="3569" max="3569" width="7.625" style="181" customWidth="1"/>
    <col min="3570" max="3570" width="4" style="181" customWidth="1"/>
    <col min="3571" max="3571" width="9" style="181"/>
    <col min="3572" max="3572" width="12.375" style="181" customWidth="1"/>
    <col min="3573" max="3573" width="7.25" style="181" customWidth="1"/>
    <col min="3574" max="3574" width="5" style="181" customWidth="1"/>
    <col min="3575" max="3575" width="2" style="181" customWidth="1"/>
    <col min="3576" max="3576" width="5.75" style="181" customWidth="1"/>
    <col min="3577" max="3578" width="9" style="181"/>
    <col min="3579" max="3579" width="4.75" style="181" customWidth="1"/>
    <col min="3580" max="3581" width="19.625" style="181" customWidth="1"/>
    <col min="3582" max="3582" width="7.625" style="181" customWidth="1"/>
    <col min="3583" max="3583" width="4" style="181" customWidth="1"/>
    <col min="3584" max="3584" width="9" style="181"/>
    <col min="3585" max="3585" width="12.375" style="181" customWidth="1"/>
    <col min="3586" max="3586" width="7.25" style="181" customWidth="1"/>
    <col min="3587" max="3587" width="5" style="181" customWidth="1"/>
    <col min="3588" max="3588" width="2" style="181" customWidth="1"/>
    <col min="3589" max="3589" width="5.75" style="181" customWidth="1"/>
    <col min="3590" max="3821" width="9" style="181"/>
    <col min="3822" max="3822" width="4.75" style="181" customWidth="1"/>
    <col min="3823" max="3824" width="19.625" style="181" customWidth="1"/>
    <col min="3825" max="3825" width="7.625" style="181" customWidth="1"/>
    <col min="3826" max="3826" width="4" style="181" customWidth="1"/>
    <col min="3827" max="3827" width="9" style="181"/>
    <col min="3828" max="3828" width="12.375" style="181" customWidth="1"/>
    <col min="3829" max="3829" width="7.25" style="181" customWidth="1"/>
    <col min="3830" max="3830" width="5" style="181" customWidth="1"/>
    <col min="3831" max="3831" width="2" style="181" customWidth="1"/>
    <col min="3832" max="3832" width="5.75" style="181" customWidth="1"/>
    <col min="3833" max="3834" width="9" style="181"/>
    <col min="3835" max="3835" width="4.75" style="181" customWidth="1"/>
    <col min="3836" max="3837" width="19.625" style="181" customWidth="1"/>
    <col min="3838" max="3838" width="7.625" style="181" customWidth="1"/>
    <col min="3839" max="3839" width="4" style="181" customWidth="1"/>
    <col min="3840" max="3840" width="9" style="181"/>
    <col min="3841" max="3841" width="12.375" style="181" customWidth="1"/>
    <col min="3842" max="3842" width="7.25" style="181" customWidth="1"/>
    <col min="3843" max="3843" width="5" style="181" customWidth="1"/>
    <col min="3844" max="3844" width="2" style="181" customWidth="1"/>
    <col min="3845" max="3845" width="5.75" style="181" customWidth="1"/>
    <col min="3846" max="4077" width="9" style="181"/>
    <col min="4078" max="4078" width="4.75" style="181" customWidth="1"/>
    <col min="4079" max="4080" width="19.625" style="181" customWidth="1"/>
    <col min="4081" max="4081" width="7.625" style="181" customWidth="1"/>
    <col min="4082" max="4082" width="4" style="181" customWidth="1"/>
    <col min="4083" max="4083" width="9" style="181"/>
    <col min="4084" max="4084" width="12.375" style="181" customWidth="1"/>
    <col min="4085" max="4085" width="7.25" style="181" customWidth="1"/>
    <col min="4086" max="4086" width="5" style="181" customWidth="1"/>
    <col min="4087" max="4087" width="2" style="181" customWidth="1"/>
    <col min="4088" max="4088" width="5.75" style="181" customWidth="1"/>
    <col min="4089" max="4090" width="9" style="181"/>
    <col min="4091" max="4091" width="4.75" style="181" customWidth="1"/>
    <col min="4092" max="4093" width="19.625" style="181" customWidth="1"/>
    <col min="4094" max="4094" width="7.625" style="181" customWidth="1"/>
    <col min="4095" max="4095" width="4" style="181" customWidth="1"/>
    <col min="4096" max="4096" width="9" style="181"/>
    <col min="4097" max="4097" width="12.375" style="181" customWidth="1"/>
    <col min="4098" max="4098" width="7.25" style="181" customWidth="1"/>
    <col min="4099" max="4099" width="5" style="181" customWidth="1"/>
    <col min="4100" max="4100" width="2" style="181" customWidth="1"/>
    <col min="4101" max="4101" width="5.75" style="181" customWidth="1"/>
    <col min="4102" max="4333" width="9" style="181"/>
    <col min="4334" max="4334" width="4.75" style="181" customWidth="1"/>
    <col min="4335" max="4336" width="19.625" style="181" customWidth="1"/>
    <col min="4337" max="4337" width="7.625" style="181" customWidth="1"/>
    <col min="4338" max="4338" width="4" style="181" customWidth="1"/>
    <col min="4339" max="4339" width="9" style="181"/>
    <col min="4340" max="4340" width="12.375" style="181" customWidth="1"/>
    <col min="4341" max="4341" width="7.25" style="181" customWidth="1"/>
    <col min="4342" max="4342" width="5" style="181" customWidth="1"/>
    <col min="4343" max="4343" width="2" style="181" customWidth="1"/>
    <col min="4344" max="4344" width="5.75" style="181" customWidth="1"/>
    <col min="4345" max="4346" width="9" style="181"/>
    <col min="4347" max="4347" width="4.75" style="181" customWidth="1"/>
    <col min="4348" max="4349" width="19.625" style="181" customWidth="1"/>
    <col min="4350" max="4350" width="7.625" style="181" customWidth="1"/>
    <col min="4351" max="4351" width="4" style="181" customWidth="1"/>
    <col min="4352" max="4352" width="9" style="181"/>
    <col min="4353" max="4353" width="12.375" style="181" customWidth="1"/>
    <col min="4354" max="4354" width="7.25" style="181" customWidth="1"/>
    <col min="4355" max="4355" width="5" style="181" customWidth="1"/>
    <col min="4356" max="4356" width="2" style="181" customWidth="1"/>
    <col min="4357" max="4357" width="5.75" style="181" customWidth="1"/>
    <col min="4358" max="4589" width="9" style="181"/>
    <col min="4590" max="4590" width="4.75" style="181" customWidth="1"/>
    <col min="4591" max="4592" width="19.625" style="181" customWidth="1"/>
    <col min="4593" max="4593" width="7.625" style="181" customWidth="1"/>
    <col min="4594" max="4594" width="4" style="181" customWidth="1"/>
    <col min="4595" max="4595" width="9" style="181"/>
    <col min="4596" max="4596" width="12.375" style="181" customWidth="1"/>
    <col min="4597" max="4597" width="7.25" style="181" customWidth="1"/>
    <col min="4598" max="4598" width="5" style="181" customWidth="1"/>
    <col min="4599" max="4599" width="2" style="181" customWidth="1"/>
    <col min="4600" max="4600" width="5.75" style="181" customWidth="1"/>
    <col min="4601" max="4602" width="9" style="181"/>
    <col min="4603" max="4603" width="4.75" style="181" customWidth="1"/>
    <col min="4604" max="4605" width="19.625" style="181" customWidth="1"/>
    <col min="4606" max="4606" width="7.625" style="181" customWidth="1"/>
    <col min="4607" max="4607" width="4" style="181" customWidth="1"/>
    <col min="4608" max="4608" width="9" style="181"/>
    <col min="4609" max="4609" width="12.375" style="181" customWidth="1"/>
    <col min="4610" max="4610" width="7.25" style="181" customWidth="1"/>
    <col min="4611" max="4611" width="5" style="181" customWidth="1"/>
    <col min="4612" max="4612" width="2" style="181" customWidth="1"/>
    <col min="4613" max="4613" width="5.75" style="181" customWidth="1"/>
    <col min="4614" max="4845" width="9" style="181"/>
    <col min="4846" max="4846" width="4.75" style="181" customWidth="1"/>
    <col min="4847" max="4848" width="19.625" style="181" customWidth="1"/>
    <col min="4849" max="4849" width="7.625" style="181" customWidth="1"/>
    <col min="4850" max="4850" width="4" style="181" customWidth="1"/>
    <col min="4851" max="4851" width="9" style="181"/>
    <col min="4852" max="4852" width="12.375" style="181" customWidth="1"/>
    <col min="4853" max="4853" width="7.25" style="181" customWidth="1"/>
    <col min="4854" max="4854" width="5" style="181" customWidth="1"/>
    <col min="4855" max="4855" width="2" style="181" customWidth="1"/>
    <col min="4856" max="4856" width="5.75" style="181" customWidth="1"/>
    <col min="4857" max="4858" width="9" style="181"/>
    <col min="4859" max="4859" width="4.75" style="181" customWidth="1"/>
    <col min="4860" max="4861" width="19.625" style="181" customWidth="1"/>
    <col min="4862" max="4862" width="7.625" style="181" customWidth="1"/>
    <col min="4863" max="4863" width="4" style="181" customWidth="1"/>
    <col min="4864" max="4864" width="9" style="181"/>
    <col min="4865" max="4865" width="12.375" style="181" customWidth="1"/>
    <col min="4866" max="4866" width="7.25" style="181" customWidth="1"/>
    <col min="4867" max="4867" width="5" style="181" customWidth="1"/>
    <col min="4868" max="4868" width="2" style="181" customWidth="1"/>
    <col min="4869" max="4869" width="5.75" style="181" customWidth="1"/>
    <col min="4870" max="5101" width="9" style="181"/>
    <col min="5102" max="5102" width="4.75" style="181" customWidth="1"/>
    <col min="5103" max="5104" width="19.625" style="181" customWidth="1"/>
    <col min="5105" max="5105" width="7.625" style="181" customWidth="1"/>
    <col min="5106" max="5106" width="4" style="181" customWidth="1"/>
    <col min="5107" max="5107" width="9" style="181"/>
    <col min="5108" max="5108" width="12.375" style="181" customWidth="1"/>
    <col min="5109" max="5109" width="7.25" style="181" customWidth="1"/>
    <col min="5110" max="5110" width="5" style="181" customWidth="1"/>
    <col min="5111" max="5111" width="2" style="181" customWidth="1"/>
    <col min="5112" max="5112" width="5.75" style="181" customWidth="1"/>
    <col min="5113" max="5114" width="9" style="181"/>
    <col min="5115" max="5115" width="4.75" style="181" customWidth="1"/>
    <col min="5116" max="5117" width="19.625" style="181" customWidth="1"/>
    <col min="5118" max="5118" width="7.625" style="181" customWidth="1"/>
    <col min="5119" max="5119" width="4" style="181" customWidth="1"/>
    <col min="5120" max="5120" width="9" style="181"/>
    <col min="5121" max="5121" width="12.375" style="181" customWidth="1"/>
    <col min="5122" max="5122" width="7.25" style="181" customWidth="1"/>
    <col min="5123" max="5123" width="5" style="181" customWidth="1"/>
    <col min="5124" max="5124" width="2" style="181" customWidth="1"/>
    <col min="5125" max="5125" width="5.75" style="181" customWidth="1"/>
    <col min="5126" max="5357" width="9" style="181"/>
    <col min="5358" max="5358" width="4.75" style="181" customWidth="1"/>
    <col min="5359" max="5360" width="19.625" style="181" customWidth="1"/>
    <col min="5361" max="5361" width="7.625" style="181" customWidth="1"/>
    <col min="5362" max="5362" width="4" style="181" customWidth="1"/>
    <col min="5363" max="5363" width="9" style="181"/>
    <col min="5364" max="5364" width="12.375" style="181" customWidth="1"/>
    <col min="5365" max="5365" width="7.25" style="181" customWidth="1"/>
    <col min="5366" max="5366" width="5" style="181" customWidth="1"/>
    <col min="5367" max="5367" width="2" style="181" customWidth="1"/>
    <col min="5368" max="5368" width="5.75" style="181" customWidth="1"/>
    <col min="5369" max="5370" width="9" style="181"/>
    <col min="5371" max="5371" width="4.75" style="181" customWidth="1"/>
    <col min="5372" max="5373" width="19.625" style="181" customWidth="1"/>
    <col min="5374" max="5374" width="7.625" style="181" customWidth="1"/>
    <col min="5375" max="5375" width="4" style="181" customWidth="1"/>
    <col min="5376" max="5376" width="9" style="181"/>
    <col min="5377" max="5377" width="12.375" style="181" customWidth="1"/>
    <col min="5378" max="5378" width="7.25" style="181" customWidth="1"/>
    <col min="5379" max="5379" width="5" style="181" customWidth="1"/>
    <col min="5380" max="5380" width="2" style="181" customWidth="1"/>
    <col min="5381" max="5381" width="5.75" style="181" customWidth="1"/>
    <col min="5382" max="5613" width="9" style="181"/>
    <col min="5614" max="5614" width="4.75" style="181" customWidth="1"/>
    <col min="5615" max="5616" width="19.625" style="181" customWidth="1"/>
    <col min="5617" max="5617" width="7.625" style="181" customWidth="1"/>
    <col min="5618" max="5618" width="4" style="181" customWidth="1"/>
    <col min="5619" max="5619" width="9" style="181"/>
    <col min="5620" max="5620" width="12.375" style="181" customWidth="1"/>
    <col min="5621" max="5621" width="7.25" style="181" customWidth="1"/>
    <col min="5622" max="5622" width="5" style="181" customWidth="1"/>
    <col min="5623" max="5623" width="2" style="181" customWidth="1"/>
    <col min="5624" max="5624" width="5.75" style="181" customWidth="1"/>
    <col min="5625" max="5626" width="9" style="181"/>
    <col min="5627" max="5627" width="4.75" style="181" customWidth="1"/>
    <col min="5628" max="5629" width="19.625" style="181" customWidth="1"/>
    <col min="5630" max="5630" width="7.625" style="181" customWidth="1"/>
    <col min="5631" max="5631" width="4" style="181" customWidth="1"/>
    <col min="5632" max="5632" width="9" style="181"/>
    <col min="5633" max="5633" width="12.375" style="181" customWidth="1"/>
    <col min="5634" max="5634" width="7.25" style="181" customWidth="1"/>
    <col min="5635" max="5635" width="5" style="181" customWidth="1"/>
    <col min="5636" max="5636" width="2" style="181" customWidth="1"/>
    <col min="5637" max="5637" width="5.75" style="181" customWidth="1"/>
    <col min="5638" max="5869" width="9" style="181"/>
    <col min="5870" max="5870" width="4.75" style="181" customWidth="1"/>
    <col min="5871" max="5872" width="19.625" style="181" customWidth="1"/>
    <col min="5873" max="5873" width="7.625" style="181" customWidth="1"/>
    <col min="5874" max="5874" width="4" style="181" customWidth="1"/>
    <col min="5875" max="5875" width="9" style="181"/>
    <col min="5876" max="5876" width="12.375" style="181" customWidth="1"/>
    <col min="5877" max="5877" width="7.25" style="181" customWidth="1"/>
    <col min="5878" max="5878" width="5" style="181" customWidth="1"/>
    <col min="5879" max="5879" width="2" style="181" customWidth="1"/>
    <col min="5880" max="5880" width="5.75" style="181" customWidth="1"/>
    <col min="5881" max="5882" width="9" style="181"/>
    <col min="5883" max="5883" width="4.75" style="181" customWidth="1"/>
    <col min="5884" max="5885" width="19.625" style="181" customWidth="1"/>
    <col min="5886" max="5886" width="7.625" style="181" customWidth="1"/>
    <col min="5887" max="5887" width="4" style="181" customWidth="1"/>
    <col min="5888" max="5888" width="9" style="181"/>
    <col min="5889" max="5889" width="12.375" style="181" customWidth="1"/>
    <col min="5890" max="5890" width="7.25" style="181" customWidth="1"/>
    <col min="5891" max="5891" width="5" style="181" customWidth="1"/>
    <col min="5892" max="5892" width="2" style="181" customWidth="1"/>
    <col min="5893" max="5893" width="5.75" style="181" customWidth="1"/>
    <col min="5894" max="6125" width="9" style="181"/>
    <col min="6126" max="6126" width="4.75" style="181" customWidth="1"/>
    <col min="6127" max="6128" width="19.625" style="181" customWidth="1"/>
    <col min="6129" max="6129" width="7.625" style="181" customWidth="1"/>
    <col min="6130" max="6130" width="4" style="181" customWidth="1"/>
    <col min="6131" max="6131" width="9" style="181"/>
    <col min="6132" max="6132" width="12.375" style="181" customWidth="1"/>
    <col min="6133" max="6133" width="7.25" style="181" customWidth="1"/>
    <col min="6134" max="6134" width="5" style="181" customWidth="1"/>
    <col min="6135" max="6135" width="2" style="181" customWidth="1"/>
    <col min="6136" max="6136" width="5.75" style="181" customWidth="1"/>
    <col min="6137" max="6138" width="9" style="181"/>
    <col min="6139" max="6139" width="4.75" style="181" customWidth="1"/>
    <col min="6140" max="6141" width="19.625" style="181" customWidth="1"/>
    <col min="6142" max="6142" width="7.625" style="181" customWidth="1"/>
    <col min="6143" max="6143" width="4" style="181" customWidth="1"/>
    <col min="6144" max="6144" width="9" style="181"/>
    <col min="6145" max="6145" width="12.375" style="181" customWidth="1"/>
    <col min="6146" max="6146" width="7.25" style="181" customWidth="1"/>
    <col min="6147" max="6147" width="5" style="181" customWidth="1"/>
    <col min="6148" max="6148" width="2" style="181" customWidth="1"/>
    <col min="6149" max="6149" width="5.75" style="181" customWidth="1"/>
    <col min="6150" max="6381" width="9" style="181"/>
    <col min="6382" max="6382" width="4.75" style="181" customWidth="1"/>
    <col min="6383" max="6384" width="19.625" style="181" customWidth="1"/>
    <col min="6385" max="6385" width="7.625" style="181" customWidth="1"/>
    <col min="6386" max="6386" width="4" style="181" customWidth="1"/>
    <col min="6387" max="6387" width="9" style="181"/>
    <col min="6388" max="6388" width="12.375" style="181" customWidth="1"/>
    <col min="6389" max="6389" width="7.25" style="181" customWidth="1"/>
    <col min="6390" max="6390" width="5" style="181" customWidth="1"/>
    <col min="6391" max="6391" width="2" style="181" customWidth="1"/>
    <col min="6392" max="6392" width="5.75" style="181" customWidth="1"/>
    <col min="6393" max="6394" width="9" style="181"/>
    <col min="6395" max="6395" width="4.75" style="181" customWidth="1"/>
    <col min="6396" max="6397" width="19.625" style="181" customWidth="1"/>
    <col min="6398" max="6398" width="7.625" style="181" customWidth="1"/>
    <col min="6399" max="6399" width="4" style="181" customWidth="1"/>
    <col min="6400" max="6400" width="9" style="181"/>
    <col min="6401" max="6401" width="12.375" style="181" customWidth="1"/>
    <col min="6402" max="6402" width="7.25" style="181" customWidth="1"/>
    <col min="6403" max="6403" width="5" style="181" customWidth="1"/>
    <col min="6404" max="6404" width="2" style="181" customWidth="1"/>
    <col min="6405" max="6405" width="5.75" style="181" customWidth="1"/>
    <col min="6406" max="6637" width="9" style="181"/>
    <col min="6638" max="6638" width="4.75" style="181" customWidth="1"/>
    <col min="6639" max="6640" width="19.625" style="181" customWidth="1"/>
    <col min="6641" max="6641" width="7.625" style="181" customWidth="1"/>
    <col min="6642" max="6642" width="4" style="181" customWidth="1"/>
    <col min="6643" max="6643" width="9" style="181"/>
    <col min="6644" max="6644" width="12.375" style="181" customWidth="1"/>
    <col min="6645" max="6645" width="7.25" style="181" customWidth="1"/>
    <col min="6646" max="6646" width="5" style="181" customWidth="1"/>
    <col min="6647" max="6647" width="2" style="181" customWidth="1"/>
    <col min="6648" max="6648" width="5.75" style="181" customWidth="1"/>
    <col min="6649" max="6650" width="9" style="181"/>
    <col min="6651" max="6651" width="4.75" style="181" customWidth="1"/>
    <col min="6652" max="6653" width="19.625" style="181" customWidth="1"/>
    <col min="6654" max="6654" width="7.625" style="181" customWidth="1"/>
    <col min="6655" max="6655" width="4" style="181" customWidth="1"/>
    <col min="6656" max="6656" width="9" style="181"/>
    <col min="6657" max="6657" width="12.375" style="181" customWidth="1"/>
    <col min="6658" max="6658" width="7.25" style="181" customWidth="1"/>
    <col min="6659" max="6659" width="5" style="181" customWidth="1"/>
    <col min="6660" max="6660" width="2" style="181" customWidth="1"/>
    <col min="6661" max="6661" width="5.75" style="181" customWidth="1"/>
    <col min="6662" max="6893" width="9" style="181"/>
    <col min="6894" max="6894" width="4.75" style="181" customWidth="1"/>
    <col min="6895" max="6896" width="19.625" style="181" customWidth="1"/>
    <col min="6897" max="6897" width="7.625" style="181" customWidth="1"/>
    <col min="6898" max="6898" width="4" style="181" customWidth="1"/>
    <col min="6899" max="6899" width="9" style="181"/>
    <col min="6900" max="6900" width="12.375" style="181" customWidth="1"/>
    <col min="6901" max="6901" width="7.25" style="181" customWidth="1"/>
    <col min="6902" max="6902" width="5" style="181" customWidth="1"/>
    <col min="6903" max="6903" width="2" style="181" customWidth="1"/>
    <col min="6904" max="6904" width="5.75" style="181" customWidth="1"/>
    <col min="6905" max="6906" width="9" style="181"/>
    <col min="6907" max="6907" width="4.75" style="181" customWidth="1"/>
    <col min="6908" max="6909" width="19.625" style="181" customWidth="1"/>
    <col min="6910" max="6910" width="7.625" style="181" customWidth="1"/>
    <col min="6911" max="6911" width="4" style="181" customWidth="1"/>
    <col min="6912" max="6912" width="9" style="181"/>
    <col min="6913" max="6913" width="12.375" style="181" customWidth="1"/>
    <col min="6914" max="6914" width="7.25" style="181" customWidth="1"/>
    <col min="6915" max="6915" width="5" style="181" customWidth="1"/>
    <col min="6916" max="6916" width="2" style="181" customWidth="1"/>
    <col min="6917" max="6917" width="5.75" style="181" customWidth="1"/>
    <col min="6918" max="7149" width="9" style="181"/>
    <col min="7150" max="7150" width="4.75" style="181" customWidth="1"/>
    <col min="7151" max="7152" width="19.625" style="181" customWidth="1"/>
    <col min="7153" max="7153" width="7.625" style="181" customWidth="1"/>
    <col min="7154" max="7154" width="4" style="181" customWidth="1"/>
    <col min="7155" max="7155" width="9" style="181"/>
    <col min="7156" max="7156" width="12.375" style="181" customWidth="1"/>
    <col min="7157" max="7157" width="7.25" style="181" customWidth="1"/>
    <col min="7158" max="7158" width="5" style="181" customWidth="1"/>
    <col min="7159" max="7159" width="2" style="181" customWidth="1"/>
    <col min="7160" max="7160" width="5.75" style="181" customWidth="1"/>
    <col min="7161" max="7162" width="9" style="181"/>
    <col min="7163" max="7163" width="4.75" style="181" customWidth="1"/>
    <col min="7164" max="7165" width="19.625" style="181" customWidth="1"/>
    <col min="7166" max="7166" width="7.625" style="181" customWidth="1"/>
    <col min="7167" max="7167" width="4" style="181" customWidth="1"/>
    <col min="7168" max="7168" width="9" style="181"/>
    <col min="7169" max="7169" width="12.375" style="181" customWidth="1"/>
    <col min="7170" max="7170" width="7.25" style="181" customWidth="1"/>
    <col min="7171" max="7171" width="5" style="181" customWidth="1"/>
    <col min="7172" max="7172" width="2" style="181" customWidth="1"/>
    <col min="7173" max="7173" width="5.75" style="181" customWidth="1"/>
    <col min="7174" max="7405" width="9" style="181"/>
    <col min="7406" max="7406" width="4.75" style="181" customWidth="1"/>
    <col min="7407" max="7408" width="19.625" style="181" customWidth="1"/>
    <col min="7409" max="7409" width="7.625" style="181" customWidth="1"/>
    <col min="7410" max="7410" width="4" style="181" customWidth="1"/>
    <col min="7411" max="7411" width="9" style="181"/>
    <col min="7412" max="7412" width="12.375" style="181" customWidth="1"/>
    <col min="7413" max="7413" width="7.25" style="181" customWidth="1"/>
    <col min="7414" max="7414" width="5" style="181" customWidth="1"/>
    <col min="7415" max="7415" width="2" style="181" customWidth="1"/>
    <col min="7416" max="7416" width="5.75" style="181" customWidth="1"/>
    <col min="7417" max="7418" width="9" style="181"/>
    <col min="7419" max="7419" width="4.75" style="181" customWidth="1"/>
    <col min="7420" max="7421" width="19.625" style="181" customWidth="1"/>
    <col min="7422" max="7422" width="7.625" style="181" customWidth="1"/>
    <col min="7423" max="7423" width="4" style="181" customWidth="1"/>
    <col min="7424" max="7424" width="9" style="181"/>
    <col min="7425" max="7425" width="12.375" style="181" customWidth="1"/>
    <col min="7426" max="7426" width="7.25" style="181" customWidth="1"/>
    <col min="7427" max="7427" width="5" style="181" customWidth="1"/>
    <col min="7428" max="7428" width="2" style="181" customWidth="1"/>
    <col min="7429" max="7429" width="5.75" style="181" customWidth="1"/>
    <col min="7430" max="7661" width="9" style="181"/>
    <col min="7662" max="7662" width="4.75" style="181" customWidth="1"/>
    <col min="7663" max="7664" width="19.625" style="181" customWidth="1"/>
    <col min="7665" max="7665" width="7.625" style="181" customWidth="1"/>
    <col min="7666" max="7666" width="4" style="181" customWidth="1"/>
    <col min="7667" max="7667" width="9" style="181"/>
    <col min="7668" max="7668" width="12.375" style="181" customWidth="1"/>
    <col min="7669" max="7669" width="7.25" style="181" customWidth="1"/>
    <col min="7670" max="7670" width="5" style="181" customWidth="1"/>
    <col min="7671" max="7671" width="2" style="181" customWidth="1"/>
    <col min="7672" max="7672" width="5.75" style="181" customWidth="1"/>
    <col min="7673" max="7674" width="9" style="181"/>
    <col min="7675" max="7675" width="4.75" style="181" customWidth="1"/>
    <col min="7676" max="7677" width="19.625" style="181" customWidth="1"/>
    <col min="7678" max="7678" width="7.625" style="181" customWidth="1"/>
    <col min="7679" max="7679" width="4" style="181" customWidth="1"/>
    <col min="7680" max="7680" width="9" style="181"/>
    <col min="7681" max="7681" width="12.375" style="181" customWidth="1"/>
    <col min="7682" max="7682" width="7.25" style="181" customWidth="1"/>
    <col min="7683" max="7683" width="5" style="181" customWidth="1"/>
    <col min="7684" max="7684" width="2" style="181" customWidth="1"/>
    <col min="7685" max="7685" width="5.75" style="181" customWidth="1"/>
    <col min="7686" max="7917" width="9" style="181"/>
    <col min="7918" max="7918" width="4.75" style="181" customWidth="1"/>
    <col min="7919" max="7920" width="19.625" style="181" customWidth="1"/>
    <col min="7921" max="7921" width="7.625" style="181" customWidth="1"/>
    <col min="7922" max="7922" width="4" style="181" customWidth="1"/>
    <col min="7923" max="7923" width="9" style="181"/>
    <col min="7924" max="7924" width="12.375" style="181" customWidth="1"/>
    <col min="7925" max="7925" width="7.25" style="181" customWidth="1"/>
    <col min="7926" max="7926" width="5" style="181" customWidth="1"/>
    <col min="7927" max="7927" width="2" style="181" customWidth="1"/>
    <col min="7928" max="7928" width="5.75" style="181" customWidth="1"/>
    <col min="7929" max="7930" width="9" style="181"/>
    <col min="7931" max="7931" width="4.75" style="181" customWidth="1"/>
    <col min="7932" max="7933" width="19.625" style="181" customWidth="1"/>
    <col min="7934" max="7934" width="7.625" style="181" customWidth="1"/>
    <col min="7935" max="7935" width="4" style="181" customWidth="1"/>
    <col min="7936" max="7936" width="9" style="181"/>
    <col min="7937" max="7937" width="12.375" style="181" customWidth="1"/>
    <col min="7938" max="7938" width="7.25" style="181" customWidth="1"/>
    <col min="7939" max="7939" width="5" style="181" customWidth="1"/>
    <col min="7940" max="7940" width="2" style="181" customWidth="1"/>
    <col min="7941" max="7941" width="5.75" style="181" customWidth="1"/>
    <col min="7942" max="8173" width="9" style="181"/>
    <col min="8174" max="8174" width="4.75" style="181" customWidth="1"/>
    <col min="8175" max="8176" width="19.625" style="181" customWidth="1"/>
    <col min="8177" max="8177" width="7.625" style="181" customWidth="1"/>
    <col min="8178" max="8178" width="4" style="181" customWidth="1"/>
    <col min="8179" max="8179" width="9" style="181"/>
    <col min="8180" max="8180" width="12.375" style="181" customWidth="1"/>
    <col min="8181" max="8181" width="7.25" style="181" customWidth="1"/>
    <col min="8182" max="8182" width="5" style="181" customWidth="1"/>
    <col min="8183" max="8183" width="2" style="181" customWidth="1"/>
    <col min="8184" max="8184" width="5.75" style="181" customWidth="1"/>
    <col min="8185" max="8186" width="9" style="181"/>
    <col min="8187" max="8187" width="4.75" style="181" customWidth="1"/>
    <col min="8188" max="8189" width="19.625" style="181" customWidth="1"/>
    <col min="8190" max="8190" width="7.625" style="181" customWidth="1"/>
    <col min="8191" max="8191" width="4" style="181" customWidth="1"/>
    <col min="8192" max="8192" width="9" style="181"/>
    <col min="8193" max="8193" width="12.375" style="181" customWidth="1"/>
    <col min="8194" max="8194" width="7.25" style="181" customWidth="1"/>
    <col min="8195" max="8195" width="5" style="181" customWidth="1"/>
    <col min="8196" max="8196" width="2" style="181" customWidth="1"/>
    <col min="8197" max="8197" width="5.75" style="181" customWidth="1"/>
    <col min="8198" max="8429" width="9" style="181"/>
    <col min="8430" max="8430" width="4.75" style="181" customWidth="1"/>
    <col min="8431" max="8432" width="19.625" style="181" customWidth="1"/>
    <col min="8433" max="8433" width="7.625" style="181" customWidth="1"/>
    <col min="8434" max="8434" width="4" style="181" customWidth="1"/>
    <col min="8435" max="8435" width="9" style="181"/>
    <col min="8436" max="8436" width="12.375" style="181" customWidth="1"/>
    <col min="8437" max="8437" width="7.25" style="181" customWidth="1"/>
    <col min="8438" max="8438" width="5" style="181" customWidth="1"/>
    <col min="8439" max="8439" width="2" style="181" customWidth="1"/>
    <col min="8440" max="8440" width="5.75" style="181" customWidth="1"/>
    <col min="8441" max="8442" width="9" style="181"/>
    <col min="8443" max="8443" width="4.75" style="181" customWidth="1"/>
    <col min="8444" max="8445" width="19.625" style="181" customWidth="1"/>
    <col min="8446" max="8446" width="7.625" style="181" customWidth="1"/>
    <col min="8447" max="8447" width="4" style="181" customWidth="1"/>
    <col min="8448" max="8448" width="9" style="181"/>
    <col min="8449" max="8449" width="12.375" style="181" customWidth="1"/>
    <col min="8450" max="8450" width="7.25" style="181" customWidth="1"/>
    <col min="8451" max="8451" width="5" style="181" customWidth="1"/>
    <col min="8452" max="8452" width="2" style="181" customWidth="1"/>
    <col min="8453" max="8453" width="5.75" style="181" customWidth="1"/>
    <col min="8454" max="8685" width="9" style="181"/>
    <col min="8686" max="8686" width="4.75" style="181" customWidth="1"/>
    <col min="8687" max="8688" width="19.625" style="181" customWidth="1"/>
    <col min="8689" max="8689" width="7.625" style="181" customWidth="1"/>
    <col min="8690" max="8690" width="4" style="181" customWidth="1"/>
    <col min="8691" max="8691" width="9" style="181"/>
    <col min="8692" max="8692" width="12.375" style="181" customWidth="1"/>
    <col min="8693" max="8693" width="7.25" style="181" customWidth="1"/>
    <col min="8694" max="8694" width="5" style="181" customWidth="1"/>
    <col min="8695" max="8695" width="2" style="181" customWidth="1"/>
    <col min="8696" max="8696" width="5.75" style="181" customWidth="1"/>
    <col min="8697" max="8698" width="9" style="181"/>
    <col min="8699" max="8699" width="4.75" style="181" customWidth="1"/>
    <col min="8700" max="8701" width="19.625" style="181" customWidth="1"/>
    <col min="8702" max="8702" width="7.625" style="181" customWidth="1"/>
    <col min="8703" max="8703" width="4" style="181" customWidth="1"/>
    <col min="8704" max="8704" width="9" style="181"/>
    <col min="8705" max="8705" width="12.375" style="181" customWidth="1"/>
    <col min="8706" max="8706" width="7.25" style="181" customWidth="1"/>
    <col min="8707" max="8707" width="5" style="181" customWidth="1"/>
    <col min="8708" max="8708" width="2" style="181" customWidth="1"/>
    <col min="8709" max="8709" width="5.75" style="181" customWidth="1"/>
    <col min="8710" max="8941" width="9" style="181"/>
    <col min="8942" max="8942" width="4.75" style="181" customWidth="1"/>
    <col min="8943" max="8944" width="19.625" style="181" customWidth="1"/>
    <col min="8945" max="8945" width="7.625" style="181" customWidth="1"/>
    <col min="8946" max="8946" width="4" style="181" customWidth="1"/>
    <col min="8947" max="8947" width="9" style="181"/>
    <col min="8948" max="8948" width="12.375" style="181" customWidth="1"/>
    <col min="8949" max="8949" width="7.25" style="181" customWidth="1"/>
    <col min="8950" max="8950" width="5" style="181" customWidth="1"/>
    <col min="8951" max="8951" width="2" style="181" customWidth="1"/>
    <col min="8952" max="8952" width="5.75" style="181" customWidth="1"/>
    <col min="8953" max="8954" width="9" style="181"/>
    <col min="8955" max="8955" width="4.75" style="181" customWidth="1"/>
    <col min="8956" max="8957" width="19.625" style="181" customWidth="1"/>
    <col min="8958" max="8958" width="7.625" style="181" customWidth="1"/>
    <col min="8959" max="8959" width="4" style="181" customWidth="1"/>
    <col min="8960" max="8960" width="9" style="181"/>
    <col min="8961" max="8961" width="12.375" style="181" customWidth="1"/>
    <col min="8962" max="8962" width="7.25" style="181" customWidth="1"/>
    <col min="8963" max="8963" width="5" style="181" customWidth="1"/>
    <col min="8964" max="8964" width="2" style="181" customWidth="1"/>
    <col min="8965" max="8965" width="5.75" style="181" customWidth="1"/>
    <col min="8966" max="9197" width="9" style="181"/>
    <col min="9198" max="9198" width="4.75" style="181" customWidth="1"/>
    <col min="9199" max="9200" width="19.625" style="181" customWidth="1"/>
    <col min="9201" max="9201" width="7.625" style="181" customWidth="1"/>
    <col min="9202" max="9202" width="4" style="181" customWidth="1"/>
    <col min="9203" max="9203" width="9" style="181"/>
    <col min="9204" max="9204" width="12.375" style="181" customWidth="1"/>
    <col min="9205" max="9205" width="7.25" style="181" customWidth="1"/>
    <col min="9206" max="9206" width="5" style="181" customWidth="1"/>
    <col min="9207" max="9207" width="2" style="181" customWidth="1"/>
    <col min="9208" max="9208" width="5.75" style="181" customWidth="1"/>
    <col min="9209" max="9210" width="9" style="181"/>
    <col min="9211" max="9211" width="4.75" style="181" customWidth="1"/>
    <col min="9212" max="9213" width="19.625" style="181" customWidth="1"/>
    <col min="9214" max="9214" width="7.625" style="181" customWidth="1"/>
    <col min="9215" max="9215" width="4" style="181" customWidth="1"/>
    <col min="9216" max="9216" width="9" style="181"/>
    <col min="9217" max="9217" width="12.375" style="181" customWidth="1"/>
    <col min="9218" max="9218" width="7.25" style="181" customWidth="1"/>
    <col min="9219" max="9219" width="5" style="181" customWidth="1"/>
    <col min="9220" max="9220" width="2" style="181" customWidth="1"/>
    <col min="9221" max="9221" width="5.75" style="181" customWidth="1"/>
    <col min="9222" max="9453" width="9" style="181"/>
    <col min="9454" max="9454" width="4.75" style="181" customWidth="1"/>
    <col min="9455" max="9456" width="19.625" style="181" customWidth="1"/>
    <col min="9457" max="9457" width="7.625" style="181" customWidth="1"/>
    <col min="9458" max="9458" width="4" style="181" customWidth="1"/>
    <col min="9459" max="9459" width="9" style="181"/>
    <col min="9460" max="9460" width="12.375" style="181" customWidth="1"/>
    <col min="9461" max="9461" width="7.25" style="181" customWidth="1"/>
    <col min="9462" max="9462" width="5" style="181" customWidth="1"/>
    <col min="9463" max="9463" width="2" style="181" customWidth="1"/>
    <col min="9464" max="9464" width="5.75" style="181" customWidth="1"/>
    <col min="9465" max="9466" width="9" style="181"/>
    <col min="9467" max="9467" width="4.75" style="181" customWidth="1"/>
    <col min="9468" max="9469" width="19.625" style="181" customWidth="1"/>
    <col min="9470" max="9470" width="7.625" style="181" customWidth="1"/>
    <col min="9471" max="9471" width="4" style="181" customWidth="1"/>
    <col min="9472" max="9472" width="9" style="181"/>
    <col min="9473" max="9473" width="12.375" style="181" customWidth="1"/>
    <col min="9474" max="9474" width="7.25" style="181" customWidth="1"/>
    <col min="9475" max="9475" width="5" style="181" customWidth="1"/>
    <col min="9476" max="9476" width="2" style="181" customWidth="1"/>
    <col min="9477" max="9477" width="5.75" style="181" customWidth="1"/>
    <col min="9478" max="9709" width="9" style="181"/>
    <col min="9710" max="9710" width="4.75" style="181" customWidth="1"/>
    <col min="9711" max="9712" width="19.625" style="181" customWidth="1"/>
    <col min="9713" max="9713" width="7.625" style="181" customWidth="1"/>
    <col min="9714" max="9714" width="4" style="181" customWidth="1"/>
    <col min="9715" max="9715" width="9" style="181"/>
    <col min="9716" max="9716" width="12.375" style="181" customWidth="1"/>
    <col min="9717" max="9717" width="7.25" style="181" customWidth="1"/>
    <col min="9718" max="9718" width="5" style="181" customWidth="1"/>
    <col min="9719" max="9719" width="2" style="181" customWidth="1"/>
    <col min="9720" max="9720" width="5.75" style="181" customWidth="1"/>
    <col min="9721" max="9722" width="9" style="181"/>
    <col min="9723" max="9723" width="4.75" style="181" customWidth="1"/>
    <col min="9724" max="9725" width="19.625" style="181" customWidth="1"/>
    <col min="9726" max="9726" width="7.625" style="181" customWidth="1"/>
    <col min="9727" max="9727" width="4" style="181" customWidth="1"/>
    <col min="9728" max="9728" width="9" style="181"/>
    <col min="9729" max="9729" width="12.375" style="181" customWidth="1"/>
    <col min="9730" max="9730" width="7.25" style="181" customWidth="1"/>
    <col min="9731" max="9731" width="5" style="181" customWidth="1"/>
    <col min="9732" max="9732" width="2" style="181" customWidth="1"/>
    <col min="9733" max="9733" width="5.75" style="181" customWidth="1"/>
    <col min="9734" max="9965" width="9" style="181"/>
    <col min="9966" max="9966" width="4.75" style="181" customWidth="1"/>
    <col min="9967" max="9968" width="19.625" style="181" customWidth="1"/>
    <col min="9969" max="9969" width="7.625" style="181" customWidth="1"/>
    <col min="9970" max="9970" width="4" style="181" customWidth="1"/>
    <col min="9971" max="9971" width="9" style="181"/>
    <col min="9972" max="9972" width="12.375" style="181" customWidth="1"/>
    <col min="9973" max="9973" width="7.25" style="181" customWidth="1"/>
    <col min="9974" max="9974" width="5" style="181" customWidth="1"/>
    <col min="9975" max="9975" width="2" style="181" customWidth="1"/>
    <col min="9976" max="9976" width="5.75" style="181" customWidth="1"/>
    <col min="9977" max="9978" width="9" style="181"/>
    <col min="9979" max="9979" width="4.75" style="181" customWidth="1"/>
    <col min="9980" max="9981" width="19.625" style="181" customWidth="1"/>
    <col min="9982" max="9982" width="7.625" style="181" customWidth="1"/>
    <col min="9983" max="9983" width="4" style="181" customWidth="1"/>
    <col min="9984" max="9984" width="9" style="181"/>
    <col min="9985" max="9985" width="12.375" style="181" customWidth="1"/>
    <col min="9986" max="9986" width="7.25" style="181" customWidth="1"/>
    <col min="9987" max="9987" width="5" style="181" customWidth="1"/>
    <col min="9988" max="9988" width="2" style="181" customWidth="1"/>
    <col min="9989" max="9989" width="5.75" style="181" customWidth="1"/>
    <col min="9990" max="10221" width="9" style="181"/>
    <col min="10222" max="10222" width="4.75" style="181" customWidth="1"/>
    <col min="10223" max="10224" width="19.625" style="181" customWidth="1"/>
    <col min="10225" max="10225" width="7.625" style="181" customWidth="1"/>
    <col min="10226" max="10226" width="4" style="181" customWidth="1"/>
    <col min="10227" max="10227" width="9" style="181"/>
    <col min="10228" max="10228" width="12.375" style="181" customWidth="1"/>
    <col min="10229" max="10229" width="7.25" style="181" customWidth="1"/>
    <col min="10230" max="10230" width="5" style="181" customWidth="1"/>
    <col min="10231" max="10231" width="2" style="181" customWidth="1"/>
    <col min="10232" max="10232" width="5.75" style="181" customWidth="1"/>
    <col min="10233" max="10234" width="9" style="181"/>
    <col min="10235" max="10235" width="4.75" style="181" customWidth="1"/>
    <col min="10236" max="10237" width="19.625" style="181" customWidth="1"/>
    <col min="10238" max="10238" width="7.625" style="181" customWidth="1"/>
    <col min="10239" max="10239" width="4" style="181" customWidth="1"/>
    <col min="10240" max="10240" width="9" style="181"/>
    <col min="10241" max="10241" width="12.375" style="181" customWidth="1"/>
    <col min="10242" max="10242" width="7.25" style="181" customWidth="1"/>
    <col min="10243" max="10243" width="5" style="181" customWidth="1"/>
    <col min="10244" max="10244" width="2" style="181" customWidth="1"/>
    <col min="10245" max="10245" width="5.75" style="181" customWidth="1"/>
    <col min="10246" max="10477" width="9" style="181"/>
    <col min="10478" max="10478" width="4.75" style="181" customWidth="1"/>
    <col min="10479" max="10480" width="19.625" style="181" customWidth="1"/>
    <col min="10481" max="10481" width="7.625" style="181" customWidth="1"/>
    <col min="10482" max="10482" width="4" style="181" customWidth="1"/>
    <col min="10483" max="10483" width="9" style="181"/>
    <col min="10484" max="10484" width="12.375" style="181" customWidth="1"/>
    <col min="10485" max="10485" width="7.25" style="181" customWidth="1"/>
    <col min="10486" max="10486" width="5" style="181" customWidth="1"/>
    <col min="10487" max="10487" width="2" style="181" customWidth="1"/>
    <col min="10488" max="10488" width="5.75" style="181" customWidth="1"/>
    <col min="10489" max="10490" width="9" style="181"/>
    <col min="10491" max="10491" width="4.75" style="181" customWidth="1"/>
    <col min="10492" max="10493" width="19.625" style="181" customWidth="1"/>
    <col min="10494" max="10494" width="7.625" style="181" customWidth="1"/>
    <col min="10495" max="10495" width="4" style="181" customWidth="1"/>
    <col min="10496" max="10496" width="9" style="181"/>
    <col min="10497" max="10497" width="12.375" style="181" customWidth="1"/>
    <col min="10498" max="10498" width="7.25" style="181" customWidth="1"/>
    <col min="10499" max="10499" width="5" style="181" customWidth="1"/>
    <col min="10500" max="10500" width="2" style="181" customWidth="1"/>
    <col min="10501" max="10501" width="5.75" style="181" customWidth="1"/>
    <col min="10502" max="10733" width="9" style="181"/>
    <col min="10734" max="10734" width="4.75" style="181" customWidth="1"/>
    <col min="10735" max="10736" width="19.625" style="181" customWidth="1"/>
    <col min="10737" max="10737" width="7.625" style="181" customWidth="1"/>
    <col min="10738" max="10738" width="4" style="181" customWidth="1"/>
    <col min="10739" max="10739" width="9" style="181"/>
    <col min="10740" max="10740" width="12.375" style="181" customWidth="1"/>
    <col min="10741" max="10741" width="7.25" style="181" customWidth="1"/>
    <col min="10742" max="10742" width="5" style="181" customWidth="1"/>
    <col min="10743" max="10743" width="2" style="181" customWidth="1"/>
    <col min="10744" max="10744" width="5.75" style="181" customWidth="1"/>
    <col min="10745" max="10746" width="9" style="181"/>
    <col min="10747" max="10747" width="4.75" style="181" customWidth="1"/>
    <col min="10748" max="10749" width="19.625" style="181" customWidth="1"/>
    <col min="10750" max="10750" width="7.625" style="181" customWidth="1"/>
    <col min="10751" max="10751" width="4" style="181" customWidth="1"/>
    <col min="10752" max="10752" width="9" style="181"/>
    <col min="10753" max="10753" width="12.375" style="181" customWidth="1"/>
    <col min="10754" max="10754" width="7.25" style="181" customWidth="1"/>
    <col min="10755" max="10755" width="5" style="181" customWidth="1"/>
    <col min="10756" max="10756" width="2" style="181" customWidth="1"/>
    <col min="10757" max="10757" width="5.75" style="181" customWidth="1"/>
    <col min="10758" max="10989" width="9" style="181"/>
    <col min="10990" max="10990" width="4.75" style="181" customWidth="1"/>
    <col min="10991" max="10992" width="19.625" style="181" customWidth="1"/>
    <col min="10993" max="10993" width="7.625" style="181" customWidth="1"/>
    <col min="10994" max="10994" width="4" style="181" customWidth="1"/>
    <col min="10995" max="10995" width="9" style="181"/>
    <col min="10996" max="10996" width="12.375" style="181" customWidth="1"/>
    <col min="10997" max="10997" width="7.25" style="181" customWidth="1"/>
    <col min="10998" max="10998" width="5" style="181" customWidth="1"/>
    <col min="10999" max="10999" width="2" style="181" customWidth="1"/>
    <col min="11000" max="11000" width="5.75" style="181" customWidth="1"/>
    <col min="11001" max="11002" width="9" style="181"/>
    <col min="11003" max="11003" width="4.75" style="181" customWidth="1"/>
    <col min="11004" max="11005" width="19.625" style="181" customWidth="1"/>
    <col min="11006" max="11006" width="7.625" style="181" customWidth="1"/>
    <col min="11007" max="11007" width="4" style="181" customWidth="1"/>
    <col min="11008" max="11008" width="9" style="181"/>
    <col min="11009" max="11009" width="12.375" style="181" customWidth="1"/>
    <col min="11010" max="11010" width="7.25" style="181" customWidth="1"/>
    <col min="11011" max="11011" width="5" style="181" customWidth="1"/>
    <col min="11012" max="11012" width="2" style="181" customWidth="1"/>
    <col min="11013" max="11013" width="5.75" style="181" customWidth="1"/>
    <col min="11014" max="11245" width="9" style="181"/>
    <col min="11246" max="11246" width="4.75" style="181" customWidth="1"/>
    <col min="11247" max="11248" width="19.625" style="181" customWidth="1"/>
    <col min="11249" max="11249" width="7.625" style="181" customWidth="1"/>
    <col min="11250" max="11250" width="4" style="181" customWidth="1"/>
    <col min="11251" max="11251" width="9" style="181"/>
    <col min="11252" max="11252" width="12.375" style="181" customWidth="1"/>
    <col min="11253" max="11253" width="7.25" style="181" customWidth="1"/>
    <col min="11254" max="11254" width="5" style="181" customWidth="1"/>
    <col min="11255" max="11255" width="2" style="181" customWidth="1"/>
    <col min="11256" max="11256" width="5.75" style="181" customWidth="1"/>
    <col min="11257" max="11258" width="9" style="181"/>
    <col min="11259" max="11259" width="4.75" style="181" customWidth="1"/>
    <col min="11260" max="11261" width="19.625" style="181" customWidth="1"/>
    <col min="11262" max="11262" width="7.625" style="181" customWidth="1"/>
    <col min="11263" max="11263" width="4" style="181" customWidth="1"/>
    <col min="11264" max="11264" width="9" style="181"/>
    <col min="11265" max="11265" width="12.375" style="181" customWidth="1"/>
    <col min="11266" max="11266" width="7.25" style="181" customWidth="1"/>
    <col min="11267" max="11267" width="5" style="181" customWidth="1"/>
    <col min="11268" max="11268" width="2" style="181" customWidth="1"/>
    <col min="11269" max="11269" width="5.75" style="181" customWidth="1"/>
    <col min="11270" max="11501" width="9" style="181"/>
    <col min="11502" max="11502" width="4.75" style="181" customWidth="1"/>
    <col min="11503" max="11504" width="19.625" style="181" customWidth="1"/>
    <col min="11505" max="11505" width="7.625" style="181" customWidth="1"/>
    <col min="11506" max="11506" width="4" style="181" customWidth="1"/>
    <col min="11507" max="11507" width="9" style="181"/>
    <col min="11508" max="11508" width="12.375" style="181" customWidth="1"/>
    <col min="11509" max="11509" width="7.25" style="181" customWidth="1"/>
    <col min="11510" max="11510" width="5" style="181" customWidth="1"/>
    <col min="11511" max="11511" width="2" style="181" customWidth="1"/>
    <col min="11512" max="11512" width="5.75" style="181" customWidth="1"/>
    <col min="11513" max="11514" width="9" style="181"/>
    <col min="11515" max="11515" width="4.75" style="181" customWidth="1"/>
    <col min="11516" max="11517" width="19.625" style="181" customWidth="1"/>
    <col min="11518" max="11518" width="7.625" style="181" customWidth="1"/>
    <col min="11519" max="11519" width="4" style="181" customWidth="1"/>
    <col min="11520" max="11520" width="9" style="181"/>
    <col min="11521" max="11521" width="12.375" style="181" customWidth="1"/>
    <col min="11522" max="11522" width="7.25" style="181" customWidth="1"/>
    <col min="11523" max="11523" width="5" style="181" customWidth="1"/>
    <col min="11524" max="11524" width="2" style="181" customWidth="1"/>
    <col min="11525" max="11525" width="5.75" style="181" customWidth="1"/>
    <col min="11526" max="11757" width="9" style="181"/>
    <col min="11758" max="11758" width="4.75" style="181" customWidth="1"/>
    <col min="11759" max="11760" width="19.625" style="181" customWidth="1"/>
    <col min="11761" max="11761" width="7.625" style="181" customWidth="1"/>
    <col min="11762" max="11762" width="4" style="181" customWidth="1"/>
    <col min="11763" max="11763" width="9" style="181"/>
    <col min="11764" max="11764" width="12.375" style="181" customWidth="1"/>
    <col min="11765" max="11765" width="7.25" style="181" customWidth="1"/>
    <col min="11766" max="11766" width="5" style="181" customWidth="1"/>
    <col min="11767" max="11767" width="2" style="181" customWidth="1"/>
    <col min="11768" max="11768" width="5.75" style="181" customWidth="1"/>
    <col min="11769" max="11770" width="9" style="181"/>
    <col min="11771" max="11771" width="4.75" style="181" customWidth="1"/>
    <col min="11772" max="11773" width="19.625" style="181" customWidth="1"/>
    <col min="11774" max="11774" width="7.625" style="181" customWidth="1"/>
    <col min="11775" max="11775" width="4" style="181" customWidth="1"/>
    <col min="11776" max="11776" width="9" style="181"/>
    <col min="11777" max="11777" width="12.375" style="181" customWidth="1"/>
    <col min="11778" max="11778" width="7.25" style="181" customWidth="1"/>
    <col min="11779" max="11779" width="5" style="181" customWidth="1"/>
    <col min="11780" max="11780" width="2" style="181" customWidth="1"/>
    <col min="11781" max="11781" width="5.75" style="181" customWidth="1"/>
    <col min="11782" max="12013" width="9" style="181"/>
    <col min="12014" max="12014" width="4.75" style="181" customWidth="1"/>
    <col min="12015" max="12016" width="19.625" style="181" customWidth="1"/>
    <col min="12017" max="12017" width="7.625" style="181" customWidth="1"/>
    <col min="12018" max="12018" width="4" style="181" customWidth="1"/>
    <col min="12019" max="12019" width="9" style="181"/>
    <col min="12020" max="12020" width="12.375" style="181" customWidth="1"/>
    <col min="12021" max="12021" width="7.25" style="181" customWidth="1"/>
    <col min="12022" max="12022" width="5" style="181" customWidth="1"/>
    <col min="12023" max="12023" width="2" style="181" customWidth="1"/>
    <col min="12024" max="12024" width="5.75" style="181" customWidth="1"/>
    <col min="12025" max="12026" width="9" style="181"/>
    <col min="12027" max="12027" width="4.75" style="181" customWidth="1"/>
    <col min="12028" max="12029" width="19.625" style="181" customWidth="1"/>
    <col min="12030" max="12030" width="7.625" style="181" customWidth="1"/>
    <col min="12031" max="12031" width="4" style="181" customWidth="1"/>
    <col min="12032" max="12032" width="9" style="181"/>
    <col min="12033" max="12033" width="12.375" style="181" customWidth="1"/>
    <col min="12034" max="12034" width="7.25" style="181" customWidth="1"/>
    <col min="12035" max="12035" width="5" style="181" customWidth="1"/>
    <col min="12036" max="12036" width="2" style="181" customWidth="1"/>
    <col min="12037" max="12037" width="5.75" style="181" customWidth="1"/>
    <col min="12038" max="12269" width="9" style="181"/>
    <col min="12270" max="12270" width="4.75" style="181" customWidth="1"/>
    <col min="12271" max="12272" width="19.625" style="181" customWidth="1"/>
    <col min="12273" max="12273" width="7.625" style="181" customWidth="1"/>
    <col min="12274" max="12274" width="4" style="181" customWidth="1"/>
    <col min="12275" max="12275" width="9" style="181"/>
    <col min="12276" max="12276" width="12.375" style="181" customWidth="1"/>
    <col min="12277" max="12277" width="7.25" style="181" customWidth="1"/>
    <col min="12278" max="12278" width="5" style="181" customWidth="1"/>
    <col min="12279" max="12279" width="2" style="181" customWidth="1"/>
    <col min="12280" max="12280" width="5.75" style="181" customWidth="1"/>
    <col min="12281" max="12282" width="9" style="181"/>
    <col min="12283" max="12283" width="4.75" style="181" customWidth="1"/>
    <col min="12284" max="12285" width="19.625" style="181" customWidth="1"/>
    <col min="12286" max="12286" width="7.625" style="181" customWidth="1"/>
    <col min="12287" max="12287" width="4" style="181" customWidth="1"/>
    <col min="12288" max="12288" width="9" style="181"/>
    <col min="12289" max="12289" width="12.375" style="181" customWidth="1"/>
    <col min="12290" max="12290" width="7.25" style="181" customWidth="1"/>
    <col min="12291" max="12291" width="5" style="181" customWidth="1"/>
    <col min="12292" max="12292" width="2" style="181" customWidth="1"/>
    <col min="12293" max="12293" width="5.75" style="181" customWidth="1"/>
    <col min="12294" max="12525" width="9" style="181"/>
    <col min="12526" max="12526" width="4.75" style="181" customWidth="1"/>
    <col min="12527" max="12528" width="19.625" style="181" customWidth="1"/>
    <col min="12529" max="12529" width="7.625" style="181" customWidth="1"/>
    <col min="12530" max="12530" width="4" style="181" customWidth="1"/>
    <col min="12531" max="12531" width="9" style="181"/>
    <col min="12532" max="12532" width="12.375" style="181" customWidth="1"/>
    <col min="12533" max="12533" width="7.25" style="181" customWidth="1"/>
    <col min="12534" max="12534" width="5" style="181" customWidth="1"/>
    <col min="12535" max="12535" width="2" style="181" customWidth="1"/>
    <col min="12536" max="12536" width="5.75" style="181" customWidth="1"/>
    <col min="12537" max="12538" width="9" style="181"/>
    <col min="12539" max="12539" width="4.75" style="181" customWidth="1"/>
    <col min="12540" max="12541" width="19.625" style="181" customWidth="1"/>
    <col min="12542" max="12542" width="7.625" style="181" customWidth="1"/>
    <col min="12543" max="12543" width="4" style="181" customWidth="1"/>
    <col min="12544" max="12544" width="9" style="181"/>
    <col min="12545" max="12545" width="12.375" style="181" customWidth="1"/>
    <col min="12546" max="12546" width="7.25" style="181" customWidth="1"/>
    <col min="12547" max="12547" width="5" style="181" customWidth="1"/>
    <col min="12548" max="12548" width="2" style="181" customWidth="1"/>
    <col min="12549" max="12549" width="5.75" style="181" customWidth="1"/>
    <col min="12550" max="12781" width="9" style="181"/>
    <col min="12782" max="12782" width="4.75" style="181" customWidth="1"/>
    <col min="12783" max="12784" width="19.625" style="181" customWidth="1"/>
    <col min="12785" max="12785" width="7.625" style="181" customWidth="1"/>
    <col min="12786" max="12786" width="4" style="181" customWidth="1"/>
    <col min="12787" max="12787" width="9" style="181"/>
    <col min="12788" max="12788" width="12.375" style="181" customWidth="1"/>
    <col min="12789" max="12789" width="7.25" style="181" customWidth="1"/>
    <col min="12790" max="12790" width="5" style="181" customWidth="1"/>
    <col min="12791" max="12791" width="2" style="181" customWidth="1"/>
    <col min="12792" max="12792" width="5.75" style="181" customWidth="1"/>
    <col min="12793" max="12794" width="9" style="181"/>
    <col min="12795" max="12795" width="4.75" style="181" customWidth="1"/>
    <col min="12796" max="12797" width="19.625" style="181" customWidth="1"/>
    <col min="12798" max="12798" width="7.625" style="181" customWidth="1"/>
    <col min="12799" max="12799" width="4" style="181" customWidth="1"/>
    <col min="12800" max="12800" width="9" style="181"/>
    <col min="12801" max="12801" width="12.375" style="181" customWidth="1"/>
    <col min="12802" max="12802" width="7.25" style="181" customWidth="1"/>
    <col min="12803" max="12803" width="5" style="181" customWidth="1"/>
    <col min="12804" max="12804" width="2" style="181" customWidth="1"/>
    <col min="12805" max="12805" width="5.75" style="181" customWidth="1"/>
    <col min="12806" max="13037" width="9" style="181"/>
    <col min="13038" max="13038" width="4.75" style="181" customWidth="1"/>
    <col min="13039" max="13040" width="19.625" style="181" customWidth="1"/>
    <col min="13041" max="13041" width="7.625" style="181" customWidth="1"/>
    <col min="13042" max="13042" width="4" style="181" customWidth="1"/>
    <col min="13043" max="13043" width="9" style="181"/>
    <col min="13044" max="13044" width="12.375" style="181" customWidth="1"/>
    <col min="13045" max="13045" width="7.25" style="181" customWidth="1"/>
    <col min="13046" max="13046" width="5" style="181" customWidth="1"/>
    <col min="13047" max="13047" width="2" style="181" customWidth="1"/>
    <col min="13048" max="13048" width="5.75" style="181" customWidth="1"/>
    <col min="13049" max="13050" width="9" style="181"/>
    <col min="13051" max="13051" width="4.75" style="181" customWidth="1"/>
    <col min="13052" max="13053" width="19.625" style="181" customWidth="1"/>
    <col min="13054" max="13054" width="7.625" style="181" customWidth="1"/>
    <col min="13055" max="13055" width="4" style="181" customWidth="1"/>
    <col min="13056" max="13056" width="9" style="181"/>
    <col min="13057" max="13057" width="12.375" style="181" customWidth="1"/>
    <col min="13058" max="13058" width="7.25" style="181" customWidth="1"/>
    <col min="13059" max="13059" width="5" style="181" customWidth="1"/>
    <col min="13060" max="13060" width="2" style="181" customWidth="1"/>
    <col min="13061" max="13061" width="5.75" style="181" customWidth="1"/>
    <col min="13062" max="13293" width="9" style="181"/>
    <col min="13294" max="13294" width="4.75" style="181" customWidth="1"/>
    <col min="13295" max="13296" width="19.625" style="181" customWidth="1"/>
    <col min="13297" max="13297" width="7.625" style="181" customWidth="1"/>
    <col min="13298" max="13298" width="4" style="181" customWidth="1"/>
    <col min="13299" max="13299" width="9" style="181"/>
    <col min="13300" max="13300" width="12.375" style="181" customWidth="1"/>
    <col min="13301" max="13301" width="7.25" style="181" customWidth="1"/>
    <col min="13302" max="13302" width="5" style="181" customWidth="1"/>
    <col min="13303" max="13303" width="2" style="181" customWidth="1"/>
    <col min="13304" max="13304" width="5.75" style="181" customWidth="1"/>
    <col min="13305" max="13306" width="9" style="181"/>
    <col min="13307" max="13307" width="4.75" style="181" customWidth="1"/>
    <col min="13308" max="13309" width="19.625" style="181" customWidth="1"/>
    <col min="13310" max="13310" width="7.625" style="181" customWidth="1"/>
    <col min="13311" max="13311" width="4" style="181" customWidth="1"/>
    <col min="13312" max="13312" width="9" style="181"/>
    <col min="13313" max="13313" width="12.375" style="181" customWidth="1"/>
    <col min="13314" max="13314" width="7.25" style="181" customWidth="1"/>
    <col min="13315" max="13315" width="5" style="181" customWidth="1"/>
    <col min="13316" max="13316" width="2" style="181" customWidth="1"/>
    <col min="13317" max="13317" width="5.75" style="181" customWidth="1"/>
    <col min="13318" max="13549" width="9" style="181"/>
    <col min="13550" max="13550" width="4.75" style="181" customWidth="1"/>
    <col min="13551" max="13552" width="19.625" style="181" customWidth="1"/>
    <col min="13553" max="13553" width="7.625" style="181" customWidth="1"/>
    <col min="13554" max="13554" width="4" style="181" customWidth="1"/>
    <col min="13555" max="13555" width="9" style="181"/>
    <col min="13556" max="13556" width="12.375" style="181" customWidth="1"/>
    <col min="13557" max="13557" width="7.25" style="181" customWidth="1"/>
    <col min="13558" max="13558" width="5" style="181" customWidth="1"/>
    <col min="13559" max="13559" width="2" style="181" customWidth="1"/>
    <col min="13560" max="13560" width="5.75" style="181" customWidth="1"/>
    <col min="13561" max="13562" width="9" style="181"/>
    <col min="13563" max="13563" width="4.75" style="181" customWidth="1"/>
    <col min="13564" max="13565" width="19.625" style="181" customWidth="1"/>
    <col min="13566" max="13566" width="7.625" style="181" customWidth="1"/>
    <col min="13567" max="13567" width="4" style="181" customWidth="1"/>
    <col min="13568" max="13568" width="9" style="181"/>
    <col min="13569" max="13569" width="12.375" style="181" customWidth="1"/>
    <col min="13570" max="13570" width="7.25" style="181" customWidth="1"/>
    <col min="13571" max="13571" width="5" style="181" customWidth="1"/>
    <col min="13572" max="13572" width="2" style="181" customWidth="1"/>
    <col min="13573" max="13573" width="5.75" style="181" customWidth="1"/>
    <col min="13574" max="13805" width="9" style="181"/>
    <col min="13806" max="13806" width="4.75" style="181" customWidth="1"/>
    <col min="13807" max="13808" width="19.625" style="181" customWidth="1"/>
    <col min="13809" max="13809" width="7.625" style="181" customWidth="1"/>
    <col min="13810" max="13810" width="4" style="181" customWidth="1"/>
    <col min="13811" max="13811" width="9" style="181"/>
    <col min="13812" max="13812" width="12.375" style="181" customWidth="1"/>
    <col min="13813" max="13813" width="7.25" style="181" customWidth="1"/>
    <col min="13814" max="13814" width="5" style="181" customWidth="1"/>
    <col min="13815" max="13815" width="2" style="181" customWidth="1"/>
    <col min="13816" max="13816" width="5.75" style="181" customWidth="1"/>
    <col min="13817" max="13818" width="9" style="181"/>
    <col min="13819" max="13819" width="4.75" style="181" customWidth="1"/>
    <col min="13820" max="13821" width="19.625" style="181" customWidth="1"/>
    <col min="13822" max="13822" width="7.625" style="181" customWidth="1"/>
    <col min="13823" max="13823" width="4" style="181" customWidth="1"/>
    <col min="13824" max="13824" width="9" style="181"/>
    <col min="13825" max="13825" width="12.375" style="181" customWidth="1"/>
    <col min="13826" max="13826" width="7.25" style="181" customWidth="1"/>
    <col min="13827" max="13827" width="5" style="181" customWidth="1"/>
    <col min="13828" max="13828" width="2" style="181" customWidth="1"/>
    <col min="13829" max="13829" width="5.75" style="181" customWidth="1"/>
    <col min="13830" max="14061" width="9" style="181"/>
    <col min="14062" max="14062" width="4.75" style="181" customWidth="1"/>
    <col min="14063" max="14064" width="19.625" style="181" customWidth="1"/>
    <col min="14065" max="14065" width="7.625" style="181" customWidth="1"/>
    <col min="14066" max="14066" width="4" style="181" customWidth="1"/>
    <col min="14067" max="14067" width="9" style="181"/>
    <col min="14068" max="14068" width="12.375" style="181" customWidth="1"/>
    <col min="14069" max="14069" width="7.25" style="181" customWidth="1"/>
    <col min="14070" max="14070" width="5" style="181" customWidth="1"/>
    <col min="14071" max="14071" width="2" style="181" customWidth="1"/>
    <col min="14072" max="14072" width="5.75" style="181" customWidth="1"/>
    <col min="14073" max="14074" width="9" style="181"/>
    <col min="14075" max="14075" width="4.75" style="181" customWidth="1"/>
    <col min="14076" max="14077" width="19.625" style="181" customWidth="1"/>
    <col min="14078" max="14078" width="7.625" style="181" customWidth="1"/>
    <col min="14079" max="14079" width="4" style="181" customWidth="1"/>
    <col min="14080" max="14080" width="9" style="181"/>
    <col min="14081" max="14081" width="12.375" style="181" customWidth="1"/>
    <col min="14082" max="14082" width="7.25" style="181" customWidth="1"/>
    <col min="14083" max="14083" width="5" style="181" customWidth="1"/>
    <col min="14084" max="14084" width="2" style="181" customWidth="1"/>
    <col min="14085" max="14085" width="5.75" style="181" customWidth="1"/>
    <col min="14086" max="14317" width="9" style="181"/>
    <col min="14318" max="14318" width="4.75" style="181" customWidth="1"/>
    <col min="14319" max="14320" width="19.625" style="181" customWidth="1"/>
    <col min="14321" max="14321" width="7.625" style="181" customWidth="1"/>
    <col min="14322" max="14322" width="4" style="181" customWidth="1"/>
    <col min="14323" max="14323" width="9" style="181"/>
    <col min="14324" max="14324" width="12.375" style="181" customWidth="1"/>
    <col min="14325" max="14325" width="7.25" style="181" customWidth="1"/>
    <col min="14326" max="14326" width="5" style="181" customWidth="1"/>
    <col min="14327" max="14327" width="2" style="181" customWidth="1"/>
    <col min="14328" max="14328" width="5.75" style="181" customWidth="1"/>
    <col min="14329" max="14330" width="9" style="181"/>
    <col min="14331" max="14331" width="4.75" style="181" customWidth="1"/>
    <col min="14332" max="14333" width="19.625" style="181" customWidth="1"/>
    <col min="14334" max="14334" width="7.625" style="181" customWidth="1"/>
    <col min="14335" max="14335" width="4" style="181" customWidth="1"/>
    <col min="14336" max="14336" width="9" style="181"/>
    <col min="14337" max="14337" width="12.375" style="181" customWidth="1"/>
    <col min="14338" max="14338" width="7.25" style="181" customWidth="1"/>
    <col min="14339" max="14339" width="5" style="181" customWidth="1"/>
    <col min="14340" max="14340" width="2" style="181" customWidth="1"/>
    <col min="14341" max="14341" width="5.75" style="181" customWidth="1"/>
    <col min="14342" max="14573" width="9" style="181"/>
    <col min="14574" max="14574" width="4.75" style="181" customWidth="1"/>
    <col min="14575" max="14576" width="19.625" style="181" customWidth="1"/>
    <col min="14577" max="14577" width="7.625" style="181" customWidth="1"/>
    <col min="14578" max="14578" width="4" style="181" customWidth="1"/>
    <col min="14579" max="14579" width="9" style="181"/>
    <col min="14580" max="14580" width="12.375" style="181" customWidth="1"/>
    <col min="14581" max="14581" width="7.25" style="181" customWidth="1"/>
    <col min="14582" max="14582" width="5" style="181" customWidth="1"/>
    <col min="14583" max="14583" width="2" style="181" customWidth="1"/>
    <col min="14584" max="14584" width="5.75" style="181" customWidth="1"/>
    <col min="14585" max="14586" width="9" style="181"/>
    <col min="14587" max="14587" width="4.75" style="181" customWidth="1"/>
    <col min="14588" max="14589" width="19.625" style="181" customWidth="1"/>
    <col min="14590" max="14590" width="7.625" style="181" customWidth="1"/>
    <col min="14591" max="14591" width="4" style="181" customWidth="1"/>
    <col min="14592" max="14592" width="9" style="181"/>
    <col min="14593" max="14593" width="12.375" style="181" customWidth="1"/>
    <col min="14594" max="14594" width="7.25" style="181" customWidth="1"/>
    <col min="14595" max="14595" width="5" style="181" customWidth="1"/>
    <col min="14596" max="14596" width="2" style="181" customWidth="1"/>
    <col min="14597" max="14597" width="5.75" style="181" customWidth="1"/>
    <col min="14598" max="14829" width="9" style="181"/>
    <col min="14830" max="14830" width="4.75" style="181" customWidth="1"/>
    <col min="14831" max="14832" width="19.625" style="181" customWidth="1"/>
    <col min="14833" max="14833" width="7.625" style="181" customWidth="1"/>
    <col min="14834" max="14834" width="4" style="181" customWidth="1"/>
    <col min="14835" max="14835" width="9" style="181"/>
    <col min="14836" max="14836" width="12.375" style="181" customWidth="1"/>
    <col min="14837" max="14837" width="7.25" style="181" customWidth="1"/>
    <col min="14838" max="14838" width="5" style="181" customWidth="1"/>
    <col min="14839" max="14839" width="2" style="181" customWidth="1"/>
    <col min="14840" max="14840" width="5.75" style="181" customWidth="1"/>
    <col min="14841" max="14842" width="9" style="181"/>
    <col min="14843" max="14843" width="4.75" style="181" customWidth="1"/>
    <col min="14844" max="14845" width="19.625" style="181" customWidth="1"/>
    <col min="14846" max="14846" width="7.625" style="181" customWidth="1"/>
    <col min="14847" max="14847" width="4" style="181" customWidth="1"/>
    <col min="14848" max="14848" width="9" style="181"/>
    <col min="14849" max="14849" width="12.375" style="181" customWidth="1"/>
    <col min="14850" max="14850" width="7.25" style="181" customWidth="1"/>
    <col min="14851" max="14851" width="5" style="181" customWidth="1"/>
    <col min="14852" max="14852" width="2" style="181" customWidth="1"/>
    <col min="14853" max="14853" width="5.75" style="181" customWidth="1"/>
    <col min="14854" max="15085" width="9" style="181"/>
    <col min="15086" max="15086" width="4.75" style="181" customWidth="1"/>
    <col min="15087" max="15088" width="19.625" style="181" customWidth="1"/>
    <col min="15089" max="15089" width="7.625" style="181" customWidth="1"/>
    <col min="15090" max="15090" width="4" style="181" customWidth="1"/>
    <col min="15091" max="15091" width="9" style="181"/>
    <col min="15092" max="15092" width="12.375" style="181" customWidth="1"/>
    <col min="15093" max="15093" width="7.25" style="181" customWidth="1"/>
    <col min="15094" max="15094" width="5" style="181" customWidth="1"/>
    <col min="15095" max="15095" width="2" style="181" customWidth="1"/>
    <col min="15096" max="15096" width="5.75" style="181" customWidth="1"/>
    <col min="15097" max="15098" width="9" style="181"/>
    <col min="15099" max="15099" width="4.75" style="181" customWidth="1"/>
    <col min="15100" max="15101" width="19.625" style="181" customWidth="1"/>
    <col min="15102" max="15102" width="7.625" style="181" customWidth="1"/>
    <col min="15103" max="15103" width="4" style="181" customWidth="1"/>
    <col min="15104" max="15104" width="9" style="181"/>
    <col min="15105" max="15105" width="12.375" style="181" customWidth="1"/>
    <col min="15106" max="15106" width="7.25" style="181" customWidth="1"/>
    <col min="15107" max="15107" width="5" style="181" customWidth="1"/>
    <col min="15108" max="15108" width="2" style="181" customWidth="1"/>
    <col min="15109" max="15109" width="5.75" style="181" customWidth="1"/>
    <col min="15110" max="15341" width="9" style="181"/>
    <col min="15342" max="15342" width="4.75" style="181" customWidth="1"/>
    <col min="15343" max="15344" width="19.625" style="181" customWidth="1"/>
    <col min="15345" max="15345" width="7.625" style="181" customWidth="1"/>
    <col min="15346" max="15346" width="4" style="181" customWidth="1"/>
    <col min="15347" max="15347" width="9" style="181"/>
    <col min="15348" max="15348" width="12.375" style="181" customWidth="1"/>
    <col min="15349" max="15349" width="7.25" style="181" customWidth="1"/>
    <col min="15350" max="15350" width="5" style="181" customWidth="1"/>
    <col min="15351" max="15351" width="2" style="181" customWidth="1"/>
    <col min="15352" max="15352" width="5.75" style="181" customWidth="1"/>
    <col min="15353" max="15354" width="9" style="181"/>
    <col min="15355" max="15355" width="4.75" style="181" customWidth="1"/>
    <col min="15356" max="15357" width="19.625" style="181" customWidth="1"/>
    <col min="15358" max="15358" width="7.625" style="181" customWidth="1"/>
    <col min="15359" max="15359" width="4" style="181" customWidth="1"/>
    <col min="15360" max="15360" width="9" style="181"/>
    <col min="15361" max="15361" width="12.375" style="181" customWidth="1"/>
    <col min="15362" max="15362" width="7.25" style="181" customWidth="1"/>
    <col min="15363" max="15363" width="5" style="181" customWidth="1"/>
    <col min="15364" max="15364" width="2" style="181" customWidth="1"/>
    <col min="15365" max="15365" width="5.75" style="181" customWidth="1"/>
    <col min="15366" max="15597" width="9" style="181"/>
    <col min="15598" max="15598" width="4.75" style="181" customWidth="1"/>
    <col min="15599" max="15600" width="19.625" style="181" customWidth="1"/>
    <col min="15601" max="15601" width="7.625" style="181" customWidth="1"/>
    <col min="15602" max="15602" width="4" style="181" customWidth="1"/>
    <col min="15603" max="15603" width="9" style="181"/>
    <col min="15604" max="15604" width="12.375" style="181" customWidth="1"/>
    <col min="15605" max="15605" width="7.25" style="181" customWidth="1"/>
    <col min="15606" max="15606" width="5" style="181" customWidth="1"/>
    <col min="15607" max="15607" width="2" style="181" customWidth="1"/>
    <col min="15608" max="15608" width="5.75" style="181" customWidth="1"/>
    <col min="15609" max="15610" width="9" style="181"/>
    <col min="15611" max="15611" width="4.75" style="181" customWidth="1"/>
    <col min="15612" max="15613" width="19.625" style="181" customWidth="1"/>
    <col min="15614" max="15614" width="7.625" style="181" customWidth="1"/>
    <col min="15615" max="15615" width="4" style="181" customWidth="1"/>
    <col min="15616" max="15616" width="9" style="181"/>
    <col min="15617" max="15617" width="12.375" style="181" customWidth="1"/>
    <col min="15618" max="15618" width="7.25" style="181" customWidth="1"/>
    <col min="15619" max="15619" width="5" style="181" customWidth="1"/>
    <col min="15620" max="15620" width="2" style="181" customWidth="1"/>
    <col min="15621" max="15621" width="5.75" style="181" customWidth="1"/>
    <col min="15622" max="15853" width="9" style="181"/>
    <col min="15854" max="15854" width="4.75" style="181" customWidth="1"/>
    <col min="15855" max="15856" width="19.625" style="181" customWidth="1"/>
    <col min="15857" max="15857" width="7.625" style="181" customWidth="1"/>
    <col min="15858" max="15858" width="4" style="181" customWidth="1"/>
    <col min="15859" max="15859" width="9" style="181"/>
    <col min="15860" max="15860" width="12.375" style="181" customWidth="1"/>
    <col min="15861" max="15861" width="7.25" style="181" customWidth="1"/>
    <col min="15862" max="15862" width="5" style="181" customWidth="1"/>
    <col min="15863" max="15863" width="2" style="181" customWidth="1"/>
    <col min="15864" max="15864" width="5.75" style="181" customWidth="1"/>
    <col min="15865" max="15866" width="9" style="181"/>
    <col min="15867" max="15867" width="4.75" style="181" customWidth="1"/>
    <col min="15868" max="15869" width="19.625" style="181" customWidth="1"/>
    <col min="15870" max="15870" width="7.625" style="181" customWidth="1"/>
    <col min="15871" max="15871" width="4" style="181" customWidth="1"/>
    <col min="15872" max="15872" width="9" style="181"/>
    <col min="15873" max="15873" width="12.375" style="181" customWidth="1"/>
    <col min="15874" max="15874" width="7.25" style="181" customWidth="1"/>
    <col min="15875" max="15875" width="5" style="181" customWidth="1"/>
    <col min="15876" max="15876" width="2" style="181" customWidth="1"/>
    <col min="15877" max="15877" width="5.75" style="181" customWidth="1"/>
    <col min="15878" max="16109" width="9" style="181"/>
    <col min="16110" max="16110" width="4.75" style="181" customWidth="1"/>
    <col min="16111" max="16112" width="19.625" style="181" customWidth="1"/>
    <col min="16113" max="16113" width="7.625" style="181" customWidth="1"/>
    <col min="16114" max="16114" width="4" style="181" customWidth="1"/>
    <col min="16115" max="16115" width="9" style="181"/>
    <col min="16116" max="16116" width="12.375" style="181" customWidth="1"/>
    <col min="16117" max="16117" width="7.25" style="181" customWidth="1"/>
    <col min="16118" max="16118" width="5" style="181" customWidth="1"/>
    <col min="16119" max="16119" width="2" style="181" customWidth="1"/>
    <col min="16120" max="16120" width="5.75" style="181" customWidth="1"/>
    <col min="16121" max="16122" width="9" style="181"/>
    <col min="16123" max="16123" width="4.75" style="181" customWidth="1"/>
    <col min="16124" max="16125" width="19.625" style="181" customWidth="1"/>
    <col min="16126" max="16126" width="7.625" style="181" customWidth="1"/>
    <col min="16127" max="16127" width="4" style="181" customWidth="1"/>
    <col min="16128" max="16128" width="9" style="181"/>
    <col min="16129" max="16129" width="12.375" style="181" customWidth="1"/>
    <col min="16130" max="16130" width="7.25" style="181" customWidth="1"/>
    <col min="16131" max="16131" width="5" style="181" customWidth="1"/>
    <col min="16132" max="16132" width="2" style="181" customWidth="1"/>
    <col min="16133" max="16133" width="5.75" style="181" customWidth="1"/>
    <col min="16134" max="16384" width="9" style="181"/>
  </cols>
  <sheetData>
    <row r="1" spans="1:13" ht="9.9499999999999993" customHeight="1"/>
    <row r="2" spans="1:13" s="183" customFormat="1" ht="32.1" customHeight="1">
      <c r="A2" s="159" t="s">
        <v>0</v>
      </c>
      <c r="B2" s="160" t="s">
        <v>1</v>
      </c>
      <c r="C2" s="160" t="s">
        <v>2</v>
      </c>
      <c r="D2" s="160" t="s">
        <v>3</v>
      </c>
      <c r="E2" s="160" t="s">
        <v>4</v>
      </c>
      <c r="F2" s="160" t="s">
        <v>5</v>
      </c>
      <c r="G2" s="159" t="s">
        <v>6</v>
      </c>
      <c r="H2" s="610" t="s">
        <v>319</v>
      </c>
      <c r="I2" s="611"/>
      <c r="J2" s="611"/>
      <c r="K2" s="612"/>
      <c r="L2" s="298"/>
    </row>
    <row r="3" spans="1:13" ht="16.5" customHeight="1">
      <c r="A3" s="184"/>
      <c r="B3" s="12"/>
      <c r="C3" s="12"/>
      <c r="D3" s="228"/>
      <c r="E3" s="229"/>
      <c r="F3" s="393"/>
      <c r="G3" s="231"/>
      <c r="H3" s="163"/>
      <c r="I3" s="97"/>
      <c r="J3" s="97"/>
      <c r="K3" s="98"/>
    </row>
    <row r="4" spans="1:13" ht="16.5" customHeight="1">
      <c r="A4" s="124" t="s">
        <v>40</v>
      </c>
      <c r="B4" s="29" t="s">
        <v>41</v>
      </c>
      <c r="C4" s="29"/>
      <c r="D4" s="232"/>
      <c r="E4" s="233"/>
      <c r="F4" s="395"/>
      <c r="G4" s="235"/>
      <c r="H4" s="165"/>
      <c r="I4" s="101"/>
      <c r="J4" s="101"/>
      <c r="K4" s="61"/>
    </row>
    <row r="5" spans="1:13" ht="16.5" customHeight="1">
      <c r="A5" s="125"/>
      <c r="B5" s="138"/>
      <c r="C5" s="126"/>
      <c r="D5" s="228"/>
      <c r="E5" s="229"/>
      <c r="F5" s="213"/>
      <c r="G5" s="130"/>
      <c r="H5" s="255"/>
      <c r="I5" s="97"/>
      <c r="J5" s="97"/>
      <c r="K5" s="98"/>
      <c r="M5" s="183"/>
    </row>
    <row r="6" spans="1:13" ht="16.5" customHeight="1">
      <c r="A6" s="124">
        <v>1</v>
      </c>
      <c r="B6" s="29" t="s">
        <v>289</v>
      </c>
      <c r="C6" s="29"/>
      <c r="D6" s="232">
        <v>1</v>
      </c>
      <c r="E6" s="233" t="s">
        <v>33</v>
      </c>
      <c r="F6" s="395"/>
      <c r="G6" s="235"/>
      <c r="H6" s="613"/>
      <c r="I6" s="614"/>
      <c r="J6" s="101"/>
      <c r="K6" s="167"/>
      <c r="L6" s="484"/>
    </row>
    <row r="7" spans="1:13" ht="16.5" customHeight="1">
      <c r="A7" s="125"/>
      <c r="B7" s="237" t="s">
        <v>290</v>
      </c>
      <c r="C7" s="238"/>
      <c r="D7" s="270"/>
      <c r="E7" s="271"/>
      <c r="F7" s="457"/>
      <c r="G7" s="264"/>
      <c r="H7" s="214"/>
      <c r="I7" s="97"/>
      <c r="J7" s="97"/>
      <c r="K7" s="458"/>
      <c r="L7" s="501"/>
    </row>
    <row r="8" spans="1:13" ht="16.5" customHeight="1">
      <c r="A8" s="124"/>
      <c r="B8" s="239" t="s">
        <v>285</v>
      </c>
      <c r="C8" s="240" t="s">
        <v>287</v>
      </c>
      <c r="D8" s="262">
        <v>1</v>
      </c>
      <c r="E8" s="459" t="s">
        <v>33</v>
      </c>
      <c r="F8" s="205"/>
      <c r="G8" s="424"/>
      <c r="H8" s="225"/>
      <c r="I8" s="101"/>
      <c r="J8" s="101"/>
      <c r="K8" s="460"/>
      <c r="L8" s="502"/>
    </row>
    <row r="9" spans="1:13" ht="16.5" customHeight="1">
      <c r="A9" s="132"/>
      <c r="B9" s="237" t="s">
        <v>290</v>
      </c>
      <c r="C9" s="238"/>
      <c r="D9" s="270"/>
      <c r="E9" s="271"/>
      <c r="F9" s="457"/>
      <c r="G9" s="264"/>
      <c r="H9" s="214"/>
      <c r="I9" s="97"/>
      <c r="J9" s="97"/>
      <c r="K9" s="458"/>
      <c r="L9" s="501"/>
    </row>
    <row r="10" spans="1:13" ht="16.5" customHeight="1">
      <c r="A10" s="124"/>
      <c r="B10" s="239" t="s">
        <v>286</v>
      </c>
      <c r="C10" s="240" t="s">
        <v>288</v>
      </c>
      <c r="D10" s="262">
        <v>1</v>
      </c>
      <c r="E10" s="459" t="s">
        <v>33</v>
      </c>
      <c r="F10" s="205"/>
      <c r="G10" s="424"/>
      <c r="H10" s="391"/>
      <c r="I10" s="101"/>
      <c r="J10" s="101"/>
      <c r="K10" s="461"/>
      <c r="L10" s="503"/>
    </row>
    <row r="11" spans="1:13" ht="16.5" customHeight="1">
      <c r="A11" s="125"/>
      <c r="B11" s="237" t="s">
        <v>290</v>
      </c>
      <c r="C11" s="126"/>
      <c r="D11" s="127"/>
      <c r="E11" s="128"/>
      <c r="F11" s="213"/>
      <c r="G11" s="130"/>
      <c r="H11" s="257"/>
      <c r="I11" s="97"/>
      <c r="J11" s="97"/>
      <c r="K11" s="211"/>
      <c r="L11" s="478"/>
    </row>
    <row r="12" spans="1:13" ht="16.5" customHeight="1">
      <c r="A12" s="124"/>
      <c r="B12" s="99" t="s">
        <v>39</v>
      </c>
      <c r="C12" s="99"/>
      <c r="D12" s="241">
        <v>1</v>
      </c>
      <c r="E12" s="233" t="s">
        <v>33</v>
      </c>
      <c r="F12" s="205"/>
      <c r="G12" s="235"/>
      <c r="H12" s="216"/>
      <c r="I12" s="101"/>
      <c r="J12" s="101"/>
      <c r="K12" s="218"/>
      <c r="L12" s="483"/>
    </row>
    <row r="13" spans="1:13" ht="16.5" customHeight="1">
      <c r="A13" s="132"/>
      <c r="B13" s="237" t="s">
        <v>290</v>
      </c>
      <c r="C13" s="126"/>
      <c r="D13" s="270"/>
      <c r="E13" s="229"/>
      <c r="F13" s="457"/>
      <c r="G13" s="264"/>
      <c r="H13" s="142"/>
      <c r="I13" s="148"/>
      <c r="J13" s="415"/>
      <c r="K13" s="416"/>
      <c r="L13" s="504"/>
    </row>
    <row r="14" spans="1:13" ht="16.5" customHeight="1">
      <c r="A14" s="124"/>
      <c r="B14" s="239" t="s">
        <v>284</v>
      </c>
      <c r="C14" s="29" t="s">
        <v>291</v>
      </c>
      <c r="D14" s="262">
        <v>1</v>
      </c>
      <c r="E14" s="236" t="s">
        <v>15</v>
      </c>
      <c r="F14" s="205"/>
      <c r="G14" s="424"/>
      <c r="H14" s="225"/>
      <c r="I14" s="101"/>
      <c r="J14" s="101"/>
      <c r="K14" s="475"/>
      <c r="L14" s="505"/>
    </row>
    <row r="15" spans="1:13" ht="16.5" customHeight="1">
      <c r="A15" s="134"/>
      <c r="B15" s="242"/>
      <c r="C15" s="12"/>
      <c r="D15" s="228"/>
      <c r="E15" s="243"/>
      <c r="F15" s="393"/>
      <c r="G15" s="231"/>
      <c r="H15" s="255"/>
      <c r="I15" s="97"/>
      <c r="J15" s="97"/>
      <c r="K15" s="98"/>
    </row>
    <row r="16" spans="1:13" ht="16.5" customHeight="1">
      <c r="A16" s="135"/>
      <c r="B16" s="29" t="s">
        <v>42</v>
      </c>
      <c r="C16" s="29"/>
      <c r="D16" s="232">
        <v>1</v>
      </c>
      <c r="E16" s="233" t="s">
        <v>33</v>
      </c>
      <c r="F16" s="395"/>
      <c r="G16" s="235"/>
      <c r="H16" s="209"/>
      <c r="I16" s="101"/>
      <c r="J16" s="101"/>
      <c r="K16" s="167"/>
      <c r="L16" s="484"/>
    </row>
    <row r="17" spans="1:12" ht="16.5" customHeight="1">
      <c r="A17" s="134"/>
      <c r="B17" s="242"/>
      <c r="C17" s="12"/>
      <c r="D17" s="228"/>
      <c r="E17" s="243"/>
      <c r="F17" s="393"/>
      <c r="G17" s="231"/>
      <c r="H17" s="255"/>
      <c r="I17" s="97"/>
      <c r="J17" s="97"/>
      <c r="K17" s="98"/>
    </row>
    <row r="18" spans="1:12" ht="16.5" customHeight="1">
      <c r="A18" s="135"/>
      <c r="B18" s="29"/>
      <c r="C18" s="29"/>
      <c r="D18" s="232"/>
      <c r="E18" s="233"/>
      <c r="F18" s="395"/>
      <c r="G18" s="235"/>
      <c r="H18" s="209"/>
      <c r="I18" s="101"/>
      <c r="J18" s="101"/>
      <c r="K18" s="167"/>
      <c r="L18" s="484"/>
    </row>
    <row r="19" spans="1:12" ht="16.5" customHeight="1">
      <c r="A19" s="136"/>
      <c r="B19" s="12"/>
      <c r="C19" s="12"/>
      <c r="D19" s="228"/>
      <c r="E19" s="229"/>
      <c r="F19" s="393"/>
      <c r="G19" s="231"/>
      <c r="H19" s="255"/>
      <c r="I19" s="97"/>
      <c r="J19" s="97"/>
      <c r="K19" s="98"/>
    </row>
    <row r="20" spans="1:12" ht="16.5" customHeight="1">
      <c r="A20" s="124">
        <v>2</v>
      </c>
      <c r="B20" s="29" t="s">
        <v>43</v>
      </c>
      <c r="C20" s="29"/>
      <c r="D20" s="232"/>
      <c r="E20" s="233"/>
      <c r="F20" s="395"/>
      <c r="G20" s="235"/>
      <c r="H20" s="216"/>
      <c r="I20" s="101"/>
      <c r="J20" s="101"/>
      <c r="K20" s="61"/>
    </row>
    <row r="21" spans="1:12" ht="16.5" customHeight="1">
      <c r="A21" s="137"/>
      <c r="B21" s="138"/>
      <c r="C21" s="126"/>
      <c r="D21" s="228"/>
      <c r="E21" s="229"/>
      <c r="F21" s="213"/>
      <c r="G21" s="130"/>
      <c r="H21" s="163"/>
      <c r="I21" s="200"/>
      <c r="J21" s="97"/>
      <c r="K21" s="98"/>
    </row>
    <row r="22" spans="1:12" ht="16.5" customHeight="1">
      <c r="A22" s="135"/>
      <c r="B22" s="99" t="s">
        <v>44</v>
      </c>
      <c r="C22" s="29"/>
      <c r="D22" s="232">
        <v>1</v>
      </c>
      <c r="E22" s="233" t="s">
        <v>33</v>
      </c>
      <c r="F22" s="205"/>
      <c r="G22" s="235"/>
      <c r="H22" s="613"/>
      <c r="I22" s="614"/>
      <c r="J22" s="101"/>
      <c r="K22" s="201"/>
      <c r="L22" s="497"/>
    </row>
    <row r="23" spans="1:12" ht="16.5" customHeight="1">
      <c r="A23" s="246"/>
      <c r="B23" s="126"/>
      <c r="C23" s="126"/>
      <c r="D23" s="127"/>
      <c r="E23" s="128"/>
      <c r="F23" s="213"/>
      <c r="G23" s="130"/>
      <c r="H23" s="163"/>
      <c r="I23" s="200"/>
      <c r="J23" s="97"/>
      <c r="K23" s="98"/>
    </row>
    <row r="24" spans="1:12" ht="16.5" customHeight="1">
      <c r="A24" s="247"/>
      <c r="B24" s="99" t="s">
        <v>45</v>
      </c>
      <c r="C24" s="29"/>
      <c r="D24" s="232"/>
      <c r="E24" s="233"/>
      <c r="F24" s="205"/>
      <c r="G24" s="235"/>
      <c r="H24" s="249"/>
      <c r="I24" s="261"/>
      <c r="J24" s="101"/>
      <c r="K24" s="201"/>
      <c r="L24" s="497"/>
    </row>
    <row r="25" spans="1:12" ht="16.5" customHeight="1">
      <c r="A25" s="137"/>
      <c r="B25" s="126"/>
      <c r="C25" s="126"/>
      <c r="D25" s="127"/>
      <c r="E25" s="128"/>
      <c r="F25" s="213"/>
      <c r="G25" s="130"/>
      <c r="H25" s="163"/>
      <c r="I25" s="200"/>
      <c r="J25" s="97"/>
      <c r="K25" s="98"/>
    </row>
    <row r="26" spans="1:12" ht="16.5" customHeight="1">
      <c r="A26" s="135"/>
      <c r="B26" s="99"/>
      <c r="C26" s="99"/>
      <c r="D26" s="241"/>
      <c r="E26" s="233"/>
      <c r="F26" s="205"/>
      <c r="G26" s="235"/>
      <c r="H26" s="249"/>
      <c r="I26" s="261"/>
      <c r="J26" s="101"/>
      <c r="K26" s="201"/>
      <c r="L26" s="497"/>
    </row>
    <row r="27" spans="1:12" ht="16.5" customHeight="1">
      <c r="A27" s="246"/>
      <c r="B27" s="126"/>
      <c r="C27" s="126"/>
      <c r="D27" s="127"/>
      <c r="E27" s="128"/>
      <c r="F27" s="213"/>
      <c r="G27" s="130"/>
      <c r="H27" s="163"/>
      <c r="I27" s="200"/>
      <c r="J27" s="97"/>
      <c r="K27" s="98"/>
    </row>
    <row r="28" spans="1:12" ht="16.5" customHeight="1">
      <c r="A28" s="124">
        <v>3</v>
      </c>
      <c r="B28" s="99" t="s">
        <v>46</v>
      </c>
      <c r="C28" s="99"/>
      <c r="D28" s="241"/>
      <c r="E28" s="233"/>
      <c r="F28" s="205"/>
      <c r="G28" s="235"/>
      <c r="H28" s="249"/>
      <c r="I28" s="261"/>
      <c r="J28" s="101"/>
      <c r="K28" s="201"/>
      <c r="L28" s="497"/>
    </row>
    <row r="29" spans="1:12" ht="16.5" customHeight="1">
      <c r="A29" s="246"/>
      <c r="B29" s="126"/>
      <c r="C29" s="126"/>
      <c r="D29" s="127"/>
      <c r="E29" s="128"/>
      <c r="F29" s="213"/>
      <c r="G29" s="130"/>
      <c r="H29" s="214"/>
      <c r="I29" s="97"/>
      <c r="J29" s="97"/>
      <c r="K29" s="462"/>
      <c r="L29" s="506"/>
    </row>
    <row r="30" spans="1:12" ht="16.5" customHeight="1">
      <c r="A30" s="247"/>
      <c r="B30" s="99" t="s">
        <v>47</v>
      </c>
      <c r="C30" s="99"/>
      <c r="D30" s="241">
        <v>1</v>
      </c>
      <c r="E30" s="233" t="s">
        <v>33</v>
      </c>
      <c r="F30" s="205"/>
      <c r="G30" s="235"/>
      <c r="H30" s="613"/>
      <c r="I30" s="614"/>
      <c r="J30" s="101"/>
      <c r="K30" s="463"/>
      <c r="L30" s="507"/>
    </row>
    <row r="31" spans="1:12" ht="16.5" customHeight="1">
      <c r="A31" s="246"/>
      <c r="B31" s="126"/>
      <c r="C31" s="126"/>
      <c r="D31" s="228"/>
      <c r="E31" s="229"/>
      <c r="F31" s="213"/>
      <c r="G31" s="231"/>
      <c r="H31" s="163"/>
      <c r="I31" s="97"/>
      <c r="J31" s="97"/>
      <c r="K31" s="98"/>
    </row>
    <row r="32" spans="1:12" ht="16.5" customHeight="1">
      <c r="A32" s="247"/>
      <c r="B32" s="29" t="s">
        <v>50</v>
      </c>
      <c r="C32" s="99"/>
      <c r="D32" s="232">
        <v>1</v>
      </c>
      <c r="E32" s="236" t="s">
        <v>33</v>
      </c>
      <c r="F32" s="205"/>
      <c r="G32" s="235"/>
      <c r="H32" s="216"/>
      <c r="I32" s="101"/>
      <c r="J32" s="101"/>
      <c r="K32" s="61"/>
    </row>
    <row r="33" spans="1:12" ht="16.5" customHeight="1">
      <c r="A33" s="134"/>
      <c r="B33" s="126"/>
      <c r="C33" s="126"/>
      <c r="D33" s="127"/>
      <c r="E33" s="128"/>
      <c r="F33" s="213"/>
      <c r="G33" s="130"/>
      <c r="H33" s="163"/>
      <c r="I33" s="200"/>
      <c r="J33" s="97"/>
      <c r="K33" s="98"/>
    </row>
    <row r="34" spans="1:12" ht="16.5" customHeight="1">
      <c r="A34" s="135"/>
      <c r="B34" s="99" t="s">
        <v>48</v>
      </c>
      <c r="C34" s="99"/>
      <c r="D34" s="241"/>
      <c r="E34" s="233"/>
      <c r="F34" s="205"/>
      <c r="G34" s="235"/>
      <c r="H34" s="249"/>
      <c r="I34" s="261"/>
      <c r="J34" s="101"/>
      <c r="K34" s="201"/>
      <c r="L34" s="497"/>
    </row>
    <row r="35" spans="1:12" ht="16.5" customHeight="1">
      <c r="A35" s="134"/>
      <c r="B35" s="126"/>
      <c r="C35" s="126"/>
      <c r="D35" s="228"/>
      <c r="E35" s="229"/>
      <c r="F35" s="213"/>
      <c r="G35" s="231"/>
      <c r="H35" s="163"/>
      <c r="I35" s="97"/>
      <c r="J35" s="97"/>
      <c r="K35" s="98"/>
    </row>
    <row r="36" spans="1:12" ht="16.5" customHeight="1">
      <c r="A36" s="135"/>
      <c r="B36" s="29"/>
      <c r="C36" s="99"/>
      <c r="D36" s="232"/>
      <c r="E36" s="236"/>
      <c r="F36" s="205"/>
      <c r="G36" s="235"/>
      <c r="H36" s="216"/>
      <c r="I36" s="101"/>
      <c r="J36" s="101"/>
      <c r="K36" s="61"/>
    </row>
    <row r="37" spans="1:12" ht="16.5" customHeight="1">
      <c r="A37" s="134"/>
      <c r="B37" s="126"/>
      <c r="C37" s="126"/>
      <c r="D37" s="228"/>
      <c r="E37" s="229"/>
      <c r="F37" s="213"/>
      <c r="G37" s="231"/>
      <c r="H37" s="163"/>
      <c r="I37" s="97"/>
      <c r="J37" s="97"/>
      <c r="K37" s="98"/>
    </row>
    <row r="38" spans="1:12" ht="16.5" customHeight="1">
      <c r="A38" s="135"/>
      <c r="B38" s="29" t="s">
        <v>49</v>
      </c>
      <c r="C38" s="99"/>
      <c r="D38" s="232"/>
      <c r="E38" s="236"/>
      <c r="F38" s="205"/>
      <c r="G38" s="235"/>
      <c r="H38" s="216"/>
      <c r="I38" s="101"/>
      <c r="J38" s="101"/>
      <c r="K38" s="61"/>
    </row>
    <row r="39" spans="1:12" ht="16.5" customHeight="1">
      <c r="A39" s="134"/>
      <c r="B39" s="126"/>
      <c r="C39" s="126"/>
      <c r="D39" s="228"/>
      <c r="E39" s="229"/>
      <c r="F39" s="213"/>
      <c r="G39" s="231"/>
      <c r="H39" s="163"/>
      <c r="I39" s="97"/>
      <c r="J39" s="97"/>
      <c r="K39" s="98"/>
    </row>
    <row r="40" spans="1:12" ht="16.5" customHeight="1">
      <c r="A40" s="135"/>
      <c r="B40" s="168"/>
      <c r="C40" s="99"/>
      <c r="D40" s="232"/>
      <c r="E40" s="236"/>
      <c r="F40" s="205"/>
      <c r="G40" s="235"/>
      <c r="H40" s="216"/>
      <c r="I40" s="101"/>
      <c r="J40" s="101"/>
      <c r="K40" s="61"/>
    </row>
    <row r="41" spans="1:12" ht="16.5" customHeight="1">
      <c r="A41" s="134"/>
      <c r="B41" s="126"/>
      <c r="C41" s="126"/>
      <c r="D41" s="228"/>
      <c r="E41" s="229"/>
      <c r="F41" s="213"/>
      <c r="G41" s="231"/>
      <c r="H41" s="163"/>
      <c r="I41" s="97"/>
      <c r="J41" s="97"/>
      <c r="K41" s="98"/>
    </row>
    <row r="42" spans="1:12" ht="16.5" customHeight="1">
      <c r="A42" s="135"/>
      <c r="B42" s="168"/>
      <c r="C42" s="99"/>
      <c r="D42" s="232"/>
      <c r="E42" s="236"/>
      <c r="F42" s="205"/>
      <c r="G42" s="235"/>
      <c r="H42" s="216"/>
      <c r="I42" s="101"/>
      <c r="J42" s="101"/>
      <c r="K42" s="61"/>
    </row>
    <row r="43" spans="1:12" ht="16.5" customHeight="1">
      <c r="A43" s="136"/>
      <c r="B43" s="126"/>
      <c r="C43" s="126"/>
      <c r="D43" s="228"/>
      <c r="E43" s="229"/>
      <c r="F43" s="213"/>
      <c r="G43" s="231"/>
      <c r="H43" s="163"/>
      <c r="I43" s="97"/>
      <c r="J43" s="97"/>
      <c r="K43" s="98"/>
    </row>
    <row r="44" spans="1:12" ht="16.5" customHeight="1">
      <c r="A44" s="136"/>
      <c r="B44" s="168"/>
      <c r="C44" s="99"/>
      <c r="D44" s="232"/>
      <c r="E44" s="236"/>
      <c r="F44" s="205"/>
      <c r="G44" s="235"/>
      <c r="H44" s="216"/>
      <c r="I44" s="101"/>
      <c r="J44" s="101"/>
      <c r="K44" s="61"/>
    </row>
    <row r="45" spans="1:12" ht="16.5" customHeight="1">
      <c r="A45" s="134"/>
      <c r="B45" s="126"/>
      <c r="C45" s="126"/>
      <c r="D45" s="228"/>
      <c r="E45" s="229"/>
      <c r="F45" s="213"/>
      <c r="G45" s="231"/>
      <c r="H45" s="203"/>
      <c r="I45" s="97"/>
      <c r="J45" s="97"/>
      <c r="K45" s="98"/>
    </row>
    <row r="46" spans="1:12" ht="16.5" customHeight="1">
      <c r="A46" s="135"/>
      <c r="B46" s="168"/>
      <c r="C46" s="99"/>
      <c r="D46" s="232"/>
      <c r="E46" s="236"/>
      <c r="F46" s="205"/>
      <c r="G46" s="235"/>
      <c r="H46" s="166"/>
      <c r="I46" s="204"/>
      <c r="J46" s="101"/>
      <c r="K46" s="167"/>
      <c r="L46" s="484"/>
    </row>
    <row r="47" spans="1:12" ht="16.5" customHeight="1">
      <c r="A47" s="134"/>
      <c r="B47" s="126"/>
      <c r="C47" s="126"/>
      <c r="D47" s="228"/>
      <c r="E47" s="229"/>
      <c r="F47" s="213"/>
      <c r="G47" s="231"/>
      <c r="H47" s="203"/>
      <c r="I47" s="97"/>
      <c r="J47" s="97"/>
      <c r="K47" s="98"/>
    </row>
    <row r="48" spans="1:12" ht="16.5" customHeight="1">
      <c r="A48" s="135"/>
      <c r="B48" s="168"/>
      <c r="C48" s="99"/>
      <c r="D48" s="232"/>
      <c r="E48" s="236"/>
      <c r="F48" s="205"/>
      <c r="G48" s="235"/>
      <c r="H48" s="166"/>
      <c r="I48" s="204"/>
      <c r="J48" s="101"/>
      <c r="K48" s="167"/>
      <c r="L48" s="484"/>
    </row>
    <row r="49" spans="1:12" ht="16.5" customHeight="1">
      <c r="A49" s="134"/>
      <c r="B49" s="126"/>
      <c r="C49" s="12"/>
      <c r="D49" s="228"/>
      <c r="E49" s="229"/>
      <c r="F49" s="393"/>
      <c r="G49" s="259"/>
      <c r="H49" s="255"/>
      <c r="I49" s="97"/>
      <c r="J49" s="97"/>
      <c r="K49" s="98"/>
    </row>
    <row r="50" spans="1:12" ht="16.5" customHeight="1">
      <c r="A50" s="135"/>
      <c r="B50" s="168"/>
      <c r="C50" s="29"/>
      <c r="D50" s="232"/>
      <c r="E50" s="236"/>
      <c r="F50" s="395"/>
      <c r="G50" s="235"/>
      <c r="H50" s="225"/>
      <c r="I50" s="101"/>
      <c r="J50" s="101"/>
      <c r="K50" s="167"/>
      <c r="L50" s="484"/>
    </row>
    <row r="51" spans="1:12" ht="16.5" customHeight="1">
      <c r="A51" s="136"/>
      <c r="B51" s="242"/>
      <c r="C51" s="12"/>
      <c r="D51" s="228"/>
      <c r="E51" s="229"/>
      <c r="F51" s="393"/>
      <c r="G51" s="231"/>
      <c r="H51" s="255"/>
      <c r="I51" s="97"/>
      <c r="J51" s="97"/>
      <c r="K51" s="98"/>
    </row>
    <row r="52" spans="1:12" ht="16.5" customHeight="1">
      <c r="A52" s="135"/>
      <c r="B52" s="29"/>
      <c r="C52" s="29"/>
      <c r="D52" s="232"/>
      <c r="E52" s="236"/>
      <c r="F52" s="395"/>
      <c r="G52" s="235"/>
      <c r="H52" s="225"/>
      <c r="I52" s="101"/>
      <c r="J52" s="101"/>
      <c r="K52" s="167"/>
      <c r="L52" s="484"/>
    </row>
    <row r="53" spans="1:12" ht="16.5" customHeight="1">
      <c r="A53" s="137"/>
      <c r="B53" s="242"/>
      <c r="C53" s="222"/>
      <c r="D53" s="263"/>
      <c r="E53" s="229"/>
      <c r="F53" s="393"/>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393"/>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393"/>
      <c r="G57" s="231"/>
      <c r="H57" s="257"/>
      <c r="I57" s="97"/>
      <c r="J57" s="97"/>
      <c r="K57" s="211"/>
      <c r="L57" s="478"/>
    </row>
    <row r="58" spans="1:12" ht="16.5" customHeight="1">
      <c r="A58" s="247"/>
      <c r="B58" s="29"/>
      <c r="C58" s="29"/>
      <c r="D58" s="232"/>
      <c r="E58" s="236"/>
      <c r="F58" s="395"/>
      <c r="G58" s="235"/>
      <c r="H58" s="216"/>
      <c r="I58" s="101"/>
      <c r="J58" s="101"/>
      <c r="K58" s="167"/>
      <c r="L58" s="484"/>
    </row>
    <row r="59" spans="1:12" ht="16.5" customHeight="1">
      <c r="A59" s="246"/>
      <c r="B59" s="242"/>
      <c r="C59" s="12"/>
      <c r="D59" s="228"/>
      <c r="E59" s="243"/>
      <c r="F59" s="393"/>
      <c r="G59" s="231"/>
      <c r="H59" s="257"/>
      <c r="I59" s="97"/>
      <c r="J59" s="97"/>
      <c r="K59" s="211"/>
      <c r="L59" s="478"/>
    </row>
    <row r="60" spans="1:12" ht="16.5" customHeight="1">
      <c r="A60" s="247"/>
      <c r="B60" s="29"/>
      <c r="C60" s="29"/>
      <c r="D60" s="232"/>
      <c r="E60" s="233"/>
      <c r="F60" s="395"/>
      <c r="G60" s="235"/>
      <c r="H60" s="216"/>
      <c r="I60" s="101"/>
      <c r="J60" s="101"/>
      <c r="K60" s="167"/>
      <c r="L60" s="484"/>
    </row>
    <row r="61" spans="1:12" ht="16.5" customHeight="1">
      <c r="A61" s="134"/>
      <c r="B61" s="242"/>
      <c r="C61" s="12"/>
      <c r="D61" s="228"/>
      <c r="E61" s="243"/>
      <c r="F61" s="393"/>
      <c r="G61" s="231"/>
      <c r="H61" s="255"/>
      <c r="I61" s="97"/>
      <c r="J61" s="97"/>
      <c r="K61" s="98"/>
    </row>
    <row r="62" spans="1:12" ht="16.5" customHeight="1">
      <c r="A62" s="135"/>
      <c r="B62" s="29"/>
      <c r="C62" s="29"/>
      <c r="D62" s="232"/>
      <c r="E62" s="233"/>
      <c r="F62" s="395"/>
      <c r="G62" s="235"/>
      <c r="H62" s="209"/>
      <c r="I62" s="101"/>
      <c r="J62" s="101"/>
      <c r="K62" s="167"/>
      <c r="L62" s="484"/>
    </row>
    <row r="63" spans="1:12" ht="16.5" customHeight="1">
      <c r="A63" s="134"/>
      <c r="B63" s="242"/>
      <c r="C63" s="12"/>
      <c r="D63" s="228"/>
      <c r="E63" s="243"/>
      <c r="F63" s="393"/>
      <c r="G63" s="231"/>
      <c r="H63" s="255"/>
      <c r="I63" s="97"/>
      <c r="J63" s="97"/>
      <c r="K63" s="98"/>
    </row>
    <row r="64" spans="1:12" ht="16.5" customHeight="1">
      <c r="A64" s="135"/>
      <c r="B64" s="29"/>
      <c r="C64" s="29"/>
      <c r="D64" s="232"/>
      <c r="E64" s="233"/>
      <c r="F64" s="395"/>
      <c r="G64" s="235"/>
      <c r="H64" s="209"/>
      <c r="I64" s="101"/>
      <c r="J64" s="101"/>
      <c r="K64" s="167"/>
      <c r="L64" s="484"/>
    </row>
    <row r="65" spans="1:12" ht="16.5" customHeight="1">
      <c r="A65" s="136"/>
      <c r="B65" s="12"/>
      <c r="C65" s="12"/>
      <c r="D65" s="228"/>
      <c r="E65" s="229"/>
      <c r="F65" s="393"/>
      <c r="G65" s="231"/>
      <c r="H65" s="255"/>
      <c r="I65" s="97"/>
      <c r="J65" s="97"/>
      <c r="K65" s="98"/>
    </row>
    <row r="66" spans="1:12" ht="16.5" customHeight="1">
      <c r="A66" s="135"/>
      <c r="B66" s="29"/>
      <c r="C66" s="29"/>
      <c r="D66" s="232"/>
      <c r="E66" s="233"/>
      <c r="F66" s="395"/>
      <c r="G66" s="235"/>
      <c r="H66" s="216"/>
      <c r="I66" s="101"/>
      <c r="J66" s="101"/>
      <c r="K66" s="61"/>
    </row>
    <row r="67" spans="1:12" ht="16.5" customHeight="1">
      <c r="A67" s="137"/>
      <c r="B67" s="138"/>
      <c r="C67" s="126"/>
      <c r="D67" s="228"/>
      <c r="E67" s="229"/>
      <c r="F67" s="213"/>
      <c r="G67" s="130"/>
      <c r="H67" s="163"/>
      <c r="I67" s="200"/>
      <c r="J67" s="97"/>
      <c r="K67" s="98"/>
    </row>
    <row r="68" spans="1:12" ht="16.5" customHeight="1">
      <c r="A68" s="135"/>
      <c r="B68" s="99"/>
      <c r="C68" s="29"/>
      <c r="D68" s="232"/>
      <c r="E68" s="233"/>
      <c r="F68" s="205"/>
      <c r="G68" s="235"/>
      <c r="H68" s="249"/>
      <c r="I68" s="261"/>
      <c r="J68" s="101"/>
      <c r="K68" s="201"/>
      <c r="L68" s="497"/>
    </row>
    <row r="69" spans="1:12" ht="16.5" customHeight="1">
      <c r="A69" s="246"/>
      <c r="B69" s="126"/>
      <c r="C69" s="126"/>
      <c r="D69" s="127"/>
      <c r="E69" s="128"/>
      <c r="F69" s="213"/>
      <c r="G69" s="130"/>
      <c r="H69" s="163"/>
      <c r="I69" s="200"/>
      <c r="J69" s="97"/>
      <c r="K69" s="98"/>
    </row>
    <row r="70" spans="1:12" ht="16.5" customHeight="1">
      <c r="A70" s="247"/>
      <c r="B70" s="99"/>
      <c r="C70" s="29"/>
      <c r="D70" s="232"/>
      <c r="E70" s="233"/>
      <c r="F70" s="205"/>
      <c r="G70" s="235"/>
      <c r="H70" s="249"/>
      <c r="I70" s="261"/>
      <c r="J70" s="101"/>
      <c r="K70" s="201"/>
      <c r="L70" s="497"/>
    </row>
    <row r="71" spans="1:12" ht="16.5" customHeight="1">
      <c r="A71" s="137"/>
      <c r="B71" s="126"/>
      <c r="C71" s="126"/>
      <c r="D71" s="127"/>
      <c r="E71" s="128"/>
      <c r="F71" s="213"/>
      <c r="G71" s="130"/>
      <c r="H71" s="163"/>
      <c r="I71" s="200"/>
      <c r="J71" s="97"/>
      <c r="K71" s="98"/>
    </row>
    <row r="72" spans="1:12" ht="16.5" customHeight="1">
      <c r="A72" s="135"/>
      <c r="B72" s="99"/>
      <c r="C72" s="99"/>
      <c r="D72" s="241"/>
      <c r="E72" s="233"/>
      <c r="F72" s="205"/>
      <c r="G72" s="235"/>
      <c r="H72" s="249"/>
      <c r="I72" s="261"/>
      <c r="J72" s="101"/>
      <c r="K72" s="201"/>
      <c r="L72" s="497"/>
    </row>
    <row r="73" spans="1:12" ht="16.5" customHeight="1">
      <c r="A73" s="246"/>
      <c r="B73" s="126"/>
      <c r="C73" s="126"/>
      <c r="D73" s="127"/>
      <c r="E73" s="128"/>
      <c r="F73" s="213"/>
      <c r="G73" s="130"/>
      <c r="H73" s="163"/>
      <c r="I73" s="200"/>
      <c r="J73" s="97"/>
      <c r="K73" s="98"/>
    </row>
    <row r="74" spans="1:12" ht="16.5" customHeight="1">
      <c r="A74" s="247"/>
      <c r="B74" s="99"/>
      <c r="C74" s="99"/>
      <c r="D74" s="241"/>
      <c r="E74" s="233"/>
      <c r="F74" s="205"/>
      <c r="G74" s="235"/>
      <c r="H74" s="249"/>
      <c r="I74" s="261"/>
      <c r="J74" s="101"/>
      <c r="K74" s="201"/>
      <c r="L74" s="497"/>
    </row>
    <row r="75" spans="1:12" ht="16.5" customHeight="1">
      <c r="A75" s="246"/>
      <c r="B75" s="126"/>
      <c r="C75" s="126"/>
      <c r="D75" s="127"/>
      <c r="E75" s="128"/>
      <c r="F75" s="213"/>
      <c r="G75" s="130"/>
      <c r="H75" s="163"/>
      <c r="I75" s="200"/>
      <c r="J75" s="97"/>
      <c r="K75" s="98"/>
    </row>
    <row r="76" spans="1:12" ht="16.5" customHeight="1">
      <c r="A76" s="247"/>
      <c r="B76" s="99"/>
      <c r="C76" s="99"/>
      <c r="D76" s="241"/>
      <c r="E76" s="233"/>
      <c r="F76" s="205"/>
      <c r="G76" s="235"/>
      <c r="H76" s="249"/>
      <c r="I76" s="261"/>
      <c r="J76" s="101"/>
      <c r="K76" s="201"/>
      <c r="L76" s="497"/>
    </row>
    <row r="77" spans="1:12" ht="16.5" customHeight="1">
      <c r="A77" s="246"/>
      <c r="B77" s="126"/>
      <c r="C77" s="126"/>
      <c r="D77" s="127"/>
      <c r="E77" s="128"/>
      <c r="F77" s="213"/>
      <c r="G77" s="130"/>
      <c r="H77" s="163"/>
      <c r="I77" s="200"/>
      <c r="J77" s="97"/>
      <c r="K77" s="98"/>
    </row>
    <row r="78" spans="1:12" ht="16.5" customHeight="1">
      <c r="A78" s="247"/>
      <c r="B78" s="99"/>
      <c r="C78" s="99"/>
      <c r="D78" s="241"/>
      <c r="E78" s="233"/>
      <c r="F78" s="205"/>
      <c r="G78" s="235"/>
      <c r="H78" s="249"/>
      <c r="I78" s="261"/>
      <c r="J78" s="101"/>
      <c r="K78" s="201"/>
      <c r="L78" s="497"/>
    </row>
    <row r="79" spans="1:12" ht="16.5" customHeight="1">
      <c r="A79" s="134"/>
      <c r="B79" s="126"/>
      <c r="C79" s="126"/>
      <c r="D79" s="127"/>
      <c r="E79" s="128"/>
      <c r="F79" s="213"/>
      <c r="G79" s="130"/>
      <c r="H79" s="163"/>
      <c r="I79" s="200"/>
      <c r="J79" s="97"/>
      <c r="K79" s="98"/>
    </row>
    <row r="80" spans="1:12" ht="16.5" customHeight="1">
      <c r="A80" s="135"/>
      <c r="B80" s="99"/>
      <c r="C80" s="99"/>
      <c r="D80" s="241"/>
      <c r="E80" s="233"/>
      <c r="F80" s="205"/>
      <c r="G80" s="235"/>
      <c r="H80" s="249"/>
      <c r="I80" s="261"/>
      <c r="J80" s="101"/>
      <c r="K80" s="201"/>
      <c r="L80" s="497"/>
    </row>
    <row r="81" spans="1:12" ht="16.5" customHeight="1">
      <c r="A81" s="134"/>
      <c r="B81" s="126"/>
      <c r="C81" s="126"/>
      <c r="D81" s="228"/>
      <c r="E81" s="229"/>
      <c r="F81" s="213"/>
      <c r="G81" s="231"/>
      <c r="H81" s="163"/>
      <c r="I81" s="97"/>
      <c r="J81" s="97"/>
      <c r="K81" s="98"/>
    </row>
    <row r="82" spans="1:12" ht="16.5" customHeight="1">
      <c r="A82" s="135"/>
      <c r="B82" s="29"/>
      <c r="C82" s="99"/>
      <c r="D82" s="232"/>
      <c r="E82" s="236"/>
      <c r="F82" s="205"/>
      <c r="G82" s="235"/>
      <c r="H82" s="216"/>
      <c r="I82" s="101"/>
      <c r="J82" s="101"/>
      <c r="K82" s="61"/>
    </row>
    <row r="83" spans="1:12" ht="16.5" customHeight="1">
      <c r="A83" s="134"/>
      <c r="B83" s="126"/>
      <c r="C83" s="126"/>
      <c r="D83" s="228"/>
      <c r="E83" s="229"/>
      <c r="F83" s="213"/>
      <c r="G83" s="231"/>
      <c r="H83" s="163"/>
      <c r="I83" s="97"/>
      <c r="J83" s="97"/>
      <c r="K83" s="98"/>
    </row>
    <row r="84" spans="1:12" ht="16.5" customHeight="1">
      <c r="A84" s="135"/>
      <c r="B84" s="29"/>
      <c r="C84" s="99"/>
      <c r="D84" s="232"/>
      <c r="E84" s="236"/>
      <c r="F84" s="205"/>
      <c r="G84" s="235"/>
      <c r="H84" s="216"/>
      <c r="I84" s="101"/>
      <c r="J84" s="101"/>
      <c r="K84" s="61"/>
    </row>
    <row r="85" spans="1:12" ht="16.5" customHeight="1">
      <c r="A85" s="134"/>
      <c r="B85" s="126"/>
      <c r="C85" s="126"/>
      <c r="D85" s="228"/>
      <c r="E85" s="229"/>
      <c r="F85" s="213"/>
      <c r="G85" s="231"/>
      <c r="H85" s="163"/>
      <c r="I85" s="97"/>
      <c r="J85" s="97"/>
      <c r="K85" s="98"/>
    </row>
    <row r="86" spans="1:12" ht="16.5" customHeight="1">
      <c r="A86" s="135"/>
      <c r="B86" s="168"/>
      <c r="C86" s="99"/>
      <c r="D86" s="232"/>
      <c r="E86" s="236"/>
      <c r="F86" s="205"/>
      <c r="G86" s="235"/>
      <c r="H86" s="216"/>
      <c r="I86" s="101"/>
      <c r="J86" s="101"/>
      <c r="K86" s="61"/>
    </row>
    <row r="87" spans="1:12" ht="16.5" customHeight="1">
      <c r="A87" s="134"/>
      <c r="B87" s="126"/>
      <c r="C87" s="126"/>
      <c r="D87" s="228"/>
      <c r="E87" s="229"/>
      <c r="F87" s="213"/>
      <c r="G87" s="231"/>
      <c r="H87" s="163"/>
      <c r="I87" s="97"/>
      <c r="J87" s="97"/>
      <c r="K87" s="98"/>
    </row>
    <row r="88" spans="1:12" ht="16.5" customHeight="1">
      <c r="A88" s="135"/>
      <c r="B88" s="168"/>
      <c r="C88" s="99"/>
      <c r="D88" s="232"/>
      <c r="E88" s="236"/>
      <c r="F88" s="205"/>
      <c r="G88" s="235"/>
      <c r="H88" s="216"/>
      <c r="I88" s="101"/>
      <c r="J88" s="101"/>
      <c r="K88" s="61"/>
    </row>
    <row r="89" spans="1:12" ht="16.5" customHeight="1">
      <c r="A89" s="136"/>
      <c r="B89" s="126"/>
      <c r="C89" s="126"/>
      <c r="D89" s="228"/>
      <c r="E89" s="229"/>
      <c r="F89" s="213"/>
      <c r="G89" s="231"/>
      <c r="H89" s="163"/>
      <c r="I89" s="97"/>
      <c r="J89" s="97"/>
      <c r="K89" s="98"/>
    </row>
    <row r="90" spans="1:12" ht="16.5" customHeight="1">
      <c r="A90" s="136"/>
      <c r="B90" s="168"/>
      <c r="C90" s="99"/>
      <c r="D90" s="232"/>
      <c r="E90" s="236"/>
      <c r="F90" s="205"/>
      <c r="G90" s="235"/>
      <c r="H90" s="216"/>
      <c r="I90" s="101"/>
      <c r="J90" s="101"/>
      <c r="K90" s="61"/>
    </row>
    <row r="91" spans="1:12" ht="16.5" customHeight="1">
      <c r="A91" s="134"/>
      <c r="B91" s="126"/>
      <c r="C91" s="126"/>
      <c r="D91" s="228"/>
      <c r="E91" s="229"/>
      <c r="F91" s="213"/>
      <c r="G91" s="231"/>
      <c r="H91" s="203"/>
      <c r="I91" s="97"/>
      <c r="J91" s="97"/>
      <c r="K91" s="98"/>
    </row>
    <row r="92" spans="1:12" ht="16.5" customHeight="1">
      <c r="A92" s="135"/>
      <c r="B92" s="168"/>
      <c r="C92" s="99"/>
      <c r="D92" s="232"/>
      <c r="E92" s="236"/>
      <c r="F92" s="205"/>
      <c r="G92" s="235"/>
      <c r="H92" s="166"/>
      <c r="I92" s="204"/>
      <c r="J92" s="101"/>
      <c r="K92" s="167"/>
      <c r="L92" s="484"/>
    </row>
    <row r="93" spans="1:12" ht="16.5" customHeight="1">
      <c r="A93" s="134"/>
      <c r="B93" s="126"/>
      <c r="C93" s="126"/>
      <c r="D93" s="228"/>
      <c r="E93" s="229"/>
      <c r="F93" s="213"/>
      <c r="G93" s="231"/>
      <c r="H93" s="203"/>
      <c r="I93" s="97"/>
      <c r="J93" s="97"/>
      <c r="K93" s="98"/>
    </row>
    <row r="94" spans="1:12" ht="16.5" customHeight="1">
      <c r="A94" s="135"/>
      <c r="B94" s="168"/>
      <c r="C94" s="99"/>
      <c r="D94" s="232"/>
      <c r="E94" s="236"/>
      <c r="F94" s="205"/>
      <c r="G94" s="235"/>
      <c r="H94" s="166"/>
      <c r="I94" s="204"/>
      <c r="J94" s="101"/>
      <c r="K94" s="167"/>
      <c r="L94" s="484"/>
    </row>
    <row r="95" spans="1:12" ht="16.5" customHeight="1">
      <c r="A95" s="134"/>
      <c r="B95" s="126"/>
      <c r="C95" s="12"/>
      <c r="D95" s="228"/>
      <c r="E95" s="229"/>
      <c r="F95" s="393"/>
      <c r="G95" s="259"/>
      <c r="H95" s="255"/>
      <c r="I95" s="97"/>
      <c r="J95" s="97"/>
      <c r="K95" s="98"/>
    </row>
    <row r="96" spans="1:12" ht="16.5" customHeight="1">
      <c r="A96" s="135"/>
      <c r="B96" s="168"/>
      <c r="C96" s="29"/>
      <c r="D96" s="232"/>
      <c r="E96" s="236"/>
      <c r="F96" s="395"/>
      <c r="G96" s="235"/>
      <c r="H96" s="225"/>
      <c r="I96" s="101"/>
      <c r="J96" s="101"/>
      <c r="K96" s="167"/>
      <c r="L96" s="484"/>
    </row>
    <row r="97" spans="1:12" ht="16.5" customHeight="1">
      <c r="A97" s="136"/>
      <c r="B97" s="242"/>
      <c r="C97" s="12"/>
      <c r="D97" s="228"/>
      <c r="E97" s="229"/>
      <c r="F97" s="393"/>
      <c r="G97" s="231"/>
      <c r="H97" s="255"/>
      <c r="I97" s="97"/>
      <c r="J97" s="97"/>
      <c r="K97" s="98"/>
    </row>
    <row r="98" spans="1:12" ht="16.5" customHeight="1">
      <c r="A98" s="135"/>
      <c r="B98" s="29"/>
      <c r="C98" s="29"/>
      <c r="D98" s="232"/>
      <c r="E98" s="236"/>
      <c r="F98" s="395"/>
      <c r="G98" s="235"/>
      <c r="H98" s="225"/>
      <c r="I98" s="101"/>
      <c r="J98" s="101"/>
      <c r="K98" s="167"/>
      <c r="L98" s="484"/>
    </row>
    <row r="99" spans="1:12" ht="16.5" customHeight="1">
      <c r="A99" s="137"/>
      <c r="B99" s="242"/>
      <c r="C99" s="222"/>
      <c r="D99" s="263"/>
      <c r="E99" s="229"/>
      <c r="F99" s="393"/>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393"/>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393"/>
      <c r="G103" s="231"/>
      <c r="H103" s="257"/>
      <c r="I103" s="97"/>
      <c r="J103" s="97"/>
      <c r="K103" s="211"/>
      <c r="L103" s="478"/>
    </row>
    <row r="104" spans="1:12" ht="16.5" customHeight="1">
      <c r="A104" s="247"/>
      <c r="B104" s="29"/>
      <c r="C104" s="29"/>
      <c r="D104" s="232"/>
      <c r="E104" s="236"/>
      <c r="F104" s="395"/>
      <c r="G104" s="235"/>
      <c r="H104" s="216"/>
      <c r="I104" s="101"/>
      <c r="J104" s="101"/>
      <c r="K104" s="167"/>
      <c r="L104" s="484"/>
    </row>
    <row r="105" spans="1:12" ht="16.5" customHeight="1">
      <c r="A105" s="246"/>
      <c r="B105" s="242"/>
      <c r="C105" s="12"/>
      <c r="D105" s="228"/>
      <c r="E105" s="243"/>
      <c r="F105" s="393"/>
      <c r="G105" s="231"/>
      <c r="H105" s="257"/>
      <c r="I105" s="97"/>
      <c r="J105" s="97"/>
      <c r="K105" s="211"/>
      <c r="L105" s="478"/>
    </row>
    <row r="106" spans="1:12" ht="16.5" customHeight="1">
      <c r="A106" s="247"/>
      <c r="B106" s="29"/>
      <c r="C106" s="29"/>
      <c r="D106" s="232"/>
      <c r="E106" s="233"/>
      <c r="F106" s="395"/>
      <c r="G106" s="235"/>
      <c r="H106" s="216"/>
      <c r="I106" s="101"/>
      <c r="J106" s="101"/>
      <c r="K106" s="167"/>
      <c r="L106" s="484"/>
    </row>
    <row r="107" spans="1:12" ht="16.5" customHeight="1">
      <c r="A107" s="134"/>
      <c r="B107" s="242"/>
      <c r="C107" s="12"/>
      <c r="D107" s="228"/>
      <c r="E107" s="243"/>
      <c r="F107" s="393"/>
      <c r="G107" s="231"/>
      <c r="H107" s="255"/>
      <c r="I107" s="97"/>
      <c r="J107" s="97"/>
      <c r="K107" s="98"/>
    </row>
    <row r="108" spans="1:12" ht="16.5" customHeight="1">
      <c r="A108" s="135"/>
      <c r="B108" s="29"/>
      <c r="C108" s="29"/>
      <c r="D108" s="232"/>
      <c r="E108" s="233"/>
      <c r="F108" s="395"/>
      <c r="G108" s="235"/>
      <c r="H108" s="209"/>
      <c r="I108" s="101"/>
      <c r="J108" s="101"/>
      <c r="K108" s="167"/>
      <c r="L108" s="484"/>
    </row>
    <row r="109" spans="1:12" ht="16.5" customHeight="1">
      <c r="A109" s="134"/>
      <c r="B109" s="242"/>
      <c r="C109" s="12"/>
      <c r="D109" s="228"/>
      <c r="E109" s="243"/>
      <c r="F109" s="393"/>
      <c r="G109" s="231"/>
      <c r="H109" s="255"/>
      <c r="I109" s="97"/>
      <c r="J109" s="97"/>
      <c r="K109" s="98"/>
    </row>
    <row r="110" spans="1:12" ht="16.5" customHeight="1">
      <c r="A110" s="124"/>
      <c r="B110" s="29"/>
      <c r="C110" s="29"/>
      <c r="D110" s="232"/>
      <c r="E110" s="233"/>
      <c r="F110" s="395"/>
      <c r="G110" s="235"/>
      <c r="H110" s="209"/>
      <c r="I110" s="101"/>
      <c r="J110" s="101"/>
      <c r="K110" s="167"/>
      <c r="L110" s="484"/>
    </row>
    <row r="111" spans="1:12" ht="16.5" customHeight="1">
      <c r="A111" s="184"/>
      <c r="B111" s="12"/>
      <c r="C111" s="12"/>
      <c r="D111" s="228"/>
      <c r="E111" s="229"/>
      <c r="F111" s="393"/>
      <c r="G111" s="231"/>
      <c r="H111" s="255"/>
      <c r="I111" s="97"/>
      <c r="J111" s="97"/>
      <c r="K111" s="98"/>
    </row>
    <row r="112" spans="1:12" ht="16.5" customHeight="1">
      <c r="A112" s="124"/>
      <c r="B112" s="29"/>
      <c r="C112" s="29"/>
      <c r="D112" s="232"/>
      <c r="E112" s="233"/>
      <c r="F112" s="395"/>
      <c r="G112" s="235"/>
      <c r="H112" s="216"/>
      <c r="I112" s="101"/>
      <c r="J112" s="101"/>
      <c r="K112" s="61"/>
    </row>
    <row r="113" spans="1:12" ht="16.5" customHeight="1">
      <c r="A113" s="125"/>
      <c r="B113" s="138"/>
      <c r="C113" s="126"/>
      <c r="D113" s="228"/>
      <c r="E113" s="229"/>
      <c r="F113" s="213"/>
      <c r="G113" s="130"/>
      <c r="H113" s="163"/>
      <c r="I113" s="200"/>
      <c r="J113" s="97"/>
      <c r="K113" s="98"/>
    </row>
    <row r="114" spans="1:12" ht="16.5" customHeight="1">
      <c r="A114" s="124"/>
      <c r="B114" s="99"/>
      <c r="C114" s="29"/>
      <c r="D114" s="232"/>
      <c r="E114" s="233"/>
      <c r="F114" s="205"/>
      <c r="G114" s="235"/>
      <c r="H114" s="249"/>
      <c r="I114" s="261"/>
      <c r="J114" s="101"/>
      <c r="K114" s="201"/>
      <c r="L114" s="497"/>
    </row>
    <row r="115" spans="1:12" ht="16.5" customHeight="1">
      <c r="A115" s="132"/>
      <c r="B115" s="126"/>
      <c r="C115" s="126"/>
      <c r="D115" s="127"/>
      <c r="E115" s="128"/>
      <c r="F115" s="213"/>
      <c r="G115" s="130"/>
      <c r="H115" s="163"/>
      <c r="I115" s="200"/>
      <c r="J115" s="97"/>
      <c r="K115" s="98"/>
    </row>
    <row r="116" spans="1:12" ht="16.5" customHeight="1">
      <c r="A116" s="124"/>
      <c r="B116" s="99"/>
      <c r="C116" s="29"/>
      <c r="D116" s="232"/>
      <c r="E116" s="233"/>
      <c r="F116" s="205"/>
      <c r="G116" s="235"/>
      <c r="H116" s="249"/>
      <c r="I116" s="261"/>
      <c r="J116" s="101"/>
      <c r="K116" s="201"/>
      <c r="L116" s="497"/>
    </row>
    <row r="117" spans="1:12" ht="16.5" customHeight="1">
      <c r="A117" s="125"/>
      <c r="B117" s="126"/>
      <c r="C117" s="126"/>
      <c r="D117" s="127"/>
      <c r="E117" s="128"/>
      <c r="F117" s="213"/>
      <c r="G117" s="130"/>
      <c r="H117" s="163"/>
      <c r="I117" s="200"/>
      <c r="J117" s="97"/>
      <c r="K117" s="98"/>
    </row>
    <row r="118" spans="1:12" ht="16.5" customHeight="1">
      <c r="A118" s="124"/>
      <c r="B118" s="99"/>
      <c r="C118" s="99"/>
      <c r="D118" s="241"/>
      <c r="E118" s="233"/>
      <c r="F118" s="205"/>
      <c r="G118" s="235"/>
      <c r="H118" s="249"/>
      <c r="I118" s="261"/>
      <c r="J118" s="101"/>
      <c r="K118" s="201"/>
      <c r="L118" s="497"/>
    </row>
    <row r="119" spans="1:12" ht="16.5" customHeight="1">
      <c r="A119" s="132"/>
      <c r="B119" s="126"/>
      <c r="C119" s="126"/>
      <c r="D119" s="127"/>
      <c r="E119" s="128"/>
      <c r="F119" s="213"/>
      <c r="G119" s="130"/>
      <c r="H119" s="163"/>
      <c r="I119" s="200"/>
      <c r="J119" s="97"/>
      <c r="K119" s="98"/>
    </row>
    <row r="120" spans="1:12" ht="16.5" customHeight="1">
      <c r="A120" s="124"/>
      <c r="B120" s="99"/>
      <c r="C120" s="99"/>
      <c r="D120" s="241"/>
      <c r="E120" s="233"/>
      <c r="F120" s="205"/>
      <c r="G120" s="235"/>
      <c r="H120" s="249"/>
      <c r="I120" s="261"/>
      <c r="J120" s="101"/>
      <c r="K120" s="201"/>
      <c r="L120" s="497"/>
    </row>
    <row r="121" spans="1:12" ht="16.5" customHeight="1">
      <c r="A121" s="132"/>
      <c r="B121" s="126"/>
      <c r="C121" s="126"/>
      <c r="D121" s="127"/>
      <c r="E121" s="128"/>
      <c r="F121" s="213"/>
      <c r="G121" s="130"/>
      <c r="H121" s="163"/>
      <c r="I121" s="200"/>
      <c r="J121" s="97"/>
      <c r="K121" s="98"/>
    </row>
    <row r="122" spans="1:12" ht="16.5" customHeight="1">
      <c r="A122" s="124"/>
      <c r="B122" s="99"/>
      <c r="C122" s="99"/>
      <c r="D122" s="241"/>
      <c r="E122" s="233"/>
      <c r="F122" s="205"/>
      <c r="G122" s="235"/>
      <c r="H122" s="249"/>
      <c r="I122" s="261"/>
      <c r="J122" s="101"/>
      <c r="K122" s="201"/>
      <c r="L122" s="497"/>
    </row>
    <row r="123" spans="1:12" ht="16.5" customHeight="1">
      <c r="A123" s="132"/>
      <c r="B123" s="126"/>
      <c r="C123" s="126"/>
      <c r="D123" s="127"/>
      <c r="E123" s="128"/>
      <c r="F123" s="213"/>
      <c r="G123" s="130"/>
      <c r="H123" s="163"/>
      <c r="I123" s="200"/>
      <c r="J123" s="97"/>
      <c r="K123" s="98"/>
    </row>
    <row r="124" spans="1:12" ht="16.5" customHeight="1">
      <c r="A124" s="124"/>
      <c r="B124" s="99"/>
      <c r="C124" s="99"/>
      <c r="D124" s="241"/>
      <c r="E124" s="233"/>
      <c r="F124" s="205"/>
      <c r="G124" s="235"/>
      <c r="H124" s="249"/>
      <c r="I124" s="261"/>
      <c r="J124" s="101"/>
      <c r="K124" s="201"/>
      <c r="L124" s="497"/>
    </row>
    <row r="125" spans="1:12" ht="16.5" customHeight="1">
      <c r="A125" s="132"/>
      <c r="B125" s="126"/>
      <c r="C125" s="126"/>
      <c r="D125" s="127"/>
      <c r="E125" s="128"/>
      <c r="F125" s="213"/>
      <c r="G125" s="130"/>
      <c r="H125" s="163"/>
      <c r="I125" s="200"/>
      <c r="J125" s="97"/>
      <c r="K125" s="98"/>
    </row>
    <row r="126" spans="1:12" ht="16.5" customHeight="1">
      <c r="A126" s="124"/>
      <c r="B126" s="99"/>
      <c r="C126" s="99"/>
      <c r="D126" s="241"/>
      <c r="E126" s="233"/>
      <c r="F126" s="205"/>
      <c r="G126" s="235"/>
      <c r="H126" s="249"/>
      <c r="I126" s="261"/>
      <c r="J126" s="101"/>
      <c r="K126" s="201"/>
      <c r="L126" s="497"/>
    </row>
    <row r="127" spans="1:12" ht="16.5" customHeight="1">
      <c r="A127" s="132"/>
      <c r="B127" s="126"/>
      <c r="C127" s="126"/>
      <c r="D127" s="228"/>
      <c r="E127" s="229"/>
      <c r="F127" s="213"/>
      <c r="G127" s="231"/>
      <c r="H127" s="163"/>
      <c r="I127" s="97"/>
      <c r="J127" s="97"/>
      <c r="K127" s="98"/>
    </row>
    <row r="128" spans="1:12" ht="16.5" customHeight="1">
      <c r="A128" s="124"/>
      <c r="B128" s="29"/>
      <c r="C128" s="99"/>
      <c r="D128" s="232"/>
      <c r="E128" s="236"/>
      <c r="F128" s="205"/>
      <c r="G128" s="235"/>
      <c r="H128" s="216"/>
      <c r="I128" s="101"/>
      <c r="J128" s="101"/>
      <c r="K128" s="61"/>
    </row>
    <row r="129" spans="1:12" ht="16.5" customHeight="1">
      <c r="A129" s="132"/>
      <c r="B129" s="126"/>
      <c r="C129" s="126"/>
      <c r="D129" s="228"/>
      <c r="E129" s="229"/>
      <c r="F129" s="213"/>
      <c r="G129" s="231"/>
      <c r="H129" s="163"/>
      <c r="I129" s="97"/>
      <c r="J129" s="97"/>
      <c r="K129" s="98"/>
    </row>
    <row r="130" spans="1:12" ht="16.5" customHeight="1">
      <c r="A130" s="124"/>
      <c r="B130" s="29"/>
      <c r="C130" s="99"/>
      <c r="D130" s="232"/>
      <c r="E130" s="236"/>
      <c r="F130" s="205"/>
      <c r="G130" s="235"/>
      <c r="H130" s="216"/>
      <c r="I130" s="101"/>
      <c r="J130" s="101"/>
      <c r="K130" s="61"/>
    </row>
    <row r="131" spans="1:12" ht="16.5" customHeight="1">
      <c r="A131" s="132"/>
      <c r="B131" s="126"/>
      <c r="C131" s="126"/>
      <c r="D131" s="228"/>
      <c r="E131" s="229"/>
      <c r="F131" s="213"/>
      <c r="G131" s="231"/>
      <c r="H131" s="163"/>
      <c r="I131" s="97"/>
      <c r="J131" s="97"/>
      <c r="K131" s="98"/>
    </row>
    <row r="132" spans="1:12" ht="16.5" customHeight="1">
      <c r="A132" s="124"/>
      <c r="B132" s="168"/>
      <c r="C132" s="99"/>
      <c r="D132" s="232"/>
      <c r="E132" s="236"/>
      <c r="F132" s="205"/>
      <c r="G132" s="235"/>
      <c r="H132" s="216"/>
      <c r="I132" s="101"/>
      <c r="J132" s="101"/>
      <c r="K132" s="61"/>
    </row>
    <row r="133" spans="1:12" ht="16.5" customHeight="1">
      <c r="A133" s="132"/>
      <c r="B133" s="126"/>
      <c r="C133" s="126"/>
      <c r="D133" s="228"/>
      <c r="E133" s="229"/>
      <c r="F133" s="213"/>
      <c r="G133" s="231"/>
      <c r="H133" s="163"/>
      <c r="I133" s="97"/>
      <c r="J133" s="97"/>
      <c r="K133" s="98"/>
    </row>
    <row r="134" spans="1:12" ht="16.5" customHeight="1">
      <c r="A134" s="124"/>
      <c r="B134" s="168"/>
      <c r="C134" s="99"/>
      <c r="D134" s="232"/>
      <c r="E134" s="236"/>
      <c r="F134" s="205"/>
      <c r="G134" s="235"/>
      <c r="H134" s="216"/>
      <c r="I134" s="101"/>
      <c r="J134" s="101"/>
      <c r="K134" s="61"/>
    </row>
    <row r="135" spans="1:12" ht="16.5" customHeight="1">
      <c r="A135" s="184"/>
      <c r="B135" s="126"/>
      <c r="C135" s="126"/>
      <c r="D135" s="228"/>
      <c r="E135" s="229"/>
      <c r="F135" s="213"/>
      <c r="G135" s="231"/>
      <c r="H135" s="163"/>
      <c r="I135" s="97"/>
      <c r="J135" s="97"/>
      <c r="K135" s="98"/>
    </row>
    <row r="136" spans="1:12" ht="16.5" customHeight="1">
      <c r="A136" s="184"/>
      <c r="B136" s="168"/>
      <c r="C136" s="99"/>
      <c r="D136" s="232"/>
      <c r="E136" s="236"/>
      <c r="F136" s="205"/>
      <c r="G136" s="235"/>
      <c r="H136" s="216"/>
      <c r="I136" s="101"/>
      <c r="J136" s="101"/>
      <c r="K136" s="61"/>
    </row>
    <row r="137" spans="1:12" ht="16.5" customHeight="1">
      <c r="A137" s="132"/>
      <c r="B137" s="126"/>
      <c r="C137" s="126"/>
      <c r="D137" s="228"/>
      <c r="E137" s="229"/>
      <c r="F137" s="213"/>
      <c r="G137" s="231"/>
      <c r="H137" s="203"/>
      <c r="I137" s="97"/>
      <c r="J137" s="97"/>
      <c r="K137" s="98"/>
    </row>
    <row r="138" spans="1:12" ht="16.5" customHeight="1">
      <c r="A138" s="124"/>
      <c r="B138" s="168"/>
      <c r="C138" s="99"/>
      <c r="D138" s="232"/>
      <c r="E138" s="236"/>
      <c r="F138" s="205"/>
      <c r="G138" s="235"/>
      <c r="H138" s="166"/>
      <c r="I138" s="204"/>
      <c r="J138" s="101"/>
      <c r="K138" s="167"/>
      <c r="L138" s="484"/>
    </row>
    <row r="139" spans="1:12" ht="16.5" customHeight="1">
      <c r="A139" s="132"/>
      <c r="B139" s="126"/>
      <c r="C139" s="126"/>
      <c r="D139" s="228"/>
      <c r="E139" s="229"/>
      <c r="F139" s="213"/>
      <c r="G139" s="231"/>
      <c r="H139" s="203"/>
      <c r="I139" s="97"/>
      <c r="J139" s="97"/>
      <c r="K139" s="98"/>
    </row>
    <row r="140" spans="1:12" ht="16.5" customHeight="1">
      <c r="A140" s="124"/>
      <c r="B140" s="168"/>
      <c r="C140" s="99"/>
      <c r="D140" s="232"/>
      <c r="E140" s="236"/>
      <c r="F140" s="205"/>
      <c r="G140" s="235"/>
      <c r="H140" s="166"/>
      <c r="I140" s="204"/>
      <c r="J140" s="101"/>
      <c r="K140" s="167"/>
      <c r="L140" s="484"/>
    </row>
    <row r="141" spans="1:12" ht="16.5" customHeight="1">
      <c r="A141" s="137"/>
      <c r="B141" s="242"/>
      <c r="C141" s="222"/>
      <c r="D141" s="263"/>
      <c r="E141" s="229"/>
      <c r="F141" s="393"/>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393"/>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393"/>
      <c r="G145" s="231"/>
      <c r="H145" s="257"/>
      <c r="I145" s="97"/>
      <c r="J145" s="97"/>
      <c r="K145" s="211"/>
      <c r="L145" s="478"/>
    </row>
    <row r="146" spans="1:12" ht="16.5" customHeight="1">
      <c r="A146" s="247"/>
      <c r="B146" s="29"/>
      <c r="C146" s="29"/>
      <c r="D146" s="232"/>
      <c r="E146" s="236"/>
      <c r="F146" s="395"/>
      <c r="G146" s="235"/>
      <c r="H146" s="216"/>
      <c r="I146" s="101"/>
      <c r="J146" s="101"/>
      <c r="K146" s="167"/>
      <c r="L146" s="484"/>
    </row>
    <row r="147" spans="1:12" ht="16.5" customHeight="1">
      <c r="A147" s="246"/>
      <c r="B147" s="242"/>
      <c r="C147" s="12"/>
      <c r="D147" s="228"/>
      <c r="E147" s="243"/>
      <c r="F147" s="393"/>
      <c r="G147" s="231"/>
      <c r="H147" s="257"/>
      <c r="I147" s="97"/>
      <c r="J147" s="97"/>
      <c r="K147" s="211"/>
      <c r="L147" s="478"/>
    </row>
    <row r="148" spans="1:12" ht="16.5" customHeight="1">
      <c r="A148" s="247"/>
      <c r="B148" s="29"/>
      <c r="C148" s="29"/>
      <c r="D148" s="232"/>
      <c r="E148" s="233"/>
      <c r="F148" s="395"/>
      <c r="G148" s="235"/>
      <c r="H148" s="216"/>
      <c r="I148" s="101"/>
      <c r="J148" s="101"/>
      <c r="K148" s="167"/>
      <c r="L148" s="484"/>
    </row>
    <row r="149" spans="1:12" ht="16.5" customHeight="1">
      <c r="A149" s="134"/>
      <c r="B149" s="242"/>
      <c r="C149" s="12"/>
      <c r="D149" s="228"/>
      <c r="E149" s="243"/>
      <c r="F149" s="393"/>
      <c r="G149" s="231"/>
      <c r="H149" s="255"/>
      <c r="I149" s="97"/>
      <c r="J149" s="97"/>
      <c r="K149" s="98"/>
    </row>
    <row r="150" spans="1:12" ht="16.5" customHeight="1">
      <c r="A150" s="135"/>
      <c r="B150" s="29"/>
      <c r="C150" s="29"/>
      <c r="D150" s="232"/>
      <c r="E150" s="233"/>
      <c r="F150" s="395"/>
      <c r="G150" s="235"/>
      <c r="H150" s="209"/>
      <c r="I150" s="101"/>
      <c r="J150" s="101"/>
      <c r="K150" s="167"/>
      <c r="L150" s="484"/>
    </row>
    <row r="151" spans="1:12" ht="16.5" customHeight="1">
      <c r="A151" s="134"/>
      <c r="B151" s="242"/>
      <c r="C151" s="12"/>
      <c r="D151" s="228"/>
      <c r="E151" s="243"/>
      <c r="F151" s="393"/>
      <c r="G151" s="231"/>
      <c r="H151" s="255"/>
      <c r="I151" s="97"/>
      <c r="J151" s="97"/>
      <c r="K151" s="98"/>
    </row>
    <row r="152" spans="1:12" ht="16.5" customHeight="1">
      <c r="A152" s="135"/>
      <c r="B152" s="29"/>
      <c r="C152" s="29"/>
      <c r="D152" s="232"/>
      <c r="E152" s="233"/>
      <c r="F152" s="395"/>
      <c r="G152" s="235"/>
      <c r="H152" s="209"/>
      <c r="I152" s="101"/>
      <c r="J152" s="101"/>
      <c r="K152" s="167"/>
      <c r="L152" s="484"/>
    </row>
    <row r="153" spans="1:12" ht="16.5" customHeight="1">
      <c r="A153" s="136"/>
      <c r="B153" s="12"/>
      <c r="C153" s="12"/>
      <c r="D153" s="228"/>
      <c r="E153" s="229"/>
      <c r="F153" s="393"/>
      <c r="G153" s="231"/>
      <c r="H153" s="255"/>
      <c r="I153" s="97"/>
      <c r="J153" s="97"/>
      <c r="K153" s="98"/>
    </row>
    <row r="154" spans="1:12" ht="16.5" customHeight="1">
      <c r="A154" s="135"/>
      <c r="B154" s="29"/>
      <c r="C154" s="29"/>
      <c r="D154" s="232"/>
      <c r="E154" s="233"/>
      <c r="F154" s="395"/>
      <c r="G154" s="235"/>
      <c r="H154" s="216"/>
      <c r="I154" s="101"/>
      <c r="J154" s="101"/>
      <c r="K154" s="61"/>
    </row>
    <row r="155" spans="1:12" ht="16.5" customHeight="1">
      <c r="A155" s="137"/>
      <c r="B155" s="138"/>
      <c r="C155" s="126"/>
      <c r="D155" s="228"/>
      <c r="E155" s="229"/>
      <c r="F155" s="213"/>
      <c r="G155" s="130"/>
      <c r="H155" s="163"/>
      <c r="I155" s="200"/>
      <c r="J155" s="97"/>
      <c r="K155" s="98"/>
    </row>
    <row r="156" spans="1:12" ht="16.5" customHeight="1">
      <c r="A156" s="135"/>
      <c r="B156" s="99"/>
      <c r="C156" s="29"/>
      <c r="D156" s="232"/>
      <c r="E156" s="233"/>
      <c r="F156" s="205"/>
      <c r="G156" s="235"/>
      <c r="H156" s="249"/>
      <c r="I156" s="261"/>
      <c r="J156" s="101"/>
      <c r="K156" s="201"/>
      <c r="L156" s="497"/>
    </row>
    <row r="157" spans="1:12" ht="16.5" customHeight="1">
      <c r="A157" s="246"/>
      <c r="B157" s="126"/>
      <c r="C157" s="126"/>
      <c r="D157" s="127"/>
      <c r="E157" s="128"/>
      <c r="F157" s="213"/>
      <c r="G157" s="130"/>
      <c r="H157" s="163"/>
      <c r="I157" s="200"/>
      <c r="J157" s="97"/>
      <c r="K157" s="98"/>
    </row>
    <row r="158" spans="1:12" ht="16.5" customHeight="1">
      <c r="A158" s="247"/>
      <c r="B158" s="99"/>
      <c r="C158" s="29"/>
      <c r="D158" s="232"/>
      <c r="E158" s="233"/>
      <c r="F158" s="205"/>
      <c r="G158" s="235"/>
      <c r="H158" s="249"/>
      <c r="I158" s="261"/>
      <c r="J158" s="101"/>
      <c r="K158" s="201"/>
      <c r="L158" s="497"/>
    </row>
    <row r="159" spans="1:12" ht="16.5" customHeight="1">
      <c r="A159" s="137"/>
      <c r="B159" s="126"/>
      <c r="C159" s="126"/>
      <c r="D159" s="127"/>
      <c r="E159" s="128"/>
      <c r="F159" s="213"/>
      <c r="G159" s="130"/>
      <c r="H159" s="163"/>
      <c r="I159" s="200"/>
      <c r="J159" s="97"/>
      <c r="K159" s="98"/>
    </row>
    <row r="160" spans="1:12" ht="16.5" customHeight="1">
      <c r="A160" s="135"/>
      <c r="B160" s="99"/>
      <c r="C160" s="99"/>
      <c r="D160" s="241"/>
      <c r="E160" s="233"/>
      <c r="F160" s="205"/>
      <c r="G160" s="235"/>
      <c r="H160" s="249"/>
      <c r="I160" s="261"/>
      <c r="J160" s="101"/>
      <c r="K160" s="201"/>
      <c r="L160" s="497"/>
    </row>
    <row r="161" spans="1:12" ht="16.5" customHeight="1">
      <c r="A161" s="246"/>
      <c r="B161" s="126"/>
      <c r="C161" s="126"/>
      <c r="D161" s="127"/>
      <c r="E161" s="128"/>
      <c r="F161" s="213"/>
      <c r="G161" s="130"/>
      <c r="H161" s="163"/>
      <c r="I161" s="200"/>
      <c r="J161" s="97"/>
      <c r="K161" s="98"/>
    </row>
    <row r="162" spans="1:12" ht="16.5" customHeight="1">
      <c r="A162" s="247"/>
      <c r="B162" s="99"/>
      <c r="C162" s="99"/>
      <c r="D162" s="241"/>
      <c r="E162" s="233"/>
      <c r="F162" s="205"/>
      <c r="G162" s="235"/>
      <c r="H162" s="249"/>
      <c r="I162" s="261"/>
      <c r="J162" s="101"/>
      <c r="K162" s="201"/>
      <c r="L162" s="497"/>
    </row>
    <row r="163" spans="1:12" ht="16.5" customHeight="1">
      <c r="A163" s="246"/>
      <c r="B163" s="126"/>
      <c r="C163" s="126"/>
      <c r="D163" s="127"/>
      <c r="E163" s="128"/>
      <c r="F163" s="213"/>
      <c r="G163" s="130"/>
      <c r="H163" s="163"/>
      <c r="I163" s="200"/>
      <c r="J163" s="97"/>
      <c r="K163" s="98"/>
    </row>
    <row r="164" spans="1:12" ht="16.5" customHeight="1">
      <c r="A164" s="247"/>
      <c r="B164" s="99"/>
      <c r="C164" s="99"/>
      <c r="D164" s="241"/>
      <c r="E164" s="233"/>
      <c r="F164" s="205"/>
      <c r="G164" s="235"/>
      <c r="H164" s="249"/>
      <c r="I164" s="261"/>
      <c r="J164" s="101"/>
      <c r="K164" s="201"/>
      <c r="L164" s="497"/>
    </row>
    <row r="165" spans="1:12" ht="16.5" customHeight="1">
      <c r="A165" s="246"/>
      <c r="B165" s="126"/>
      <c r="C165" s="126"/>
      <c r="D165" s="127"/>
      <c r="E165" s="128"/>
      <c r="F165" s="213"/>
      <c r="G165" s="130"/>
      <c r="H165" s="163"/>
      <c r="I165" s="200"/>
      <c r="J165" s="97"/>
      <c r="K165" s="98"/>
    </row>
    <row r="166" spans="1:12" ht="16.5" customHeight="1">
      <c r="A166" s="247"/>
      <c r="B166" s="99"/>
      <c r="C166" s="99"/>
      <c r="D166" s="241"/>
      <c r="E166" s="233"/>
      <c r="F166" s="205"/>
      <c r="G166" s="235"/>
      <c r="H166" s="249"/>
      <c r="I166" s="261"/>
      <c r="J166" s="101"/>
      <c r="K166" s="201"/>
      <c r="L166" s="497"/>
    </row>
    <row r="167" spans="1:12" ht="16.5" customHeight="1">
      <c r="A167" s="134"/>
      <c r="B167" s="126"/>
      <c r="C167" s="126"/>
      <c r="D167" s="127"/>
      <c r="E167" s="128"/>
      <c r="F167" s="213"/>
      <c r="G167" s="130"/>
      <c r="H167" s="163"/>
      <c r="I167" s="200"/>
      <c r="J167" s="97"/>
      <c r="K167" s="98"/>
    </row>
    <row r="168" spans="1:12" ht="16.5" customHeight="1">
      <c r="A168" s="135"/>
      <c r="B168" s="99"/>
      <c r="C168" s="99"/>
      <c r="D168" s="241"/>
      <c r="E168" s="233"/>
      <c r="F168" s="205"/>
      <c r="G168" s="235"/>
      <c r="H168" s="249"/>
      <c r="I168" s="261"/>
      <c r="J168" s="101"/>
      <c r="K168" s="201"/>
      <c r="L168" s="497"/>
    </row>
    <row r="169" spans="1:12" ht="16.5" customHeight="1">
      <c r="A169" s="134"/>
      <c r="B169" s="126"/>
      <c r="C169" s="126"/>
      <c r="D169" s="228"/>
      <c r="E169" s="229"/>
      <c r="F169" s="213"/>
      <c r="G169" s="231"/>
      <c r="H169" s="163"/>
      <c r="I169" s="97"/>
      <c r="J169" s="97"/>
      <c r="K169" s="98"/>
    </row>
    <row r="170" spans="1:12" ht="16.5" customHeight="1">
      <c r="A170" s="135"/>
      <c r="B170" s="29"/>
      <c r="C170" s="99"/>
      <c r="D170" s="232"/>
      <c r="E170" s="236"/>
      <c r="F170" s="205"/>
      <c r="G170" s="235"/>
      <c r="H170" s="216"/>
      <c r="I170" s="101"/>
      <c r="J170" s="101"/>
      <c r="K170" s="61"/>
    </row>
    <row r="171" spans="1:12" ht="16.5" customHeight="1">
      <c r="A171" s="134"/>
      <c r="B171" s="126"/>
      <c r="C171" s="126"/>
      <c r="D171" s="228"/>
      <c r="E171" s="229"/>
      <c r="F171" s="213"/>
      <c r="G171" s="231"/>
      <c r="H171" s="163"/>
      <c r="I171" s="97"/>
      <c r="J171" s="97"/>
      <c r="K171" s="98"/>
    </row>
    <row r="172" spans="1:12" ht="16.5" customHeight="1">
      <c r="A172" s="135"/>
      <c r="B172" s="29"/>
      <c r="C172" s="99"/>
      <c r="D172" s="232"/>
      <c r="E172" s="236"/>
      <c r="F172" s="205"/>
      <c r="G172" s="235"/>
      <c r="H172" s="216"/>
      <c r="I172" s="101"/>
      <c r="J172" s="101"/>
      <c r="K172" s="61"/>
    </row>
    <row r="173" spans="1:12" ht="16.5" customHeight="1">
      <c r="A173" s="134"/>
      <c r="B173" s="126"/>
      <c r="C173" s="126"/>
      <c r="D173" s="228"/>
      <c r="E173" s="229"/>
      <c r="F173" s="213"/>
      <c r="G173" s="231"/>
      <c r="H173" s="163"/>
      <c r="I173" s="97"/>
      <c r="J173" s="97"/>
      <c r="K173" s="98"/>
    </row>
    <row r="174" spans="1:12" ht="16.5" customHeight="1">
      <c r="A174" s="135"/>
      <c r="B174" s="168"/>
      <c r="C174" s="99"/>
      <c r="D174" s="232"/>
      <c r="E174" s="236"/>
      <c r="F174" s="205"/>
      <c r="G174" s="235"/>
      <c r="H174" s="216"/>
      <c r="I174" s="101"/>
      <c r="J174" s="101"/>
      <c r="K174" s="61"/>
    </row>
    <row r="175" spans="1:12" ht="16.5" customHeight="1">
      <c r="A175" s="134"/>
      <c r="B175" s="126"/>
      <c r="C175" s="126"/>
      <c r="D175" s="228"/>
      <c r="E175" s="229"/>
      <c r="F175" s="213"/>
      <c r="G175" s="231"/>
      <c r="H175" s="163"/>
      <c r="I175" s="97"/>
      <c r="J175" s="97"/>
      <c r="K175" s="98"/>
    </row>
    <row r="176" spans="1:12" ht="16.5" customHeight="1">
      <c r="A176" s="135"/>
      <c r="B176" s="168"/>
      <c r="C176" s="99"/>
      <c r="D176" s="232"/>
      <c r="E176" s="236"/>
      <c r="F176" s="205"/>
      <c r="G176" s="235"/>
      <c r="H176" s="216"/>
      <c r="I176" s="101"/>
      <c r="J176" s="101"/>
      <c r="K176" s="61"/>
    </row>
    <row r="177" spans="1:12" ht="16.5" customHeight="1">
      <c r="A177" s="136"/>
      <c r="B177" s="126"/>
      <c r="C177" s="126"/>
      <c r="D177" s="228"/>
      <c r="E177" s="229"/>
      <c r="F177" s="213"/>
      <c r="G177" s="231"/>
      <c r="H177" s="163"/>
      <c r="I177" s="97"/>
      <c r="J177" s="97"/>
      <c r="K177" s="98"/>
    </row>
    <row r="178" spans="1:12" ht="16.5" customHeight="1">
      <c r="A178" s="136"/>
      <c r="B178" s="168"/>
      <c r="C178" s="99"/>
      <c r="D178" s="232"/>
      <c r="E178" s="236"/>
      <c r="F178" s="205"/>
      <c r="G178" s="235"/>
      <c r="H178" s="216"/>
      <c r="I178" s="101"/>
      <c r="J178" s="101"/>
      <c r="K178" s="61"/>
    </row>
    <row r="179" spans="1:12" ht="16.5" customHeight="1">
      <c r="A179" s="134"/>
      <c r="B179" s="126"/>
      <c r="C179" s="126"/>
      <c r="D179" s="228"/>
      <c r="E179" s="229"/>
      <c r="F179" s="213"/>
      <c r="G179" s="231"/>
      <c r="H179" s="203"/>
      <c r="I179" s="97"/>
      <c r="J179" s="97"/>
      <c r="K179" s="98"/>
    </row>
    <row r="180" spans="1:12" ht="16.5" customHeight="1">
      <c r="A180" s="135"/>
      <c r="B180" s="168"/>
      <c r="C180" s="99"/>
      <c r="D180" s="232"/>
      <c r="E180" s="236"/>
      <c r="F180" s="205"/>
      <c r="G180" s="235"/>
      <c r="H180" s="166"/>
      <c r="I180" s="204"/>
      <c r="J180" s="101"/>
      <c r="K180" s="167"/>
      <c r="L180" s="484"/>
    </row>
    <row r="181" spans="1:12" ht="16.5" customHeight="1">
      <c r="A181" s="134"/>
      <c r="B181" s="126"/>
      <c r="C181" s="126"/>
      <c r="D181" s="228"/>
      <c r="E181" s="229"/>
      <c r="F181" s="213"/>
      <c r="G181" s="231"/>
      <c r="H181" s="203"/>
      <c r="I181" s="97"/>
      <c r="J181" s="97"/>
      <c r="K181" s="98"/>
    </row>
    <row r="182" spans="1:12" ht="16.5" customHeight="1">
      <c r="A182" s="135"/>
      <c r="B182" s="168"/>
      <c r="C182" s="99"/>
      <c r="D182" s="232"/>
      <c r="E182" s="236"/>
      <c r="F182" s="205"/>
      <c r="G182" s="235"/>
      <c r="H182" s="166"/>
      <c r="I182" s="204"/>
      <c r="J182" s="101"/>
      <c r="K182" s="167"/>
      <c r="L182" s="484"/>
    </row>
  </sheetData>
  <mergeCells count="4">
    <mergeCell ref="H2:K2"/>
    <mergeCell ref="H30:I30"/>
    <mergeCell ref="H22:I22"/>
    <mergeCell ref="H6:I6"/>
  </mergeCells>
  <phoneticPr fontId="4"/>
  <printOptions horizontalCentered="1" verticalCentered="1"/>
  <pageMargins left="0.23622047244094491" right="0.23622047244094491" top="0.74803149606299213" bottom="0.74803149606299213" header="0.31496062992125984" footer="0.31496062992125984"/>
  <pageSetup paperSize="9" scale="93" fitToHeight="0" orientation="portrait" r:id="rId1"/>
  <headerFooter alignWithMargins="0"/>
  <rowBreaks count="2" manualBreakCount="2">
    <brk id="48" max="10" man="1"/>
    <brk id="94"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3" activePane="bottomLeft" state="frozen"/>
      <selection activeCell="H2" sqref="H2:K2"/>
      <selection pane="bottomLeft" activeCell="B4" sqref="B4"/>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1" width="5.75" style="176" customWidth="1"/>
    <col min="12" max="242" width="9" style="181"/>
    <col min="243" max="243" width="4.75" style="181" customWidth="1"/>
    <col min="244" max="245" width="19.625" style="181" customWidth="1"/>
    <col min="246" max="246" width="7.625" style="181" customWidth="1"/>
    <col min="247" max="247" width="4" style="181" customWidth="1"/>
    <col min="248" max="248" width="9" style="181"/>
    <col min="249" max="249" width="12.375" style="181" customWidth="1"/>
    <col min="250" max="250" width="7.25" style="181" customWidth="1"/>
    <col min="251" max="251" width="5" style="181" customWidth="1"/>
    <col min="252" max="252" width="2" style="181" customWidth="1"/>
    <col min="253" max="253" width="5.75" style="181" customWidth="1"/>
    <col min="254" max="255" width="9" style="181"/>
    <col min="256" max="256" width="4.75" style="181" customWidth="1"/>
    <col min="257" max="258" width="19.625" style="181" customWidth="1"/>
    <col min="259" max="259" width="7.625" style="181" customWidth="1"/>
    <col min="260" max="260" width="4" style="181" customWidth="1"/>
    <col min="261" max="261" width="9" style="181"/>
    <col min="262" max="262" width="12.375" style="181" customWidth="1"/>
    <col min="263" max="263" width="7.25" style="181" customWidth="1"/>
    <col min="264" max="264" width="5" style="181" customWidth="1"/>
    <col min="265" max="265" width="2" style="181" customWidth="1"/>
    <col min="266" max="266" width="5.75" style="181" customWidth="1"/>
    <col min="267" max="498" width="9" style="181"/>
    <col min="499" max="499" width="4.75" style="181" customWidth="1"/>
    <col min="500" max="501" width="19.625" style="181" customWidth="1"/>
    <col min="502" max="502" width="7.625" style="181" customWidth="1"/>
    <col min="503" max="503" width="4" style="181" customWidth="1"/>
    <col min="504" max="504" width="9" style="181"/>
    <col min="505" max="505" width="12.375" style="181" customWidth="1"/>
    <col min="506" max="506" width="7.25" style="181" customWidth="1"/>
    <col min="507" max="507" width="5" style="181" customWidth="1"/>
    <col min="508" max="508" width="2" style="181" customWidth="1"/>
    <col min="509" max="509" width="5.75" style="181" customWidth="1"/>
    <col min="510" max="511" width="9" style="181"/>
    <col min="512" max="512" width="4.75" style="181" customWidth="1"/>
    <col min="513" max="514" width="19.625" style="181" customWidth="1"/>
    <col min="515" max="515" width="7.625" style="181" customWidth="1"/>
    <col min="516" max="516" width="4" style="181" customWidth="1"/>
    <col min="517" max="517" width="9" style="181"/>
    <col min="518" max="518" width="12.375" style="181" customWidth="1"/>
    <col min="519" max="519" width="7.25" style="181" customWidth="1"/>
    <col min="520" max="520" width="5" style="181" customWidth="1"/>
    <col min="521" max="521" width="2" style="181" customWidth="1"/>
    <col min="522" max="522" width="5.75" style="181" customWidth="1"/>
    <col min="523" max="754" width="9" style="181"/>
    <col min="755" max="755" width="4.75" style="181" customWidth="1"/>
    <col min="756" max="757" width="19.625" style="181" customWidth="1"/>
    <col min="758" max="758" width="7.625" style="181" customWidth="1"/>
    <col min="759" max="759" width="4" style="181" customWidth="1"/>
    <col min="760" max="760" width="9" style="181"/>
    <col min="761" max="761" width="12.375" style="181" customWidth="1"/>
    <col min="762" max="762" width="7.25" style="181" customWidth="1"/>
    <col min="763" max="763" width="5" style="181" customWidth="1"/>
    <col min="764" max="764" width="2" style="181" customWidth="1"/>
    <col min="765" max="765" width="5.75" style="181" customWidth="1"/>
    <col min="766" max="767" width="9" style="181"/>
    <col min="768" max="768" width="4.75" style="181" customWidth="1"/>
    <col min="769" max="770" width="19.625" style="181" customWidth="1"/>
    <col min="771" max="771" width="7.625" style="181" customWidth="1"/>
    <col min="772" max="772" width="4" style="181" customWidth="1"/>
    <col min="773" max="773" width="9" style="181"/>
    <col min="774" max="774" width="12.375" style="181" customWidth="1"/>
    <col min="775" max="775" width="7.25" style="181" customWidth="1"/>
    <col min="776" max="776" width="5" style="181" customWidth="1"/>
    <col min="777" max="777" width="2" style="181" customWidth="1"/>
    <col min="778" max="778" width="5.75" style="181" customWidth="1"/>
    <col min="779" max="1010" width="9" style="181"/>
    <col min="1011" max="1011" width="4.75" style="181" customWidth="1"/>
    <col min="1012" max="1013" width="19.625" style="181" customWidth="1"/>
    <col min="1014" max="1014" width="7.625" style="181" customWidth="1"/>
    <col min="1015" max="1015" width="4" style="181" customWidth="1"/>
    <col min="1016" max="1016" width="9" style="181"/>
    <col min="1017" max="1017" width="12.375" style="181" customWidth="1"/>
    <col min="1018" max="1018" width="7.25" style="181" customWidth="1"/>
    <col min="1019" max="1019" width="5" style="181" customWidth="1"/>
    <col min="1020" max="1020" width="2" style="181" customWidth="1"/>
    <col min="1021" max="1021" width="5.75" style="181" customWidth="1"/>
    <col min="1022" max="1023" width="9" style="181"/>
    <col min="1024" max="1024" width="4.75" style="181" customWidth="1"/>
    <col min="1025" max="1026" width="19.625" style="181" customWidth="1"/>
    <col min="1027" max="1027" width="7.625" style="181" customWidth="1"/>
    <col min="1028" max="1028" width="4" style="181" customWidth="1"/>
    <col min="1029" max="1029" width="9" style="181"/>
    <col min="1030" max="1030" width="12.375" style="181" customWidth="1"/>
    <col min="1031" max="1031" width="7.25" style="181" customWidth="1"/>
    <col min="1032" max="1032" width="5" style="181" customWidth="1"/>
    <col min="1033" max="1033" width="2" style="181" customWidth="1"/>
    <col min="1034" max="1034" width="5.75" style="181" customWidth="1"/>
    <col min="1035" max="1266" width="9" style="181"/>
    <col min="1267" max="1267" width="4.75" style="181" customWidth="1"/>
    <col min="1268" max="1269" width="19.625" style="181" customWidth="1"/>
    <col min="1270" max="1270" width="7.625" style="181" customWidth="1"/>
    <col min="1271" max="1271" width="4" style="181" customWidth="1"/>
    <col min="1272" max="1272" width="9" style="181"/>
    <col min="1273" max="1273" width="12.375" style="181" customWidth="1"/>
    <col min="1274" max="1274" width="7.25" style="181" customWidth="1"/>
    <col min="1275" max="1275" width="5" style="181" customWidth="1"/>
    <col min="1276" max="1276" width="2" style="181" customWidth="1"/>
    <col min="1277" max="1277" width="5.75" style="181" customWidth="1"/>
    <col min="1278" max="1279" width="9" style="181"/>
    <col min="1280" max="1280" width="4.75" style="181" customWidth="1"/>
    <col min="1281" max="1282" width="19.625" style="181" customWidth="1"/>
    <col min="1283" max="1283" width="7.625" style="181" customWidth="1"/>
    <col min="1284" max="1284" width="4" style="181" customWidth="1"/>
    <col min="1285" max="1285" width="9" style="181"/>
    <col min="1286" max="1286" width="12.375" style="181" customWidth="1"/>
    <col min="1287" max="1287" width="7.25" style="181" customWidth="1"/>
    <col min="1288" max="1288" width="5" style="181" customWidth="1"/>
    <col min="1289" max="1289" width="2" style="181" customWidth="1"/>
    <col min="1290" max="1290" width="5.75" style="181" customWidth="1"/>
    <col min="1291" max="1522" width="9" style="181"/>
    <col min="1523" max="1523" width="4.75" style="181" customWidth="1"/>
    <col min="1524" max="1525" width="19.625" style="181" customWidth="1"/>
    <col min="1526" max="1526" width="7.625" style="181" customWidth="1"/>
    <col min="1527" max="1527" width="4" style="181" customWidth="1"/>
    <col min="1528" max="1528" width="9" style="181"/>
    <col min="1529" max="1529" width="12.375" style="181" customWidth="1"/>
    <col min="1530" max="1530" width="7.25" style="181" customWidth="1"/>
    <col min="1531" max="1531" width="5" style="181" customWidth="1"/>
    <col min="1532" max="1532" width="2" style="181" customWidth="1"/>
    <col min="1533" max="1533" width="5.75" style="181" customWidth="1"/>
    <col min="1534" max="1535" width="9" style="181"/>
    <col min="1536" max="1536" width="4.75" style="181" customWidth="1"/>
    <col min="1537" max="1538" width="19.625" style="181" customWidth="1"/>
    <col min="1539" max="1539" width="7.625" style="181" customWidth="1"/>
    <col min="1540" max="1540" width="4" style="181" customWidth="1"/>
    <col min="1541" max="1541" width="9" style="181"/>
    <col min="1542" max="1542" width="12.375" style="181" customWidth="1"/>
    <col min="1543" max="1543" width="7.25" style="181" customWidth="1"/>
    <col min="1544" max="1544" width="5" style="181" customWidth="1"/>
    <col min="1545" max="1545" width="2" style="181" customWidth="1"/>
    <col min="1546" max="1546" width="5.75" style="181" customWidth="1"/>
    <col min="1547" max="1778" width="9" style="181"/>
    <col min="1779" max="1779" width="4.75" style="181" customWidth="1"/>
    <col min="1780" max="1781" width="19.625" style="181" customWidth="1"/>
    <col min="1782" max="1782" width="7.625" style="181" customWidth="1"/>
    <col min="1783" max="1783" width="4" style="181" customWidth="1"/>
    <col min="1784" max="1784" width="9" style="181"/>
    <col min="1785" max="1785" width="12.375" style="181" customWidth="1"/>
    <col min="1786" max="1786" width="7.25" style="181" customWidth="1"/>
    <col min="1787" max="1787" width="5" style="181" customWidth="1"/>
    <col min="1788" max="1788" width="2" style="181" customWidth="1"/>
    <col min="1789" max="1789" width="5.75" style="181" customWidth="1"/>
    <col min="1790" max="1791" width="9" style="181"/>
    <col min="1792" max="1792" width="4.75" style="181" customWidth="1"/>
    <col min="1793" max="1794" width="19.625" style="181" customWidth="1"/>
    <col min="1795" max="1795" width="7.625" style="181" customWidth="1"/>
    <col min="1796" max="1796" width="4" style="181" customWidth="1"/>
    <col min="1797" max="1797" width="9" style="181"/>
    <col min="1798" max="1798" width="12.375" style="181" customWidth="1"/>
    <col min="1799" max="1799" width="7.25" style="181" customWidth="1"/>
    <col min="1800" max="1800" width="5" style="181" customWidth="1"/>
    <col min="1801" max="1801" width="2" style="181" customWidth="1"/>
    <col min="1802" max="1802" width="5.75" style="181" customWidth="1"/>
    <col min="1803" max="2034" width="9" style="181"/>
    <col min="2035" max="2035" width="4.75" style="181" customWidth="1"/>
    <col min="2036" max="2037" width="19.625" style="181" customWidth="1"/>
    <col min="2038" max="2038" width="7.625" style="181" customWidth="1"/>
    <col min="2039" max="2039" width="4" style="181" customWidth="1"/>
    <col min="2040" max="2040" width="9" style="181"/>
    <col min="2041" max="2041" width="12.375" style="181" customWidth="1"/>
    <col min="2042" max="2042" width="7.25" style="181" customWidth="1"/>
    <col min="2043" max="2043" width="5" style="181" customWidth="1"/>
    <col min="2044" max="2044" width="2" style="181" customWidth="1"/>
    <col min="2045" max="2045" width="5.75" style="181" customWidth="1"/>
    <col min="2046" max="2047" width="9" style="181"/>
    <col min="2048" max="2048" width="4.75" style="181" customWidth="1"/>
    <col min="2049" max="2050" width="19.625" style="181" customWidth="1"/>
    <col min="2051" max="2051" width="7.625" style="181" customWidth="1"/>
    <col min="2052" max="2052" width="4" style="181" customWidth="1"/>
    <col min="2053" max="2053" width="9" style="181"/>
    <col min="2054" max="2054" width="12.375" style="181" customWidth="1"/>
    <col min="2055" max="2055" width="7.25" style="181" customWidth="1"/>
    <col min="2056" max="2056" width="5" style="181" customWidth="1"/>
    <col min="2057" max="2057" width="2" style="181" customWidth="1"/>
    <col min="2058" max="2058" width="5.75" style="181" customWidth="1"/>
    <col min="2059" max="2290" width="9" style="181"/>
    <col min="2291" max="2291" width="4.75" style="181" customWidth="1"/>
    <col min="2292" max="2293" width="19.625" style="181" customWidth="1"/>
    <col min="2294" max="2294" width="7.625" style="181" customWidth="1"/>
    <col min="2295" max="2295" width="4" style="181" customWidth="1"/>
    <col min="2296" max="2296" width="9" style="181"/>
    <col min="2297" max="2297" width="12.375" style="181" customWidth="1"/>
    <col min="2298" max="2298" width="7.25" style="181" customWidth="1"/>
    <col min="2299" max="2299" width="5" style="181" customWidth="1"/>
    <col min="2300" max="2300" width="2" style="181" customWidth="1"/>
    <col min="2301" max="2301" width="5.75" style="181" customWidth="1"/>
    <col min="2302" max="2303" width="9" style="181"/>
    <col min="2304" max="2304" width="4.75" style="181" customWidth="1"/>
    <col min="2305" max="2306" width="19.625" style="181" customWidth="1"/>
    <col min="2307" max="2307" width="7.625" style="181" customWidth="1"/>
    <col min="2308" max="2308" width="4" style="181" customWidth="1"/>
    <col min="2309" max="2309" width="9" style="181"/>
    <col min="2310" max="2310" width="12.375" style="181" customWidth="1"/>
    <col min="2311" max="2311" width="7.25" style="181" customWidth="1"/>
    <col min="2312" max="2312" width="5" style="181" customWidth="1"/>
    <col min="2313" max="2313" width="2" style="181" customWidth="1"/>
    <col min="2314" max="2314" width="5.75" style="181" customWidth="1"/>
    <col min="2315" max="2546" width="9" style="181"/>
    <col min="2547" max="2547" width="4.75" style="181" customWidth="1"/>
    <col min="2548" max="2549" width="19.625" style="181" customWidth="1"/>
    <col min="2550" max="2550" width="7.625" style="181" customWidth="1"/>
    <col min="2551" max="2551" width="4" style="181" customWidth="1"/>
    <col min="2552" max="2552" width="9" style="181"/>
    <col min="2553" max="2553" width="12.375" style="181" customWidth="1"/>
    <col min="2554" max="2554" width="7.25" style="181" customWidth="1"/>
    <col min="2555" max="2555" width="5" style="181" customWidth="1"/>
    <col min="2556" max="2556" width="2" style="181" customWidth="1"/>
    <col min="2557" max="2557" width="5.75" style="181" customWidth="1"/>
    <col min="2558" max="2559" width="9" style="181"/>
    <col min="2560" max="2560" width="4.75" style="181" customWidth="1"/>
    <col min="2561" max="2562" width="19.625" style="181" customWidth="1"/>
    <col min="2563" max="2563" width="7.625" style="181" customWidth="1"/>
    <col min="2564" max="2564" width="4" style="181" customWidth="1"/>
    <col min="2565" max="2565" width="9" style="181"/>
    <col min="2566" max="2566" width="12.375" style="181" customWidth="1"/>
    <col min="2567" max="2567" width="7.25" style="181" customWidth="1"/>
    <col min="2568" max="2568" width="5" style="181" customWidth="1"/>
    <col min="2569" max="2569" width="2" style="181" customWidth="1"/>
    <col min="2570" max="2570" width="5.75" style="181" customWidth="1"/>
    <col min="2571" max="2802" width="9" style="181"/>
    <col min="2803" max="2803" width="4.75" style="181" customWidth="1"/>
    <col min="2804" max="2805" width="19.625" style="181" customWidth="1"/>
    <col min="2806" max="2806" width="7.625" style="181" customWidth="1"/>
    <col min="2807" max="2807" width="4" style="181" customWidth="1"/>
    <col min="2808" max="2808" width="9" style="181"/>
    <col min="2809" max="2809" width="12.375" style="181" customWidth="1"/>
    <col min="2810" max="2810" width="7.25" style="181" customWidth="1"/>
    <col min="2811" max="2811" width="5" style="181" customWidth="1"/>
    <col min="2812" max="2812" width="2" style="181" customWidth="1"/>
    <col min="2813" max="2813" width="5.75" style="181" customWidth="1"/>
    <col min="2814" max="2815" width="9" style="181"/>
    <col min="2816" max="2816" width="4.75" style="181" customWidth="1"/>
    <col min="2817" max="2818" width="19.625" style="181" customWidth="1"/>
    <col min="2819" max="2819" width="7.625" style="181" customWidth="1"/>
    <col min="2820" max="2820" width="4" style="181" customWidth="1"/>
    <col min="2821" max="2821" width="9" style="181"/>
    <col min="2822" max="2822" width="12.375" style="181" customWidth="1"/>
    <col min="2823" max="2823" width="7.25" style="181" customWidth="1"/>
    <col min="2824" max="2824" width="5" style="181" customWidth="1"/>
    <col min="2825" max="2825" width="2" style="181" customWidth="1"/>
    <col min="2826" max="2826" width="5.75" style="181" customWidth="1"/>
    <col min="2827" max="3058" width="9" style="181"/>
    <col min="3059" max="3059" width="4.75" style="181" customWidth="1"/>
    <col min="3060" max="3061" width="19.625" style="181" customWidth="1"/>
    <col min="3062" max="3062" width="7.625" style="181" customWidth="1"/>
    <col min="3063" max="3063" width="4" style="181" customWidth="1"/>
    <col min="3064" max="3064" width="9" style="181"/>
    <col min="3065" max="3065" width="12.375" style="181" customWidth="1"/>
    <col min="3066" max="3066" width="7.25" style="181" customWidth="1"/>
    <col min="3067" max="3067" width="5" style="181" customWidth="1"/>
    <col min="3068" max="3068" width="2" style="181" customWidth="1"/>
    <col min="3069" max="3069" width="5.75" style="181" customWidth="1"/>
    <col min="3070" max="3071" width="9" style="181"/>
    <col min="3072" max="3072" width="4.75" style="181" customWidth="1"/>
    <col min="3073" max="3074" width="19.625" style="181" customWidth="1"/>
    <col min="3075" max="3075" width="7.625" style="181" customWidth="1"/>
    <col min="3076" max="3076" width="4" style="181" customWidth="1"/>
    <col min="3077" max="3077" width="9" style="181"/>
    <col min="3078" max="3078" width="12.375" style="181" customWidth="1"/>
    <col min="3079" max="3079" width="7.25" style="181" customWidth="1"/>
    <col min="3080" max="3080" width="5" style="181" customWidth="1"/>
    <col min="3081" max="3081" width="2" style="181" customWidth="1"/>
    <col min="3082" max="3082" width="5.75" style="181" customWidth="1"/>
    <col min="3083" max="3314" width="9" style="181"/>
    <col min="3315" max="3315" width="4.75" style="181" customWidth="1"/>
    <col min="3316" max="3317" width="19.625" style="181" customWidth="1"/>
    <col min="3318" max="3318" width="7.625" style="181" customWidth="1"/>
    <col min="3319" max="3319" width="4" style="181" customWidth="1"/>
    <col min="3320" max="3320" width="9" style="181"/>
    <col min="3321" max="3321" width="12.375" style="181" customWidth="1"/>
    <col min="3322" max="3322" width="7.25" style="181" customWidth="1"/>
    <col min="3323" max="3323" width="5" style="181" customWidth="1"/>
    <col min="3324" max="3324" width="2" style="181" customWidth="1"/>
    <col min="3325" max="3325" width="5.75" style="181" customWidth="1"/>
    <col min="3326" max="3327" width="9" style="181"/>
    <col min="3328" max="3328" width="4.75" style="181" customWidth="1"/>
    <col min="3329" max="3330" width="19.625" style="181" customWidth="1"/>
    <col min="3331" max="3331" width="7.625" style="181" customWidth="1"/>
    <col min="3332" max="3332" width="4" style="181" customWidth="1"/>
    <col min="3333" max="3333" width="9" style="181"/>
    <col min="3334" max="3334" width="12.375" style="181" customWidth="1"/>
    <col min="3335" max="3335" width="7.25" style="181" customWidth="1"/>
    <col min="3336" max="3336" width="5" style="181" customWidth="1"/>
    <col min="3337" max="3337" width="2" style="181" customWidth="1"/>
    <col min="3338" max="3338" width="5.75" style="181" customWidth="1"/>
    <col min="3339" max="3570" width="9" style="181"/>
    <col min="3571" max="3571" width="4.75" style="181" customWidth="1"/>
    <col min="3572" max="3573" width="19.625" style="181" customWidth="1"/>
    <col min="3574" max="3574" width="7.625" style="181" customWidth="1"/>
    <col min="3575" max="3575" width="4" style="181" customWidth="1"/>
    <col min="3576" max="3576" width="9" style="181"/>
    <col min="3577" max="3577" width="12.375" style="181" customWidth="1"/>
    <col min="3578" max="3578" width="7.25" style="181" customWidth="1"/>
    <col min="3579" max="3579" width="5" style="181" customWidth="1"/>
    <col min="3580" max="3580" width="2" style="181" customWidth="1"/>
    <col min="3581" max="3581" width="5.75" style="181" customWidth="1"/>
    <col min="3582" max="3583" width="9" style="181"/>
    <col min="3584" max="3584" width="4.75" style="181" customWidth="1"/>
    <col min="3585" max="3586" width="19.625" style="181" customWidth="1"/>
    <col min="3587" max="3587" width="7.625" style="181" customWidth="1"/>
    <col min="3588" max="3588" width="4" style="181" customWidth="1"/>
    <col min="3589" max="3589" width="9" style="181"/>
    <col min="3590" max="3590" width="12.375" style="181" customWidth="1"/>
    <col min="3591" max="3591" width="7.25" style="181" customWidth="1"/>
    <col min="3592" max="3592" width="5" style="181" customWidth="1"/>
    <col min="3593" max="3593" width="2" style="181" customWidth="1"/>
    <col min="3594" max="3594" width="5.75" style="181" customWidth="1"/>
    <col min="3595" max="3826" width="9" style="181"/>
    <col min="3827" max="3827" width="4.75" style="181" customWidth="1"/>
    <col min="3828" max="3829" width="19.625" style="181" customWidth="1"/>
    <col min="3830" max="3830" width="7.625" style="181" customWidth="1"/>
    <col min="3831" max="3831" width="4" style="181" customWidth="1"/>
    <col min="3832" max="3832" width="9" style="181"/>
    <col min="3833" max="3833" width="12.375" style="181" customWidth="1"/>
    <col min="3834" max="3834" width="7.25" style="181" customWidth="1"/>
    <col min="3835" max="3835" width="5" style="181" customWidth="1"/>
    <col min="3836" max="3836" width="2" style="181" customWidth="1"/>
    <col min="3837" max="3837" width="5.75" style="181" customWidth="1"/>
    <col min="3838" max="3839" width="9" style="181"/>
    <col min="3840" max="3840" width="4.75" style="181" customWidth="1"/>
    <col min="3841" max="3842" width="19.625" style="181" customWidth="1"/>
    <col min="3843" max="3843" width="7.625" style="181" customWidth="1"/>
    <col min="3844" max="3844" width="4" style="181" customWidth="1"/>
    <col min="3845" max="3845" width="9" style="181"/>
    <col min="3846" max="3846" width="12.375" style="181" customWidth="1"/>
    <col min="3847" max="3847" width="7.25" style="181" customWidth="1"/>
    <col min="3848" max="3848" width="5" style="181" customWidth="1"/>
    <col min="3849" max="3849" width="2" style="181" customWidth="1"/>
    <col min="3850" max="3850" width="5.75" style="181" customWidth="1"/>
    <col min="3851" max="4082" width="9" style="181"/>
    <col min="4083" max="4083" width="4.75" style="181" customWidth="1"/>
    <col min="4084" max="4085" width="19.625" style="181" customWidth="1"/>
    <col min="4086" max="4086" width="7.625" style="181" customWidth="1"/>
    <col min="4087" max="4087" width="4" style="181" customWidth="1"/>
    <col min="4088" max="4088" width="9" style="181"/>
    <col min="4089" max="4089" width="12.375" style="181" customWidth="1"/>
    <col min="4090" max="4090" width="7.25" style="181" customWidth="1"/>
    <col min="4091" max="4091" width="5" style="181" customWidth="1"/>
    <col min="4092" max="4092" width="2" style="181" customWidth="1"/>
    <col min="4093" max="4093" width="5.75" style="181" customWidth="1"/>
    <col min="4094" max="4095" width="9" style="181"/>
    <col min="4096" max="4096" width="4.75" style="181" customWidth="1"/>
    <col min="4097" max="4098" width="19.625" style="181" customWidth="1"/>
    <col min="4099" max="4099" width="7.625" style="181" customWidth="1"/>
    <col min="4100" max="4100" width="4" style="181" customWidth="1"/>
    <col min="4101" max="4101" width="9" style="181"/>
    <col min="4102" max="4102" width="12.375" style="181" customWidth="1"/>
    <col min="4103" max="4103" width="7.25" style="181" customWidth="1"/>
    <col min="4104" max="4104" width="5" style="181" customWidth="1"/>
    <col min="4105" max="4105" width="2" style="181" customWidth="1"/>
    <col min="4106" max="4106" width="5.75" style="181" customWidth="1"/>
    <col min="4107" max="4338" width="9" style="181"/>
    <col min="4339" max="4339" width="4.75" style="181" customWidth="1"/>
    <col min="4340" max="4341" width="19.625" style="181" customWidth="1"/>
    <col min="4342" max="4342" width="7.625" style="181" customWidth="1"/>
    <col min="4343" max="4343" width="4" style="181" customWidth="1"/>
    <col min="4344" max="4344" width="9" style="181"/>
    <col min="4345" max="4345" width="12.375" style="181" customWidth="1"/>
    <col min="4346" max="4346" width="7.25" style="181" customWidth="1"/>
    <col min="4347" max="4347" width="5" style="181" customWidth="1"/>
    <col min="4348" max="4348" width="2" style="181" customWidth="1"/>
    <col min="4349" max="4349" width="5.75" style="181" customWidth="1"/>
    <col min="4350" max="4351" width="9" style="181"/>
    <col min="4352" max="4352" width="4.75" style="181" customWidth="1"/>
    <col min="4353" max="4354" width="19.625" style="181" customWidth="1"/>
    <col min="4355" max="4355" width="7.625" style="181" customWidth="1"/>
    <col min="4356" max="4356" width="4" style="181" customWidth="1"/>
    <col min="4357" max="4357" width="9" style="181"/>
    <col min="4358" max="4358" width="12.375" style="181" customWidth="1"/>
    <col min="4359" max="4359" width="7.25" style="181" customWidth="1"/>
    <col min="4360" max="4360" width="5" style="181" customWidth="1"/>
    <col min="4361" max="4361" width="2" style="181" customWidth="1"/>
    <col min="4362" max="4362" width="5.75" style="181" customWidth="1"/>
    <col min="4363" max="4594" width="9" style="181"/>
    <col min="4595" max="4595" width="4.75" style="181" customWidth="1"/>
    <col min="4596" max="4597" width="19.625" style="181" customWidth="1"/>
    <col min="4598" max="4598" width="7.625" style="181" customWidth="1"/>
    <col min="4599" max="4599" width="4" style="181" customWidth="1"/>
    <col min="4600" max="4600" width="9" style="181"/>
    <col min="4601" max="4601" width="12.375" style="181" customWidth="1"/>
    <col min="4602" max="4602" width="7.25" style="181" customWidth="1"/>
    <col min="4603" max="4603" width="5" style="181" customWidth="1"/>
    <col min="4604" max="4604" width="2" style="181" customWidth="1"/>
    <col min="4605" max="4605" width="5.75" style="181" customWidth="1"/>
    <col min="4606" max="4607" width="9" style="181"/>
    <col min="4608" max="4608" width="4.75" style="181" customWidth="1"/>
    <col min="4609" max="4610" width="19.625" style="181" customWidth="1"/>
    <col min="4611" max="4611" width="7.625" style="181" customWidth="1"/>
    <col min="4612" max="4612" width="4" style="181" customWidth="1"/>
    <col min="4613" max="4613" width="9" style="181"/>
    <col min="4614" max="4614" width="12.375" style="181" customWidth="1"/>
    <col min="4615" max="4615" width="7.25" style="181" customWidth="1"/>
    <col min="4616" max="4616" width="5" style="181" customWidth="1"/>
    <col min="4617" max="4617" width="2" style="181" customWidth="1"/>
    <col min="4618" max="4618" width="5.75" style="181" customWidth="1"/>
    <col min="4619" max="4850" width="9" style="181"/>
    <col min="4851" max="4851" width="4.75" style="181" customWidth="1"/>
    <col min="4852" max="4853" width="19.625" style="181" customWidth="1"/>
    <col min="4854" max="4854" width="7.625" style="181" customWidth="1"/>
    <col min="4855" max="4855" width="4" style="181" customWidth="1"/>
    <col min="4856" max="4856" width="9" style="181"/>
    <col min="4857" max="4857" width="12.375" style="181" customWidth="1"/>
    <col min="4858" max="4858" width="7.25" style="181" customWidth="1"/>
    <col min="4859" max="4859" width="5" style="181" customWidth="1"/>
    <col min="4860" max="4860" width="2" style="181" customWidth="1"/>
    <col min="4861" max="4861" width="5.75" style="181" customWidth="1"/>
    <col min="4862" max="4863" width="9" style="181"/>
    <col min="4864" max="4864" width="4.75" style="181" customWidth="1"/>
    <col min="4865" max="4866" width="19.625" style="181" customWidth="1"/>
    <col min="4867" max="4867" width="7.625" style="181" customWidth="1"/>
    <col min="4868" max="4868" width="4" style="181" customWidth="1"/>
    <col min="4869" max="4869" width="9" style="181"/>
    <col min="4870" max="4870" width="12.375" style="181" customWidth="1"/>
    <col min="4871" max="4871" width="7.25" style="181" customWidth="1"/>
    <col min="4872" max="4872" width="5" style="181" customWidth="1"/>
    <col min="4873" max="4873" width="2" style="181" customWidth="1"/>
    <col min="4874" max="4874" width="5.75" style="181" customWidth="1"/>
    <col min="4875" max="5106" width="9" style="181"/>
    <col min="5107" max="5107" width="4.75" style="181" customWidth="1"/>
    <col min="5108" max="5109" width="19.625" style="181" customWidth="1"/>
    <col min="5110" max="5110" width="7.625" style="181" customWidth="1"/>
    <col min="5111" max="5111" width="4" style="181" customWidth="1"/>
    <col min="5112" max="5112" width="9" style="181"/>
    <col min="5113" max="5113" width="12.375" style="181" customWidth="1"/>
    <col min="5114" max="5114" width="7.25" style="181" customWidth="1"/>
    <col min="5115" max="5115" width="5" style="181" customWidth="1"/>
    <col min="5116" max="5116" width="2" style="181" customWidth="1"/>
    <col min="5117" max="5117" width="5.75" style="181" customWidth="1"/>
    <col min="5118" max="5119" width="9" style="181"/>
    <col min="5120" max="5120" width="4.75" style="181" customWidth="1"/>
    <col min="5121" max="5122" width="19.625" style="181" customWidth="1"/>
    <col min="5123" max="5123" width="7.625" style="181" customWidth="1"/>
    <col min="5124" max="5124" width="4" style="181" customWidth="1"/>
    <col min="5125" max="5125" width="9" style="181"/>
    <col min="5126" max="5126" width="12.375" style="181" customWidth="1"/>
    <col min="5127" max="5127" width="7.25" style="181" customWidth="1"/>
    <col min="5128" max="5128" width="5" style="181" customWidth="1"/>
    <col min="5129" max="5129" width="2" style="181" customWidth="1"/>
    <col min="5130" max="5130" width="5.75" style="181" customWidth="1"/>
    <col min="5131" max="5362" width="9" style="181"/>
    <col min="5363" max="5363" width="4.75" style="181" customWidth="1"/>
    <col min="5364" max="5365" width="19.625" style="181" customWidth="1"/>
    <col min="5366" max="5366" width="7.625" style="181" customWidth="1"/>
    <col min="5367" max="5367" width="4" style="181" customWidth="1"/>
    <col min="5368" max="5368" width="9" style="181"/>
    <col min="5369" max="5369" width="12.375" style="181" customWidth="1"/>
    <col min="5370" max="5370" width="7.25" style="181" customWidth="1"/>
    <col min="5371" max="5371" width="5" style="181" customWidth="1"/>
    <col min="5372" max="5372" width="2" style="181" customWidth="1"/>
    <col min="5373" max="5373" width="5.75" style="181" customWidth="1"/>
    <col min="5374" max="5375" width="9" style="181"/>
    <col min="5376" max="5376" width="4.75" style="181" customWidth="1"/>
    <col min="5377" max="5378" width="19.625" style="181" customWidth="1"/>
    <col min="5379" max="5379" width="7.625" style="181" customWidth="1"/>
    <col min="5380" max="5380" width="4" style="181" customWidth="1"/>
    <col min="5381" max="5381" width="9" style="181"/>
    <col min="5382" max="5382" width="12.375" style="181" customWidth="1"/>
    <col min="5383" max="5383" width="7.25" style="181" customWidth="1"/>
    <col min="5384" max="5384" width="5" style="181" customWidth="1"/>
    <col min="5385" max="5385" width="2" style="181" customWidth="1"/>
    <col min="5386" max="5386" width="5.75" style="181" customWidth="1"/>
    <col min="5387" max="5618" width="9" style="181"/>
    <col min="5619" max="5619" width="4.75" style="181" customWidth="1"/>
    <col min="5620" max="5621" width="19.625" style="181" customWidth="1"/>
    <col min="5622" max="5622" width="7.625" style="181" customWidth="1"/>
    <col min="5623" max="5623" width="4" style="181" customWidth="1"/>
    <col min="5624" max="5624" width="9" style="181"/>
    <col min="5625" max="5625" width="12.375" style="181" customWidth="1"/>
    <col min="5626" max="5626" width="7.25" style="181" customWidth="1"/>
    <col min="5627" max="5627" width="5" style="181" customWidth="1"/>
    <col min="5628" max="5628" width="2" style="181" customWidth="1"/>
    <col min="5629" max="5629" width="5.75" style="181" customWidth="1"/>
    <col min="5630" max="5631" width="9" style="181"/>
    <col min="5632" max="5632" width="4.75" style="181" customWidth="1"/>
    <col min="5633" max="5634" width="19.625" style="181" customWidth="1"/>
    <col min="5635" max="5635" width="7.625" style="181" customWidth="1"/>
    <col min="5636" max="5636" width="4" style="181" customWidth="1"/>
    <col min="5637" max="5637" width="9" style="181"/>
    <col min="5638" max="5638" width="12.375" style="181" customWidth="1"/>
    <col min="5639" max="5639" width="7.25" style="181" customWidth="1"/>
    <col min="5640" max="5640" width="5" style="181" customWidth="1"/>
    <col min="5641" max="5641" width="2" style="181" customWidth="1"/>
    <col min="5642" max="5642" width="5.75" style="181" customWidth="1"/>
    <col min="5643" max="5874" width="9" style="181"/>
    <col min="5875" max="5875" width="4.75" style="181" customWidth="1"/>
    <col min="5876" max="5877" width="19.625" style="181" customWidth="1"/>
    <col min="5878" max="5878" width="7.625" style="181" customWidth="1"/>
    <col min="5879" max="5879" width="4" style="181" customWidth="1"/>
    <col min="5880" max="5880" width="9" style="181"/>
    <col min="5881" max="5881" width="12.375" style="181" customWidth="1"/>
    <col min="5882" max="5882" width="7.25" style="181" customWidth="1"/>
    <col min="5883" max="5883" width="5" style="181" customWidth="1"/>
    <col min="5884" max="5884" width="2" style="181" customWidth="1"/>
    <col min="5885" max="5885" width="5.75" style="181" customWidth="1"/>
    <col min="5886" max="5887" width="9" style="181"/>
    <col min="5888" max="5888" width="4.75" style="181" customWidth="1"/>
    <col min="5889" max="5890" width="19.625" style="181" customWidth="1"/>
    <col min="5891" max="5891" width="7.625" style="181" customWidth="1"/>
    <col min="5892" max="5892" width="4" style="181" customWidth="1"/>
    <col min="5893" max="5893" width="9" style="181"/>
    <col min="5894" max="5894" width="12.375" style="181" customWidth="1"/>
    <col min="5895" max="5895" width="7.25" style="181" customWidth="1"/>
    <col min="5896" max="5896" width="5" style="181" customWidth="1"/>
    <col min="5897" max="5897" width="2" style="181" customWidth="1"/>
    <col min="5898" max="5898" width="5.75" style="181" customWidth="1"/>
    <col min="5899" max="6130" width="9" style="181"/>
    <col min="6131" max="6131" width="4.75" style="181" customWidth="1"/>
    <col min="6132" max="6133" width="19.625" style="181" customWidth="1"/>
    <col min="6134" max="6134" width="7.625" style="181" customWidth="1"/>
    <col min="6135" max="6135" width="4" style="181" customWidth="1"/>
    <col min="6136" max="6136" width="9" style="181"/>
    <col min="6137" max="6137" width="12.375" style="181" customWidth="1"/>
    <col min="6138" max="6138" width="7.25" style="181" customWidth="1"/>
    <col min="6139" max="6139" width="5" style="181" customWidth="1"/>
    <col min="6140" max="6140" width="2" style="181" customWidth="1"/>
    <col min="6141" max="6141" width="5.75" style="181" customWidth="1"/>
    <col min="6142" max="6143" width="9" style="181"/>
    <col min="6144" max="6144" width="4.75" style="181" customWidth="1"/>
    <col min="6145" max="6146" width="19.625" style="181" customWidth="1"/>
    <col min="6147" max="6147" width="7.625" style="181" customWidth="1"/>
    <col min="6148" max="6148" width="4" style="181" customWidth="1"/>
    <col min="6149" max="6149" width="9" style="181"/>
    <col min="6150" max="6150" width="12.375" style="181" customWidth="1"/>
    <col min="6151" max="6151" width="7.25" style="181" customWidth="1"/>
    <col min="6152" max="6152" width="5" style="181" customWidth="1"/>
    <col min="6153" max="6153" width="2" style="181" customWidth="1"/>
    <col min="6154" max="6154" width="5.75" style="181" customWidth="1"/>
    <col min="6155" max="6386" width="9" style="181"/>
    <col min="6387" max="6387" width="4.75" style="181" customWidth="1"/>
    <col min="6388" max="6389" width="19.625" style="181" customWidth="1"/>
    <col min="6390" max="6390" width="7.625" style="181" customWidth="1"/>
    <col min="6391" max="6391" width="4" style="181" customWidth="1"/>
    <col min="6392" max="6392" width="9" style="181"/>
    <col min="6393" max="6393" width="12.375" style="181" customWidth="1"/>
    <col min="6394" max="6394" width="7.25" style="181" customWidth="1"/>
    <col min="6395" max="6395" width="5" style="181" customWidth="1"/>
    <col min="6396" max="6396" width="2" style="181" customWidth="1"/>
    <col min="6397" max="6397" width="5.75" style="181" customWidth="1"/>
    <col min="6398" max="6399" width="9" style="181"/>
    <col min="6400" max="6400" width="4.75" style="181" customWidth="1"/>
    <col min="6401" max="6402" width="19.625" style="181" customWidth="1"/>
    <col min="6403" max="6403" width="7.625" style="181" customWidth="1"/>
    <col min="6404" max="6404" width="4" style="181" customWidth="1"/>
    <col min="6405" max="6405" width="9" style="181"/>
    <col min="6406" max="6406" width="12.375" style="181" customWidth="1"/>
    <col min="6407" max="6407" width="7.25" style="181" customWidth="1"/>
    <col min="6408" max="6408" width="5" style="181" customWidth="1"/>
    <col min="6409" max="6409" width="2" style="181" customWidth="1"/>
    <col min="6410" max="6410" width="5.75" style="181" customWidth="1"/>
    <col min="6411" max="6642" width="9" style="181"/>
    <col min="6643" max="6643" width="4.75" style="181" customWidth="1"/>
    <col min="6644" max="6645" width="19.625" style="181" customWidth="1"/>
    <col min="6646" max="6646" width="7.625" style="181" customWidth="1"/>
    <col min="6647" max="6647" width="4" style="181" customWidth="1"/>
    <col min="6648" max="6648" width="9" style="181"/>
    <col min="6649" max="6649" width="12.375" style="181" customWidth="1"/>
    <col min="6650" max="6650" width="7.25" style="181" customWidth="1"/>
    <col min="6651" max="6651" width="5" style="181" customWidth="1"/>
    <col min="6652" max="6652" width="2" style="181" customWidth="1"/>
    <col min="6653" max="6653" width="5.75" style="181" customWidth="1"/>
    <col min="6654" max="6655" width="9" style="181"/>
    <col min="6656" max="6656" width="4.75" style="181" customWidth="1"/>
    <col min="6657" max="6658" width="19.625" style="181" customWidth="1"/>
    <col min="6659" max="6659" width="7.625" style="181" customWidth="1"/>
    <col min="6660" max="6660" width="4" style="181" customWidth="1"/>
    <col min="6661" max="6661" width="9" style="181"/>
    <col min="6662" max="6662" width="12.375" style="181" customWidth="1"/>
    <col min="6663" max="6663" width="7.25" style="181" customWidth="1"/>
    <col min="6664" max="6664" width="5" style="181" customWidth="1"/>
    <col min="6665" max="6665" width="2" style="181" customWidth="1"/>
    <col min="6666" max="6666" width="5.75" style="181" customWidth="1"/>
    <col min="6667" max="6898" width="9" style="181"/>
    <col min="6899" max="6899" width="4.75" style="181" customWidth="1"/>
    <col min="6900" max="6901" width="19.625" style="181" customWidth="1"/>
    <col min="6902" max="6902" width="7.625" style="181" customWidth="1"/>
    <col min="6903" max="6903" width="4" style="181" customWidth="1"/>
    <col min="6904" max="6904" width="9" style="181"/>
    <col min="6905" max="6905" width="12.375" style="181" customWidth="1"/>
    <col min="6906" max="6906" width="7.25" style="181" customWidth="1"/>
    <col min="6907" max="6907" width="5" style="181" customWidth="1"/>
    <col min="6908" max="6908" width="2" style="181" customWidth="1"/>
    <col min="6909" max="6909" width="5.75" style="181" customWidth="1"/>
    <col min="6910" max="6911" width="9" style="181"/>
    <col min="6912" max="6912" width="4.75" style="181" customWidth="1"/>
    <col min="6913" max="6914" width="19.625" style="181" customWidth="1"/>
    <col min="6915" max="6915" width="7.625" style="181" customWidth="1"/>
    <col min="6916" max="6916" width="4" style="181" customWidth="1"/>
    <col min="6917" max="6917" width="9" style="181"/>
    <col min="6918" max="6918" width="12.375" style="181" customWidth="1"/>
    <col min="6919" max="6919" width="7.25" style="181" customWidth="1"/>
    <col min="6920" max="6920" width="5" style="181" customWidth="1"/>
    <col min="6921" max="6921" width="2" style="181" customWidth="1"/>
    <col min="6922" max="6922" width="5.75" style="181" customWidth="1"/>
    <col min="6923" max="7154" width="9" style="181"/>
    <col min="7155" max="7155" width="4.75" style="181" customWidth="1"/>
    <col min="7156" max="7157" width="19.625" style="181" customWidth="1"/>
    <col min="7158" max="7158" width="7.625" style="181" customWidth="1"/>
    <col min="7159" max="7159" width="4" style="181" customWidth="1"/>
    <col min="7160" max="7160" width="9" style="181"/>
    <col min="7161" max="7161" width="12.375" style="181" customWidth="1"/>
    <col min="7162" max="7162" width="7.25" style="181" customWidth="1"/>
    <col min="7163" max="7163" width="5" style="181" customWidth="1"/>
    <col min="7164" max="7164" width="2" style="181" customWidth="1"/>
    <col min="7165" max="7165" width="5.75" style="181" customWidth="1"/>
    <col min="7166" max="7167" width="9" style="181"/>
    <col min="7168" max="7168" width="4.75" style="181" customWidth="1"/>
    <col min="7169" max="7170" width="19.625" style="181" customWidth="1"/>
    <col min="7171" max="7171" width="7.625" style="181" customWidth="1"/>
    <col min="7172" max="7172" width="4" style="181" customWidth="1"/>
    <col min="7173" max="7173" width="9" style="181"/>
    <col min="7174" max="7174" width="12.375" style="181" customWidth="1"/>
    <col min="7175" max="7175" width="7.25" style="181" customWidth="1"/>
    <col min="7176" max="7176" width="5" style="181" customWidth="1"/>
    <col min="7177" max="7177" width="2" style="181" customWidth="1"/>
    <col min="7178" max="7178" width="5.75" style="181" customWidth="1"/>
    <col min="7179" max="7410" width="9" style="181"/>
    <col min="7411" max="7411" width="4.75" style="181" customWidth="1"/>
    <col min="7412" max="7413" width="19.625" style="181" customWidth="1"/>
    <col min="7414" max="7414" width="7.625" style="181" customWidth="1"/>
    <col min="7415" max="7415" width="4" style="181" customWidth="1"/>
    <col min="7416" max="7416" width="9" style="181"/>
    <col min="7417" max="7417" width="12.375" style="181" customWidth="1"/>
    <col min="7418" max="7418" width="7.25" style="181" customWidth="1"/>
    <col min="7419" max="7419" width="5" style="181" customWidth="1"/>
    <col min="7420" max="7420" width="2" style="181" customWidth="1"/>
    <col min="7421" max="7421" width="5.75" style="181" customWidth="1"/>
    <col min="7422" max="7423" width="9" style="181"/>
    <col min="7424" max="7424" width="4.75" style="181" customWidth="1"/>
    <col min="7425" max="7426" width="19.625" style="181" customWidth="1"/>
    <col min="7427" max="7427" width="7.625" style="181" customWidth="1"/>
    <col min="7428" max="7428" width="4" style="181" customWidth="1"/>
    <col min="7429" max="7429" width="9" style="181"/>
    <col min="7430" max="7430" width="12.375" style="181" customWidth="1"/>
    <col min="7431" max="7431" width="7.25" style="181" customWidth="1"/>
    <col min="7432" max="7432" width="5" style="181" customWidth="1"/>
    <col min="7433" max="7433" width="2" style="181" customWidth="1"/>
    <col min="7434" max="7434" width="5.75" style="181" customWidth="1"/>
    <col min="7435" max="7666" width="9" style="181"/>
    <col min="7667" max="7667" width="4.75" style="181" customWidth="1"/>
    <col min="7668" max="7669" width="19.625" style="181" customWidth="1"/>
    <col min="7670" max="7670" width="7.625" style="181" customWidth="1"/>
    <col min="7671" max="7671" width="4" style="181" customWidth="1"/>
    <col min="7672" max="7672" width="9" style="181"/>
    <col min="7673" max="7673" width="12.375" style="181" customWidth="1"/>
    <col min="7674" max="7674" width="7.25" style="181" customWidth="1"/>
    <col min="7675" max="7675" width="5" style="181" customWidth="1"/>
    <col min="7676" max="7676" width="2" style="181" customWidth="1"/>
    <col min="7677" max="7677" width="5.75" style="181" customWidth="1"/>
    <col min="7678" max="7679" width="9" style="181"/>
    <col min="7680" max="7680" width="4.75" style="181" customWidth="1"/>
    <col min="7681" max="7682" width="19.625" style="181" customWidth="1"/>
    <col min="7683" max="7683" width="7.625" style="181" customWidth="1"/>
    <col min="7684" max="7684" width="4" style="181" customWidth="1"/>
    <col min="7685" max="7685" width="9" style="181"/>
    <col min="7686" max="7686" width="12.375" style="181" customWidth="1"/>
    <col min="7687" max="7687" width="7.25" style="181" customWidth="1"/>
    <col min="7688" max="7688" width="5" style="181" customWidth="1"/>
    <col min="7689" max="7689" width="2" style="181" customWidth="1"/>
    <col min="7690" max="7690" width="5.75" style="181" customWidth="1"/>
    <col min="7691" max="7922" width="9" style="181"/>
    <col min="7923" max="7923" width="4.75" style="181" customWidth="1"/>
    <col min="7924" max="7925" width="19.625" style="181" customWidth="1"/>
    <col min="7926" max="7926" width="7.625" style="181" customWidth="1"/>
    <col min="7927" max="7927" width="4" style="181" customWidth="1"/>
    <col min="7928" max="7928" width="9" style="181"/>
    <col min="7929" max="7929" width="12.375" style="181" customWidth="1"/>
    <col min="7930" max="7930" width="7.25" style="181" customWidth="1"/>
    <col min="7931" max="7931" width="5" style="181" customWidth="1"/>
    <col min="7932" max="7932" width="2" style="181" customWidth="1"/>
    <col min="7933" max="7933" width="5.75" style="181" customWidth="1"/>
    <col min="7934" max="7935" width="9" style="181"/>
    <col min="7936" max="7936" width="4.75" style="181" customWidth="1"/>
    <col min="7937" max="7938" width="19.625" style="181" customWidth="1"/>
    <col min="7939" max="7939" width="7.625" style="181" customWidth="1"/>
    <col min="7940" max="7940" width="4" style="181" customWidth="1"/>
    <col min="7941" max="7941" width="9" style="181"/>
    <col min="7942" max="7942" width="12.375" style="181" customWidth="1"/>
    <col min="7943" max="7943" width="7.25" style="181" customWidth="1"/>
    <col min="7944" max="7944" width="5" style="181" customWidth="1"/>
    <col min="7945" max="7945" width="2" style="181" customWidth="1"/>
    <col min="7946" max="7946" width="5.75" style="181" customWidth="1"/>
    <col min="7947" max="8178" width="9" style="181"/>
    <col min="8179" max="8179" width="4.75" style="181" customWidth="1"/>
    <col min="8180" max="8181" width="19.625" style="181" customWidth="1"/>
    <col min="8182" max="8182" width="7.625" style="181" customWidth="1"/>
    <col min="8183" max="8183" width="4" style="181" customWidth="1"/>
    <col min="8184" max="8184" width="9" style="181"/>
    <col min="8185" max="8185" width="12.375" style="181" customWidth="1"/>
    <col min="8186" max="8186" width="7.25" style="181" customWidth="1"/>
    <col min="8187" max="8187" width="5" style="181" customWidth="1"/>
    <col min="8188" max="8188" width="2" style="181" customWidth="1"/>
    <col min="8189" max="8189" width="5.75" style="181" customWidth="1"/>
    <col min="8190" max="8191" width="9" style="181"/>
    <col min="8192" max="8192" width="4.75" style="181" customWidth="1"/>
    <col min="8193" max="8194" width="19.625" style="181" customWidth="1"/>
    <col min="8195" max="8195" width="7.625" style="181" customWidth="1"/>
    <col min="8196" max="8196" width="4" style="181" customWidth="1"/>
    <col min="8197" max="8197" width="9" style="181"/>
    <col min="8198" max="8198" width="12.375" style="181" customWidth="1"/>
    <col min="8199" max="8199" width="7.25" style="181" customWidth="1"/>
    <col min="8200" max="8200" width="5" style="181" customWidth="1"/>
    <col min="8201" max="8201" width="2" style="181" customWidth="1"/>
    <col min="8202" max="8202" width="5.75" style="181" customWidth="1"/>
    <col min="8203" max="8434" width="9" style="181"/>
    <col min="8435" max="8435" width="4.75" style="181" customWidth="1"/>
    <col min="8436" max="8437" width="19.625" style="181" customWidth="1"/>
    <col min="8438" max="8438" width="7.625" style="181" customWidth="1"/>
    <col min="8439" max="8439" width="4" style="181" customWidth="1"/>
    <col min="8440" max="8440" width="9" style="181"/>
    <col min="8441" max="8441" width="12.375" style="181" customWidth="1"/>
    <col min="8442" max="8442" width="7.25" style="181" customWidth="1"/>
    <col min="8443" max="8443" width="5" style="181" customWidth="1"/>
    <col min="8444" max="8444" width="2" style="181" customWidth="1"/>
    <col min="8445" max="8445" width="5.75" style="181" customWidth="1"/>
    <col min="8446" max="8447" width="9" style="181"/>
    <col min="8448" max="8448" width="4.75" style="181" customWidth="1"/>
    <col min="8449" max="8450" width="19.625" style="181" customWidth="1"/>
    <col min="8451" max="8451" width="7.625" style="181" customWidth="1"/>
    <col min="8452" max="8452" width="4" style="181" customWidth="1"/>
    <col min="8453" max="8453" width="9" style="181"/>
    <col min="8454" max="8454" width="12.375" style="181" customWidth="1"/>
    <col min="8455" max="8455" width="7.25" style="181" customWidth="1"/>
    <col min="8456" max="8456" width="5" style="181" customWidth="1"/>
    <col min="8457" max="8457" width="2" style="181" customWidth="1"/>
    <col min="8458" max="8458" width="5.75" style="181" customWidth="1"/>
    <col min="8459" max="8690" width="9" style="181"/>
    <col min="8691" max="8691" width="4.75" style="181" customWidth="1"/>
    <col min="8692" max="8693" width="19.625" style="181" customWidth="1"/>
    <col min="8694" max="8694" width="7.625" style="181" customWidth="1"/>
    <col min="8695" max="8695" width="4" style="181" customWidth="1"/>
    <col min="8696" max="8696" width="9" style="181"/>
    <col min="8697" max="8697" width="12.375" style="181" customWidth="1"/>
    <col min="8698" max="8698" width="7.25" style="181" customWidth="1"/>
    <col min="8699" max="8699" width="5" style="181" customWidth="1"/>
    <col min="8700" max="8700" width="2" style="181" customWidth="1"/>
    <col min="8701" max="8701" width="5.75" style="181" customWidth="1"/>
    <col min="8702" max="8703" width="9" style="181"/>
    <col min="8704" max="8704" width="4.75" style="181" customWidth="1"/>
    <col min="8705" max="8706" width="19.625" style="181" customWidth="1"/>
    <col min="8707" max="8707" width="7.625" style="181" customWidth="1"/>
    <col min="8708" max="8708" width="4" style="181" customWidth="1"/>
    <col min="8709" max="8709" width="9" style="181"/>
    <col min="8710" max="8710" width="12.375" style="181" customWidth="1"/>
    <col min="8711" max="8711" width="7.25" style="181" customWidth="1"/>
    <col min="8712" max="8712" width="5" style="181" customWidth="1"/>
    <col min="8713" max="8713" width="2" style="181" customWidth="1"/>
    <col min="8714" max="8714" width="5.75" style="181" customWidth="1"/>
    <col min="8715" max="8946" width="9" style="181"/>
    <col min="8947" max="8947" width="4.75" style="181" customWidth="1"/>
    <col min="8948" max="8949" width="19.625" style="181" customWidth="1"/>
    <col min="8950" max="8950" width="7.625" style="181" customWidth="1"/>
    <col min="8951" max="8951" width="4" style="181" customWidth="1"/>
    <col min="8952" max="8952" width="9" style="181"/>
    <col min="8953" max="8953" width="12.375" style="181" customWidth="1"/>
    <col min="8954" max="8954" width="7.25" style="181" customWidth="1"/>
    <col min="8955" max="8955" width="5" style="181" customWidth="1"/>
    <col min="8956" max="8956" width="2" style="181" customWidth="1"/>
    <col min="8957" max="8957" width="5.75" style="181" customWidth="1"/>
    <col min="8958" max="8959" width="9" style="181"/>
    <col min="8960" max="8960" width="4.75" style="181" customWidth="1"/>
    <col min="8961" max="8962" width="19.625" style="181" customWidth="1"/>
    <col min="8963" max="8963" width="7.625" style="181" customWidth="1"/>
    <col min="8964" max="8964" width="4" style="181" customWidth="1"/>
    <col min="8965" max="8965" width="9" style="181"/>
    <col min="8966" max="8966" width="12.375" style="181" customWidth="1"/>
    <col min="8967" max="8967" width="7.25" style="181" customWidth="1"/>
    <col min="8968" max="8968" width="5" style="181" customWidth="1"/>
    <col min="8969" max="8969" width="2" style="181" customWidth="1"/>
    <col min="8970" max="8970" width="5.75" style="181" customWidth="1"/>
    <col min="8971" max="9202" width="9" style="181"/>
    <col min="9203" max="9203" width="4.75" style="181" customWidth="1"/>
    <col min="9204" max="9205" width="19.625" style="181" customWidth="1"/>
    <col min="9206" max="9206" width="7.625" style="181" customWidth="1"/>
    <col min="9207" max="9207" width="4" style="181" customWidth="1"/>
    <col min="9208" max="9208" width="9" style="181"/>
    <col min="9209" max="9209" width="12.375" style="181" customWidth="1"/>
    <col min="9210" max="9210" width="7.25" style="181" customWidth="1"/>
    <col min="9211" max="9211" width="5" style="181" customWidth="1"/>
    <col min="9212" max="9212" width="2" style="181" customWidth="1"/>
    <col min="9213" max="9213" width="5.75" style="181" customWidth="1"/>
    <col min="9214" max="9215" width="9" style="181"/>
    <col min="9216" max="9216" width="4.75" style="181" customWidth="1"/>
    <col min="9217" max="9218" width="19.625" style="181" customWidth="1"/>
    <col min="9219" max="9219" width="7.625" style="181" customWidth="1"/>
    <col min="9220" max="9220" width="4" style="181" customWidth="1"/>
    <col min="9221" max="9221" width="9" style="181"/>
    <col min="9222" max="9222" width="12.375" style="181" customWidth="1"/>
    <col min="9223" max="9223" width="7.25" style="181" customWidth="1"/>
    <col min="9224" max="9224" width="5" style="181" customWidth="1"/>
    <col min="9225" max="9225" width="2" style="181" customWidth="1"/>
    <col min="9226" max="9226" width="5.75" style="181" customWidth="1"/>
    <col min="9227" max="9458" width="9" style="181"/>
    <col min="9459" max="9459" width="4.75" style="181" customWidth="1"/>
    <col min="9460" max="9461" width="19.625" style="181" customWidth="1"/>
    <col min="9462" max="9462" width="7.625" style="181" customWidth="1"/>
    <col min="9463" max="9463" width="4" style="181" customWidth="1"/>
    <col min="9464" max="9464" width="9" style="181"/>
    <col min="9465" max="9465" width="12.375" style="181" customWidth="1"/>
    <col min="9466" max="9466" width="7.25" style="181" customWidth="1"/>
    <col min="9467" max="9467" width="5" style="181" customWidth="1"/>
    <col min="9468" max="9468" width="2" style="181" customWidth="1"/>
    <col min="9469" max="9469" width="5.75" style="181" customWidth="1"/>
    <col min="9470" max="9471" width="9" style="181"/>
    <col min="9472" max="9472" width="4.75" style="181" customWidth="1"/>
    <col min="9473" max="9474" width="19.625" style="181" customWidth="1"/>
    <col min="9475" max="9475" width="7.625" style="181" customWidth="1"/>
    <col min="9476" max="9476" width="4" style="181" customWidth="1"/>
    <col min="9477" max="9477" width="9" style="181"/>
    <col min="9478" max="9478" width="12.375" style="181" customWidth="1"/>
    <col min="9479" max="9479" width="7.25" style="181" customWidth="1"/>
    <col min="9480" max="9480" width="5" style="181" customWidth="1"/>
    <col min="9481" max="9481" width="2" style="181" customWidth="1"/>
    <col min="9482" max="9482" width="5.75" style="181" customWidth="1"/>
    <col min="9483" max="9714" width="9" style="181"/>
    <col min="9715" max="9715" width="4.75" style="181" customWidth="1"/>
    <col min="9716" max="9717" width="19.625" style="181" customWidth="1"/>
    <col min="9718" max="9718" width="7.625" style="181" customWidth="1"/>
    <col min="9719" max="9719" width="4" style="181" customWidth="1"/>
    <col min="9720" max="9720" width="9" style="181"/>
    <col min="9721" max="9721" width="12.375" style="181" customWidth="1"/>
    <col min="9722" max="9722" width="7.25" style="181" customWidth="1"/>
    <col min="9723" max="9723" width="5" style="181" customWidth="1"/>
    <col min="9724" max="9724" width="2" style="181" customWidth="1"/>
    <col min="9725" max="9725" width="5.75" style="181" customWidth="1"/>
    <col min="9726" max="9727" width="9" style="181"/>
    <col min="9728" max="9728" width="4.75" style="181" customWidth="1"/>
    <col min="9729" max="9730" width="19.625" style="181" customWidth="1"/>
    <col min="9731" max="9731" width="7.625" style="181" customWidth="1"/>
    <col min="9732" max="9732" width="4" style="181" customWidth="1"/>
    <col min="9733" max="9733" width="9" style="181"/>
    <col min="9734" max="9734" width="12.375" style="181" customWidth="1"/>
    <col min="9735" max="9735" width="7.25" style="181" customWidth="1"/>
    <col min="9736" max="9736" width="5" style="181" customWidth="1"/>
    <col min="9737" max="9737" width="2" style="181" customWidth="1"/>
    <col min="9738" max="9738" width="5.75" style="181" customWidth="1"/>
    <col min="9739" max="9970" width="9" style="181"/>
    <col min="9971" max="9971" width="4.75" style="181" customWidth="1"/>
    <col min="9972" max="9973" width="19.625" style="181" customWidth="1"/>
    <col min="9974" max="9974" width="7.625" style="181" customWidth="1"/>
    <col min="9975" max="9975" width="4" style="181" customWidth="1"/>
    <col min="9976" max="9976" width="9" style="181"/>
    <col min="9977" max="9977" width="12.375" style="181" customWidth="1"/>
    <col min="9978" max="9978" width="7.25" style="181" customWidth="1"/>
    <col min="9979" max="9979" width="5" style="181" customWidth="1"/>
    <col min="9980" max="9980" width="2" style="181" customWidth="1"/>
    <col min="9981" max="9981" width="5.75" style="181" customWidth="1"/>
    <col min="9982" max="9983" width="9" style="181"/>
    <col min="9984" max="9984" width="4.75" style="181" customWidth="1"/>
    <col min="9985" max="9986" width="19.625" style="181" customWidth="1"/>
    <col min="9987" max="9987" width="7.625" style="181" customWidth="1"/>
    <col min="9988" max="9988" width="4" style="181" customWidth="1"/>
    <col min="9989" max="9989" width="9" style="181"/>
    <col min="9990" max="9990" width="12.375" style="181" customWidth="1"/>
    <col min="9991" max="9991" width="7.25" style="181" customWidth="1"/>
    <col min="9992" max="9992" width="5" style="181" customWidth="1"/>
    <col min="9993" max="9993" width="2" style="181" customWidth="1"/>
    <col min="9994" max="9994" width="5.75" style="181" customWidth="1"/>
    <col min="9995" max="10226" width="9" style="181"/>
    <col min="10227" max="10227" width="4.75" style="181" customWidth="1"/>
    <col min="10228" max="10229" width="19.625" style="181" customWidth="1"/>
    <col min="10230" max="10230" width="7.625" style="181" customWidth="1"/>
    <col min="10231" max="10231" width="4" style="181" customWidth="1"/>
    <col min="10232" max="10232" width="9" style="181"/>
    <col min="10233" max="10233" width="12.375" style="181" customWidth="1"/>
    <col min="10234" max="10234" width="7.25" style="181" customWidth="1"/>
    <col min="10235" max="10235" width="5" style="181" customWidth="1"/>
    <col min="10236" max="10236" width="2" style="181" customWidth="1"/>
    <col min="10237" max="10237" width="5.75" style="181" customWidth="1"/>
    <col min="10238" max="10239" width="9" style="181"/>
    <col min="10240" max="10240" width="4.75" style="181" customWidth="1"/>
    <col min="10241" max="10242" width="19.625" style="181" customWidth="1"/>
    <col min="10243" max="10243" width="7.625" style="181" customWidth="1"/>
    <col min="10244" max="10244" width="4" style="181" customWidth="1"/>
    <col min="10245" max="10245" width="9" style="181"/>
    <col min="10246" max="10246" width="12.375" style="181" customWidth="1"/>
    <col min="10247" max="10247" width="7.25" style="181" customWidth="1"/>
    <col min="10248" max="10248" width="5" style="181" customWidth="1"/>
    <col min="10249" max="10249" width="2" style="181" customWidth="1"/>
    <col min="10250" max="10250" width="5.75" style="181" customWidth="1"/>
    <col min="10251" max="10482" width="9" style="181"/>
    <col min="10483" max="10483" width="4.75" style="181" customWidth="1"/>
    <col min="10484" max="10485" width="19.625" style="181" customWidth="1"/>
    <col min="10486" max="10486" width="7.625" style="181" customWidth="1"/>
    <col min="10487" max="10487" width="4" style="181" customWidth="1"/>
    <col min="10488" max="10488" width="9" style="181"/>
    <col min="10489" max="10489" width="12.375" style="181" customWidth="1"/>
    <col min="10490" max="10490" width="7.25" style="181" customWidth="1"/>
    <col min="10491" max="10491" width="5" style="181" customWidth="1"/>
    <col min="10492" max="10492" width="2" style="181" customWidth="1"/>
    <col min="10493" max="10493" width="5.75" style="181" customWidth="1"/>
    <col min="10494" max="10495" width="9" style="181"/>
    <col min="10496" max="10496" width="4.75" style="181" customWidth="1"/>
    <col min="10497" max="10498" width="19.625" style="181" customWidth="1"/>
    <col min="10499" max="10499" width="7.625" style="181" customWidth="1"/>
    <col min="10500" max="10500" width="4" style="181" customWidth="1"/>
    <col min="10501" max="10501" width="9" style="181"/>
    <col min="10502" max="10502" width="12.375" style="181" customWidth="1"/>
    <col min="10503" max="10503" width="7.25" style="181" customWidth="1"/>
    <col min="10504" max="10504" width="5" style="181" customWidth="1"/>
    <col min="10505" max="10505" width="2" style="181" customWidth="1"/>
    <col min="10506" max="10506" width="5.75" style="181" customWidth="1"/>
    <col min="10507" max="10738" width="9" style="181"/>
    <col min="10739" max="10739" width="4.75" style="181" customWidth="1"/>
    <col min="10740" max="10741" width="19.625" style="181" customWidth="1"/>
    <col min="10742" max="10742" width="7.625" style="181" customWidth="1"/>
    <col min="10743" max="10743" width="4" style="181" customWidth="1"/>
    <col min="10744" max="10744" width="9" style="181"/>
    <col min="10745" max="10745" width="12.375" style="181" customWidth="1"/>
    <col min="10746" max="10746" width="7.25" style="181" customWidth="1"/>
    <col min="10747" max="10747" width="5" style="181" customWidth="1"/>
    <col min="10748" max="10748" width="2" style="181" customWidth="1"/>
    <col min="10749" max="10749" width="5.75" style="181" customWidth="1"/>
    <col min="10750" max="10751" width="9" style="181"/>
    <col min="10752" max="10752" width="4.75" style="181" customWidth="1"/>
    <col min="10753" max="10754" width="19.625" style="181" customWidth="1"/>
    <col min="10755" max="10755" width="7.625" style="181" customWidth="1"/>
    <col min="10756" max="10756" width="4" style="181" customWidth="1"/>
    <col min="10757" max="10757" width="9" style="181"/>
    <col min="10758" max="10758" width="12.375" style="181" customWidth="1"/>
    <col min="10759" max="10759" width="7.25" style="181" customWidth="1"/>
    <col min="10760" max="10760" width="5" style="181" customWidth="1"/>
    <col min="10761" max="10761" width="2" style="181" customWidth="1"/>
    <col min="10762" max="10762" width="5.75" style="181" customWidth="1"/>
    <col min="10763" max="10994" width="9" style="181"/>
    <col min="10995" max="10995" width="4.75" style="181" customWidth="1"/>
    <col min="10996" max="10997" width="19.625" style="181" customWidth="1"/>
    <col min="10998" max="10998" width="7.625" style="181" customWidth="1"/>
    <col min="10999" max="10999" width="4" style="181" customWidth="1"/>
    <col min="11000" max="11000" width="9" style="181"/>
    <col min="11001" max="11001" width="12.375" style="181" customWidth="1"/>
    <col min="11002" max="11002" width="7.25" style="181" customWidth="1"/>
    <col min="11003" max="11003" width="5" style="181" customWidth="1"/>
    <col min="11004" max="11004" width="2" style="181" customWidth="1"/>
    <col min="11005" max="11005" width="5.75" style="181" customWidth="1"/>
    <col min="11006" max="11007" width="9" style="181"/>
    <col min="11008" max="11008" width="4.75" style="181" customWidth="1"/>
    <col min="11009" max="11010" width="19.625" style="181" customWidth="1"/>
    <col min="11011" max="11011" width="7.625" style="181" customWidth="1"/>
    <col min="11012" max="11012" width="4" style="181" customWidth="1"/>
    <col min="11013" max="11013" width="9" style="181"/>
    <col min="11014" max="11014" width="12.375" style="181" customWidth="1"/>
    <col min="11015" max="11015" width="7.25" style="181" customWidth="1"/>
    <col min="11016" max="11016" width="5" style="181" customWidth="1"/>
    <col min="11017" max="11017" width="2" style="181" customWidth="1"/>
    <col min="11018" max="11018" width="5.75" style="181" customWidth="1"/>
    <col min="11019" max="11250" width="9" style="181"/>
    <col min="11251" max="11251" width="4.75" style="181" customWidth="1"/>
    <col min="11252" max="11253" width="19.625" style="181" customWidth="1"/>
    <col min="11254" max="11254" width="7.625" style="181" customWidth="1"/>
    <col min="11255" max="11255" width="4" style="181" customWidth="1"/>
    <col min="11256" max="11256" width="9" style="181"/>
    <col min="11257" max="11257" width="12.375" style="181" customWidth="1"/>
    <col min="11258" max="11258" width="7.25" style="181" customWidth="1"/>
    <col min="11259" max="11259" width="5" style="181" customWidth="1"/>
    <col min="11260" max="11260" width="2" style="181" customWidth="1"/>
    <col min="11261" max="11261" width="5.75" style="181" customWidth="1"/>
    <col min="11262" max="11263" width="9" style="181"/>
    <col min="11264" max="11264" width="4.75" style="181" customWidth="1"/>
    <col min="11265" max="11266" width="19.625" style="181" customWidth="1"/>
    <col min="11267" max="11267" width="7.625" style="181" customWidth="1"/>
    <col min="11268" max="11268" width="4" style="181" customWidth="1"/>
    <col min="11269" max="11269" width="9" style="181"/>
    <col min="11270" max="11270" width="12.375" style="181" customWidth="1"/>
    <col min="11271" max="11271" width="7.25" style="181" customWidth="1"/>
    <col min="11272" max="11272" width="5" style="181" customWidth="1"/>
    <col min="11273" max="11273" width="2" style="181" customWidth="1"/>
    <col min="11274" max="11274" width="5.75" style="181" customWidth="1"/>
    <col min="11275" max="11506" width="9" style="181"/>
    <col min="11507" max="11507" width="4.75" style="181" customWidth="1"/>
    <col min="11508" max="11509" width="19.625" style="181" customWidth="1"/>
    <col min="11510" max="11510" width="7.625" style="181" customWidth="1"/>
    <col min="11511" max="11511" width="4" style="181" customWidth="1"/>
    <col min="11512" max="11512" width="9" style="181"/>
    <col min="11513" max="11513" width="12.375" style="181" customWidth="1"/>
    <col min="11514" max="11514" width="7.25" style="181" customWidth="1"/>
    <col min="11515" max="11515" width="5" style="181" customWidth="1"/>
    <col min="11516" max="11516" width="2" style="181" customWidth="1"/>
    <col min="11517" max="11517" width="5.75" style="181" customWidth="1"/>
    <col min="11518" max="11519" width="9" style="181"/>
    <col min="11520" max="11520" width="4.75" style="181" customWidth="1"/>
    <col min="11521" max="11522" width="19.625" style="181" customWidth="1"/>
    <col min="11523" max="11523" width="7.625" style="181" customWidth="1"/>
    <col min="11524" max="11524" width="4" style="181" customWidth="1"/>
    <col min="11525" max="11525" width="9" style="181"/>
    <col min="11526" max="11526" width="12.375" style="181" customWidth="1"/>
    <col min="11527" max="11527" width="7.25" style="181" customWidth="1"/>
    <col min="11528" max="11528" width="5" style="181" customWidth="1"/>
    <col min="11529" max="11529" width="2" style="181" customWidth="1"/>
    <col min="11530" max="11530" width="5.75" style="181" customWidth="1"/>
    <col min="11531" max="11762" width="9" style="181"/>
    <col min="11763" max="11763" width="4.75" style="181" customWidth="1"/>
    <col min="11764" max="11765" width="19.625" style="181" customWidth="1"/>
    <col min="11766" max="11766" width="7.625" style="181" customWidth="1"/>
    <col min="11767" max="11767" width="4" style="181" customWidth="1"/>
    <col min="11768" max="11768" width="9" style="181"/>
    <col min="11769" max="11769" width="12.375" style="181" customWidth="1"/>
    <col min="11770" max="11770" width="7.25" style="181" customWidth="1"/>
    <col min="11771" max="11771" width="5" style="181" customWidth="1"/>
    <col min="11772" max="11772" width="2" style="181" customWidth="1"/>
    <col min="11773" max="11773" width="5.75" style="181" customWidth="1"/>
    <col min="11774" max="11775" width="9" style="181"/>
    <col min="11776" max="11776" width="4.75" style="181" customWidth="1"/>
    <col min="11777" max="11778" width="19.625" style="181" customWidth="1"/>
    <col min="11779" max="11779" width="7.625" style="181" customWidth="1"/>
    <col min="11780" max="11780" width="4" style="181" customWidth="1"/>
    <col min="11781" max="11781" width="9" style="181"/>
    <col min="11782" max="11782" width="12.375" style="181" customWidth="1"/>
    <col min="11783" max="11783" width="7.25" style="181" customWidth="1"/>
    <col min="11784" max="11784" width="5" style="181" customWidth="1"/>
    <col min="11785" max="11785" width="2" style="181" customWidth="1"/>
    <col min="11786" max="11786" width="5.75" style="181" customWidth="1"/>
    <col min="11787" max="12018" width="9" style="181"/>
    <col min="12019" max="12019" width="4.75" style="181" customWidth="1"/>
    <col min="12020" max="12021" width="19.625" style="181" customWidth="1"/>
    <col min="12022" max="12022" width="7.625" style="181" customWidth="1"/>
    <col min="12023" max="12023" width="4" style="181" customWidth="1"/>
    <col min="12024" max="12024" width="9" style="181"/>
    <col min="12025" max="12025" width="12.375" style="181" customWidth="1"/>
    <col min="12026" max="12026" width="7.25" style="181" customWidth="1"/>
    <col min="12027" max="12027" width="5" style="181" customWidth="1"/>
    <col min="12028" max="12028" width="2" style="181" customWidth="1"/>
    <col min="12029" max="12029" width="5.75" style="181" customWidth="1"/>
    <col min="12030" max="12031" width="9" style="181"/>
    <col min="12032" max="12032" width="4.75" style="181" customWidth="1"/>
    <col min="12033" max="12034" width="19.625" style="181" customWidth="1"/>
    <col min="12035" max="12035" width="7.625" style="181" customWidth="1"/>
    <col min="12036" max="12036" width="4" style="181" customWidth="1"/>
    <col min="12037" max="12037" width="9" style="181"/>
    <col min="12038" max="12038" width="12.375" style="181" customWidth="1"/>
    <col min="12039" max="12039" width="7.25" style="181" customWidth="1"/>
    <col min="12040" max="12040" width="5" style="181" customWidth="1"/>
    <col min="12041" max="12041" width="2" style="181" customWidth="1"/>
    <col min="12042" max="12042" width="5.75" style="181" customWidth="1"/>
    <col min="12043" max="12274" width="9" style="181"/>
    <col min="12275" max="12275" width="4.75" style="181" customWidth="1"/>
    <col min="12276" max="12277" width="19.625" style="181" customWidth="1"/>
    <col min="12278" max="12278" width="7.625" style="181" customWidth="1"/>
    <col min="12279" max="12279" width="4" style="181" customWidth="1"/>
    <col min="12280" max="12280" width="9" style="181"/>
    <col min="12281" max="12281" width="12.375" style="181" customWidth="1"/>
    <col min="12282" max="12282" width="7.25" style="181" customWidth="1"/>
    <col min="12283" max="12283" width="5" style="181" customWidth="1"/>
    <col min="12284" max="12284" width="2" style="181" customWidth="1"/>
    <col min="12285" max="12285" width="5.75" style="181" customWidth="1"/>
    <col min="12286" max="12287" width="9" style="181"/>
    <col min="12288" max="12288" width="4.75" style="181" customWidth="1"/>
    <col min="12289" max="12290" width="19.625" style="181" customWidth="1"/>
    <col min="12291" max="12291" width="7.625" style="181" customWidth="1"/>
    <col min="12292" max="12292" width="4" style="181" customWidth="1"/>
    <col min="12293" max="12293" width="9" style="181"/>
    <col min="12294" max="12294" width="12.375" style="181" customWidth="1"/>
    <col min="12295" max="12295" width="7.25" style="181" customWidth="1"/>
    <col min="12296" max="12296" width="5" style="181" customWidth="1"/>
    <col min="12297" max="12297" width="2" style="181" customWidth="1"/>
    <col min="12298" max="12298" width="5.75" style="181" customWidth="1"/>
    <col min="12299" max="12530" width="9" style="181"/>
    <col min="12531" max="12531" width="4.75" style="181" customWidth="1"/>
    <col min="12532" max="12533" width="19.625" style="181" customWidth="1"/>
    <col min="12534" max="12534" width="7.625" style="181" customWidth="1"/>
    <col min="12535" max="12535" width="4" style="181" customWidth="1"/>
    <col min="12536" max="12536" width="9" style="181"/>
    <col min="12537" max="12537" width="12.375" style="181" customWidth="1"/>
    <col min="12538" max="12538" width="7.25" style="181" customWidth="1"/>
    <col min="12539" max="12539" width="5" style="181" customWidth="1"/>
    <col min="12540" max="12540" width="2" style="181" customWidth="1"/>
    <col min="12541" max="12541" width="5.75" style="181" customWidth="1"/>
    <col min="12542" max="12543" width="9" style="181"/>
    <col min="12544" max="12544" width="4.75" style="181" customWidth="1"/>
    <col min="12545" max="12546" width="19.625" style="181" customWidth="1"/>
    <col min="12547" max="12547" width="7.625" style="181" customWidth="1"/>
    <col min="12548" max="12548" width="4" style="181" customWidth="1"/>
    <col min="12549" max="12549" width="9" style="181"/>
    <col min="12550" max="12550" width="12.375" style="181" customWidth="1"/>
    <col min="12551" max="12551" width="7.25" style="181" customWidth="1"/>
    <col min="12552" max="12552" width="5" style="181" customWidth="1"/>
    <col min="12553" max="12553" width="2" style="181" customWidth="1"/>
    <col min="12554" max="12554" width="5.75" style="181" customWidth="1"/>
    <col min="12555" max="12786" width="9" style="181"/>
    <col min="12787" max="12787" width="4.75" style="181" customWidth="1"/>
    <col min="12788" max="12789" width="19.625" style="181" customWidth="1"/>
    <col min="12790" max="12790" width="7.625" style="181" customWidth="1"/>
    <col min="12791" max="12791" width="4" style="181" customWidth="1"/>
    <col min="12792" max="12792" width="9" style="181"/>
    <col min="12793" max="12793" width="12.375" style="181" customWidth="1"/>
    <col min="12794" max="12794" width="7.25" style="181" customWidth="1"/>
    <col min="12795" max="12795" width="5" style="181" customWidth="1"/>
    <col min="12796" max="12796" width="2" style="181" customWidth="1"/>
    <col min="12797" max="12797" width="5.75" style="181" customWidth="1"/>
    <col min="12798" max="12799" width="9" style="181"/>
    <col min="12800" max="12800" width="4.75" style="181" customWidth="1"/>
    <col min="12801" max="12802" width="19.625" style="181" customWidth="1"/>
    <col min="12803" max="12803" width="7.625" style="181" customWidth="1"/>
    <col min="12804" max="12804" width="4" style="181" customWidth="1"/>
    <col min="12805" max="12805" width="9" style="181"/>
    <col min="12806" max="12806" width="12.375" style="181" customWidth="1"/>
    <col min="12807" max="12807" width="7.25" style="181" customWidth="1"/>
    <col min="12808" max="12808" width="5" style="181" customWidth="1"/>
    <col min="12809" max="12809" width="2" style="181" customWidth="1"/>
    <col min="12810" max="12810" width="5.75" style="181" customWidth="1"/>
    <col min="12811" max="13042" width="9" style="181"/>
    <col min="13043" max="13043" width="4.75" style="181" customWidth="1"/>
    <col min="13044" max="13045" width="19.625" style="181" customWidth="1"/>
    <col min="13046" max="13046" width="7.625" style="181" customWidth="1"/>
    <col min="13047" max="13047" width="4" style="181" customWidth="1"/>
    <col min="13048" max="13048" width="9" style="181"/>
    <col min="13049" max="13049" width="12.375" style="181" customWidth="1"/>
    <col min="13050" max="13050" width="7.25" style="181" customWidth="1"/>
    <col min="13051" max="13051" width="5" style="181" customWidth="1"/>
    <col min="13052" max="13052" width="2" style="181" customWidth="1"/>
    <col min="13053" max="13053" width="5.75" style="181" customWidth="1"/>
    <col min="13054" max="13055" width="9" style="181"/>
    <col min="13056" max="13056" width="4.75" style="181" customWidth="1"/>
    <col min="13057" max="13058" width="19.625" style="181" customWidth="1"/>
    <col min="13059" max="13059" width="7.625" style="181" customWidth="1"/>
    <col min="13060" max="13060" width="4" style="181" customWidth="1"/>
    <col min="13061" max="13061" width="9" style="181"/>
    <col min="13062" max="13062" width="12.375" style="181" customWidth="1"/>
    <col min="13063" max="13063" width="7.25" style="181" customWidth="1"/>
    <col min="13064" max="13064" width="5" style="181" customWidth="1"/>
    <col min="13065" max="13065" width="2" style="181" customWidth="1"/>
    <col min="13066" max="13066" width="5.75" style="181" customWidth="1"/>
    <col min="13067" max="13298" width="9" style="181"/>
    <col min="13299" max="13299" width="4.75" style="181" customWidth="1"/>
    <col min="13300" max="13301" width="19.625" style="181" customWidth="1"/>
    <col min="13302" max="13302" width="7.625" style="181" customWidth="1"/>
    <col min="13303" max="13303" width="4" style="181" customWidth="1"/>
    <col min="13304" max="13304" width="9" style="181"/>
    <col min="13305" max="13305" width="12.375" style="181" customWidth="1"/>
    <col min="13306" max="13306" width="7.25" style="181" customWidth="1"/>
    <col min="13307" max="13307" width="5" style="181" customWidth="1"/>
    <col min="13308" max="13308" width="2" style="181" customWidth="1"/>
    <col min="13309" max="13309" width="5.75" style="181" customWidth="1"/>
    <col min="13310" max="13311" width="9" style="181"/>
    <col min="13312" max="13312" width="4.75" style="181" customWidth="1"/>
    <col min="13313" max="13314" width="19.625" style="181" customWidth="1"/>
    <col min="13315" max="13315" width="7.625" style="181" customWidth="1"/>
    <col min="13316" max="13316" width="4" style="181" customWidth="1"/>
    <col min="13317" max="13317" width="9" style="181"/>
    <col min="13318" max="13318" width="12.375" style="181" customWidth="1"/>
    <col min="13319" max="13319" width="7.25" style="181" customWidth="1"/>
    <col min="13320" max="13320" width="5" style="181" customWidth="1"/>
    <col min="13321" max="13321" width="2" style="181" customWidth="1"/>
    <col min="13322" max="13322" width="5.75" style="181" customWidth="1"/>
    <col min="13323" max="13554" width="9" style="181"/>
    <col min="13555" max="13555" width="4.75" style="181" customWidth="1"/>
    <col min="13556" max="13557" width="19.625" style="181" customWidth="1"/>
    <col min="13558" max="13558" width="7.625" style="181" customWidth="1"/>
    <col min="13559" max="13559" width="4" style="181" customWidth="1"/>
    <col min="13560" max="13560" width="9" style="181"/>
    <col min="13561" max="13561" width="12.375" style="181" customWidth="1"/>
    <col min="13562" max="13562" width="7.25" style="181" customWidth="1"/>
    <col min="13563" max="13563" width="5" style="181" customWidth="1"/>
    <col min="13564" max="13564" width="2" style="181" customWidth="1"/>
    <col min="13565" max="13565" width="5.75" style="181" customWidth="1"/>
    <col min="13566" max="13567" width="9" style="181"/>
    <col min="13568" max="13568" width="4.75" style="181" customWidth="1"/>
    <col min="13569" max="13570" width="19.625" style="181" customWidth="1"/>
    <col min="13571" max="13571" width="7.625" style="181" customWidth="1"/>
    <col min="13572" max="13572" width="4" style="181" customWidth="1"/>
    <col min="13573" max="13573" width="9" style="181"/>
    <col min="13574" max="13574" width="12.375" style="181" customWidth="1"/>
    <col min="13575" max="13575" width="7.25" style="181" customWidth="1"/>
    <col min="13576" max="13576" width="5" style="181" customWidth="1"/>
    <col min="13577" max="13577" width="2" style="181" customWidth="1"/>
    <col min="13578" max="13578" width="5.75" style="181" customWidth="1"/>
    <col min="13579" max="13810" width="9" style="181"/>
    <col min="13811" max="13811" width="4.75" style="181" customWidth="1"/>
    <col min="13812" max="13813" width="19.625" style="181" customWidth="1"/>
    <col min="13814" max="13814" width="7.625" style="181" customWidth="1"/>
    <col min="13815" max="13815" width="4" style="181" customWidth="1"/>
    <col min="13816" max="13816" width="9" style="181"/>
    <col min="13817" max="13817" width="12.375" style="181" customWidth="1"/>
    <col min="13818" max="13818" width="7.25" style="181" customWidth="1"/>
    <col min="13819" max="13819" width="5" style="181" customWidth="1"/>
    <col min="13820" max="13820" width="2" style="181" customWidth="1"/>
    <col min="13821" max="13821" width="5.75" style="181" customWidth="1"/>
    <col min="13822" max="13823" width="9" style="181"/>
    <col min="13824" max="13824" width="4.75" style="181" customWidth="1"/>
    <col min="13825" max="13826" width="19.625" style="181" customWidth="1"/>
    <col min="13827" max="13827" width="7.625" style="181" customWidth="1"/>
    <col min="13828" max="13828" width="4" style="181" customWidth="1"/>
    <col min="13829" max="13829" width="9" style="181"/>
    <col min="13830" max="13830" width="12.375" style="181" customWidth="1"/>
    <col min="13831" max="13831" width="7.25" style="181" customWidth="1"/>
    <col min="13832" max="13832" width="5" style="181" customWidth="1"/>
    <col min="13833" max="13833" width="2" style="181" customWidth="1"/>
    <col min="13834" max="13834" width="5.75" style="181" customWidth="1"/>
    <col min="13835" max="14066" width="9" style="181"/>
    <col min="14067" max="14067" width="4.75" style="181" customWidth="1"/>
    <col min="14068" max="14069" width="19.625" style="181" customWidth="1"/>
    <col min="14070" max="14070" width="7.625" style="181" customWidth="1"/>
    <col min="14071" max="14071" width="4" style="181" customWidth="1"/>
    <col min="14072" max="14072" width="9" style="181"/>
    <col min="14073" max="14073" width="12.375" style="181" customWidth="1"/>
    <col min="14074" max="14074" width="7.25" style="181" customWidth="1"/>
    <col min="14075" max="14075" width="5" style="181" customWidth="1"/>
    <col min="14076" max="14076" width="2" style="181" customWidth="1"/>
    <col min="14077" max="14077" width="5.75" style="181" customWidth="1"/>
    <col min="14078" max="14079" width="9" style="181"/>
    <col min="14080" max="14080" width="4.75" style="181" customWidth="1"/>
    <col min="14081" max="14082" width="19.625" style="181" customWidth="1"/>
    <col min="14083" max="14083" width="7.625" style="181" customWidth="1"/>
    <col min="14084" max="14084" width="4" style="181" customWidth="1"/>
    <col min="14085" max="14085" width="9" style="181"/>
    <col min="14086" max="14086" width="12.375" style="181" customWidth="1"/>
    <col min="14087" max="14087" width="7.25" style="181" customWidth="1"/>
    <col min="14088" max="14088" width="5" style="181" customWidth="1"/>
    <col min="14089" max="14089" width="2" style="181" customWidth="1"/>
    <col min="14090" max="14090" width="5.75" style="181" customWidth="1"/>
    <col min="14091" max="14322" width="9" style="181"/>
    <col min="14323" max="14323" width="4.75" style="181" customWidth="1"/>
    <col min="14324" max="14325" width="19.625" style="181" customWidth="1"/>
    <col min="14326" max="14326" width="7.625" style="181" customWidth="1"/>
    <col min="14327" max="14327" width="4" style="181" customWidth="1"/>
    <col min="14328" max="14328" width="9" style="181"/>
    <col min="14329" max="14329" width="12.375" style="181" customWidth="1"/>
    <col min="14330" max="14330" width="7.25" style="181" customWidth="1"/>
    <col min="14331" max="14331" width="5" style="181" customWidth="1"/>
    <col min="14332" max="14332" width="2" style="181" customWidth="1"/>
    <col min="14333" max="14333" width="5.75" style="181" customWidth="1"/>
    <col min="14334" max="14335" width="9" style="181"/>
    <col min="14336" max="14336" width="4.75" style="181" customWidth="1"/>
    <col min="14337" max="14338" width="19.625" style="181" customWidth="1"/>
    <col min="14339" max="14339" width="7.625" style="181" customWidth="1"/>
    <col min="14340" max="14340" width="4" style="181" customWidth="1"/>
    <col min="14341" max="14341" width="9" style="181"/>
    <col min="14342" max="14342" width="12.375" style="181" customWidth="1"/>
    <col min="14343" max="14343" width="7.25" style="181" customWidth="1"/>
    <col min="14344" max="14344" width="5" style="181" customWidth="1"/>
    <col min="14345" max="14345" width="2" style="181" customWidth="1"/>
    <col min="14346" max="14346" width="5.75" style="181" customWidth="1"/>
    <col min="14347" max="14578" width="9" style="181"/>
    <col min="14579" max="14579" width="4.75" style="181" customWidth="1"/>
    <col min="14580" max="14581" width="19.625" style="181" customWidth="1"/>
    <col min="14582" max="14582" width="7.625" style="181" customWidth="1"/>
    <col min="14583" max="14583" width="4" style="181" customWidth="1"/>
    <col min="14584" max="14584" width="9" style="181"/>
    <col min="14585" max="14585" width="12.375" style="181" customWidth="1"/>
    <col min="14586" max="14586" width="7.25" style="181" customWidth="1"/>
    <col min="14587" max="14587" width="5" style="181" customWidth="1"/>
    <col min="14588" max="14588" width="2" style="181" customWidth="1"/>
    <col min="14589" max="14589" width="5.75" style="181" customWidth="1"/>
    <col min="14590" max="14591" width="9" style="181"/>
    <col min="14592" max="14592" width="4.75" style="181" customWidth="1"/>
    <col min="14593" max="14594" width="19.625" style="181" customWidth="1"/>
    <col min="14595" max="14595" width="7.625" style="181" customWidth="1"/>
    <col min="14596" max="14596" width="4" style="181" customWidth="1"/>
    <col min="14597" max="14597" width="9" style="181"/>
    <col min="14598" max="14598" width="12.375" style="181" customWidth="1"/>
    <col min="14599" max="14599" width="7.25" style="181" customWidth="1"/>
    <col min="14600" max="14600" width="5" style="181" customWidth="1"/>
    <col min="14601" max="14601" width="2" style="181" customWidth="1"/>
    <col min="14602" max="14602" width="5.75" style="181" customWidth="1"/>
    <col min="14603" max="14834" width="9" style="181"/>
    <col min="14835" max="14835" width="4.75" style="181" customWidth="1"/>
    <col min="14836" max="14837" width="19.625" style="181" customWidth="1"/>
    <col min="14838" max="14838" width="7.625" style="181" customWidth="1"/>
    <col min="14839" max="14839" width="4" style="181" customWidth="1"/>
    <col min="14840" max="14840" width="9" style="181"/>
    <col min="14841" max="14841" width="12.375" style="181" customWidth="1"/>
    <col min="14842" max="14842" width="7.25" style="181" customWidth="1"/>
    <col min="14843" max="14843" width="5" style="181" customWidth="1"/>
    <col min="14844" max="14844" width="2" style="181" customWidth="1"/>
    <col min="14845" max="14845" width="5.75" style="181" customWidth="1"/>
    <col min="14846" max="14847" width="9" style="181"/>
    <col min="14848" max="14848" width="4.75" style="181" customWidth="1"/>
    <col min="14849" max="14850" width="19.625" style="181" customWidth="1"/>
    <col min="14851" max="14851" width="7.625" style="181" customWidth="1"/>
    <col min="14852" max="14852" width="4" style="181" customWidth="1"/>
    <col min="14853" max="14853" width="9" style="181"/>
    <col min="14854" max="14854" width="12.375" style="181" customWidth="1"/>
    <col min="14855" max="14855" width="7.25" style="181" customWidth="1"/>
    <col min="14856" max="14856" width="5" style="181" customWidth="1"/>
    <col min="14857" max="14857" width="2" style="181" customWidth="1"/>
    <col min="14858" max="14858" width="5.75" style="181" customWidth="1"/>
    <col min="14859" max="15090" width="9" style="181"/>
    <col min="15091" max="15091" width="4.75" style="181" customWidth="1"/>
    <col min="15092" max="15093" width="19.625" style="181" customWidth="1"/>
    <col min="15094" max="15094" width="7.625" style="181" customWidth="1"/>
    <col min="15095" max="15095" width="4" style="181" customWidth="1"/>
    <col min="15096" max="15096" width="9" style="181"/>
    <col min="15097" max="15097" width="12.375" style="181" customWidth="1"/>
    <col min="15098" max="15098" width="7.25" style="181" customWidth="1"/>
    <col min="15099" max="15099" width="5" style="181" customWidth="1"/>
    <col min="15100" max="15100" width="2" style="181" customWidth="1"/>
    <col min="15101" max="15101" width="5.75" style="181" customWidth="1"/>
    <col min="15102" max="15103" width="9" style="181"/>
    <col min="15104" max="15104" width="4.75" style="181" customWidth="1"/>
    <col min="15105" max="15106" width="19.625" style="181" customWidth="1"/>
    <col min="15107" max="15107" width="7.625" style="181" customWidth="1"/>
    <col min="15108" max="15108" width="4" style="181" customWidth="1"/>
    <col min="15109" max="15109" width="9" style="181"/>
    <col min="15110" max="15110" width="12.375" style="181" customWidth="1"/>
    <col min="15111" max="15111" width="7.25" style="181" customWidth="1"/>
    <col min="15112" max="15112" width="5" style="181" customWidth="1"/>
    <col min="15113" max="15113" width="2" style="181" customWidth="1"/>
    <col min="15114" max="15114" width="5.75" style="181" customWidth="1"/>
    <col min="15115" max="15346" width="9" style="181"/>
    <col min="15347" max="15347" width="4.75" style="181" customWidth="1"/>
    <col min="15348" max="15349" width="19.625" style="181" customWidth="1"/>
    <col min="15350" max="15350" width="7.625" style="181" customWidth="1"/>
    <col min="15351" max="15351" width="4" style="181" customWidth="1"/>
    <col min="15352" max="15352" width="9" style="181"/>
    <col min="15353" max="15353" width="12.375" style="181" customWidth="1"/>
    <col min="15354" max="15354" width="7.25" style="181" customWidth="1"/>
    <col min="15355" max="15355" width="5" style="181" customWidth="1"/>
    <col min="15356" max="15356" width="2" style="181" customWidth="1"/>
    <col min="15357" max="15357" width="5.75" style="181" customWidth="1"/>
    <col min="15358" max="15359" width="9" style="181"/>
    <col min="15360" max="15360" width="4.75" style="181" customWidth="1"/>
    <col min="15361" max="15362" width="19.625" style="181" customWidth="1"/>
    <col min="15363" max="15363" width="7.625" style="181" customWidth="1"/>
    <col min="15364" max="15364" width="4" style="181" customWidth="1"/>
    <col min="15365" max="15365" width="9" style="181"/>
    <col min="15366" max="15366" width="12.375" style="181" customWidth="1"/>
    <col min="15367" max="15367" width="7.25" style="181" customWidth="1"/>
    <col min="15368" max="15368" width="5" style="181" customWidth="1"/>
    <col min="15369" max="15369" width="2" style="181" customWidth="1"/>
    <col min="15370" max="15370" width="5.75" style="181" customWidth="1"/>
    <col min="15371" max="15602" width="9" style="181"/>
    <col min="15603" max="15603" width="4.75" style="181" customWidth="1"/>
    <col min="15604" max="15605" width="19.625" style="181" customWidth="1"/>
    <col min="15606" max="15606" width="7.625" style="181" customWidth="1"/>
    <col min="15607" max="15607" width="4" style="181" customWidth="1"/>
    <col min="15608" max="15608" width="9" style="181"/>
    <col min="15609" max="15609" width="12.375" style="181" customWidth="1"/>
    <col min="15610" max="15610" width="7.25" style="181" customWidth="1"/>
    <col min="15611" max="15611" width="5" style="181" customWidth="1"/>
    <col min="15612" max="15612" width="2" style="181" customWidth="1"/>
    <col min="15613" max="15613" width="5.75" style="181" customWidth="1"/>
    <col min="15614" max="15615" width="9" style="181"/>
    <col min="15616" max="15616" width="4.75" style="181" customWidth="1"/>
    <col min="15617" max="15618" width="19.625" style="181" customWidth="1"/>
    <col min="15619" max="15619" width="7.625" style="181" customWidth="1"/>
    <col min="15620" max="15620" width="4" style="181" customWidth="1"/>
    <col min="15621" max="15621" width="9" style="181"/>
    <col min="15622" max="15622" width="12.375" style="181" customWidth="1"/>
    <col min="15623" max="15623" width="7.25" style="181" customWidth="1"/>
    <col min="15624" max="15624" width="5" style="181" customWidth="1"/>
    <col min="15625" max="15625" width="2" style="181" customWidth="1"/>
    <col min="15626" max="15626" width="5.75" style="181" customWidth="1"/>
    <col min="15627" max="15858" width="9" style="181"/>
    <col min="15859" max="15859" width="4.75" style="181" customWidth="1"/>
    <col min="15860" max="15861" width="19.625" style="181" customWidth="1"/>
    <col min="15862" max="15862" width="7.625" style="181" customWidth="1"/>
    <col min="15863" max="15863" width="4" style="181" customWidth="1"/>
    <col min="15864" max="15864" width="9" style="181"/>
    <col min="15865" max="15865" width="12.375" style="181" customWidth="1"/>
    <col min="15866" max="15866" width="7.25" style="181" customWidth="1"/>
    <col min="15867" max="15867" width="5" style="181" customWidth="1"/>
    <col min="15868" max="15868" width="2" style="181" customWidth="1"/>
    <col min="15869" max="15869" width="5.75" style="181" customWidth="1"/>
    <col min="15870" max="15871" width="9" style="181"/>
    <col min="15872" max="15872" width="4.75" style="181" customWidth="1"/>
    <col min="15873" max="15874" width="19.625" style="181" customWidth="1"/>
    <col min="15875" max="15875" width="7.625" style="181" customWidth="1"/>
    <col min="15876" max="15876" width="4" style="181" customWidth="1"/>
    <col min="15877" max="15877" width="9" style="181"/>
    <col min="15878" max="15878" width="12.375" style="181" customWidth="1"/>
    <col min="15879" max="15879" width="7.25" style="181" customWidth="1"/>
    <col min="15880" max="15880" width="5" style="181" customWidth="1"/>
    <col min="15881" max="15881" width="2" style="181" customWidth="1"/>
    <col min="15882" max="15882" width="5.75" style="181" customWidth="1"/>
    <col min="15883" max="16114" width="9" style="181"/>
    <col min="16115" max="16115" width="4.75" style="181" customWidth="1"/>
    <col min="16116" max="16117" width="19.625" style="181" customWidth="1"/>
    <col min="16118" max="16118" width="7.625" style="181" customWidth="1"/>
    <col min="16119" max="16119" width="4" style="181" customWidth="1"/>
    <col min="16120" max="16120" width="9" style="181"/>
    <col min="16121" max="16121" width="12.375" style="181" customWidth="1"/>
    <col min="16122" max="16122" width="7.25" style="181" customWidth="1"/>
    <col min="16123" max="16123" width="5" style="181" customWidth="1"/>
    <col min="16124" max="16124" width="2" style="181" customWidth="1"/>
    <col min="16125" max="16125" width="5.75" style="181" customWidth="1"/>
    <col min="16126" max="16127" width="9" style="181"/>
    <col min="16128" max="16128" width="4.75" style="181" customWidth="1"/>
    <col min="16129" max="16130" width="19.625" style="181" customWidth="1"/>
    <col min="16131" max="16131" width="7.625" style="181" customWidth="1"/>
    <col min="16132" max="16132" width="4" style="181" customWidth="1"/>
    <col min="16133" max="16133" width="9" style="181"/>
    <col min="16134" max="16134" width="12.375" style="181" customWidth="1"/>
    <col min="16135" max="16135" width="7.25" style="181" customWidth="1"/>
    <col min="16136" max="16136" width="5" style="181" customWidth="1"/>
    <col min="16137" max="16137" width="2" style="181" customWidth="1"/>
    <col min="16138" max="16138" width="5.75" style="181" customWidth="1"/>
    <col min="16139"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row>
    <row r="3" spans="1:12" ht="16.5" customHeight="1">
      <c r="A3" s="184"/>
      <c r="B3" s="12"/>
      <c r="C3" s="12"/>
      <c r="D3" s="228"/>
      <c r="E3" s="229"/>
      <c r="F3" s="230"/>
      <c r="G3" s="231"/>
      <c r="H3" s="163"/>
      <c r="I3" s="97"/>
      <c r="J3" s="97"/>
      <c r="K3" s="98"/>
    </row>
    <row r="4" spans="1:12" ht="16.5" customHeight="1">
      <c r="A4" s="124" t="s">
        <v>320</v>
      </c>
      <c r="B4" s="223" t="s">
        <v>343</v>
      </c>
      <c r="C4" s="29" t="s">
        <v>341</v>
      </c>
      <c r="D4" s="232"/>
      <c r="E4" s="233"/>
      <c r="F4" s="234"/>
      <c r="G4" s="235"/>
      <c r="H4" s="165"/>
      <c r="I4" s="101"/>
      <c r="J4" s="101"/>
      <c r="K4" s="61"/>
    </row>
    <row r="5" spans="1:12" ht="16.5" customHeight="1">
      <c r="A5" s="125"/>
      <c r="B5" s="126"/>
      <c r="C5" s="126"/>
      <c r="D5" s="228"/>
      <c r="E5" s="229"/>
      <c r="F5" s="406"/>
      <c r="G5" s="406"/>
      <c r="H5" s="142"/>
      <c r="I5" s="273"/>
      <c r="J5" s="200"/>
      <c r="K5" s="254"/>
    </row>
    <row r="6" spans="1:12" ht="16.5" customHeight="1">
      <c r="A6" s="124"/>
      <c r="B6" s="99" t="s">
        <v>321</v>
      </c>
      <c r="C6" s="99"/>
      <c r="D6" s="232">
        <f>10*3.2</f>
        <v>32</v>
      </c>
      <c r="E6" s="236" t="s">
        <v>217</v>
      </c>
      <c r="F6" s="251"/>
      <c r="G6" s="424"/>
      <c r="H6" s="144"/>
      <c r="I6" s="274"/>
      <c r="J6" s="217"/>
      <c r="K6" s="252"/>
    </row>
    <row r="7" spans="1:12" ht="16.5" customHeight="1">
      <c r="A7" s="125"/>
      <c r="B7" s="126"/>
      <c r="C7" s="126"/>
      <c r="D7" s="127"/>
      <c r="E7" s="128"/>
      <c r="F7" s="129"/>
      <c r="G7" s="130"/>
      <c r="H7" s="163"/>
      <c r="I7" s="200"/>
      <c r="J7" s="97"/>
      <c r="K7" s="98"/>
    </row>
    <row r="8" spans="1:12" ht="16.5" customHeight="1">
      <c r="A8" s="124"/>
      <c r="B8" s="99" t="s">
        <v>337</v>
      </c>
      <c r="C8" s="99"/>
      <c r="D8" s="232">
        <f>10*0.1</f>
        <v>1</v>
      </c>
      <c r="E8" s="236" t="s">
        <v>82</v>
      </c>
      <c r="F8" s="131"/>
      <c r="G8" s="423"/>
      <c r="H8" s="249"/>
      <c r="I8" s="471"/>
      <c r="J8" s="101"/>
      <c r="K8" s="201"/>
    </row>
    <row r="9" spans="1:12" ht="16.5" customHeight="1">
      <c r="A9" s="132"/>
      <c r="B9" s="126"/>
      <c r="C9" s="126"/>
      <c r="D9" s="133"/>
      <c r="E9" s="128"/>
      <c r="F9" s="129"/>
      <c r="G9" s="130"/>
      <c r="H9" s="214"/>
      <c r="I9" s="97"/>
      <c r="J9" s="97"/>
      <c r="K9" s="215"/>
    </row>
    <row r="10" spans="1:12" ht="16.5" customHeight="1">
      <c r="A10" s="124"/>
      <c r="B10" s="99"/>
      <c r="C10" s="99"/>
      <c r="D10" s="232"/>
      <c r="E10" s="236"/>
      <c r="F10" s="131"/>
      <c r="G10" s="235"/>
      <c r="H10" s="209"/>
      <c r="I10" s="101"/>
      <c r="J10" s="101"/>
      <c r="K10" s="61"/>
    </row>
    <row r="11" spans="1:12" ht="16.5" customHeight="1">
      <c r="A11" s="125"/>
      <c r="B11" s="472"/>
      <c r="C11" s="473"/>
      <c r="D11" s="405"/>
      <c r="E11" s="271"/>
      <c r="F11" s="406"/>
      <c r="G11" s="406"/>
      <c r="H11" s="142"/>
      <c r="I11" s="273"/>
      <c r="J11" s="415"/>
      <c r="K11" s="416"/>
      <c r="L11" s="256"/>
    </row>
    <row r="12" spans="1:12" ht="16.5" customHeight="1">
      <c r="A12" s="124"/>
      <c r="B12" s="464" t="s">
        <v>322</v>
      </c>
      <c r="C12" s="223" t="s">
        <v>323</v>
      </c>
      <c r="D12" s="474">
        <f>10*ROUNDUP(0.0014,3)</f>
        <v>0.02</v>
      </c>
      <c r="E12" s="233" t="s">
        <v>324</v>
      </c>
      <c r="F12" s="465"/>
      <c r="G12" s="424"/>
      <c r="H12" s="144"/>
      <c r="I12" s="274"/>
      <c r="J12" s="417"/>
      <c r="K12" s="418"/>
      <c r="L12" s="258"/>
    </row>
    <row r="13" spans="1:12" ht="16.5" customHeight="1">
      <c r="A13" s="132"/>
      <c r="B13" s="472"/>
      <c r="C13" s="473"/>
      <c r="D13" s="405"/>
      <c r="E13" s="271"/>
      <c r="F13" s="406"/>
      <c r="G13" s="406"/>
      <c r="H13" s="142"/>
      <c r="I13" s="273"/>
      <c r="J13" s="415"/>
      <c r="K13" s="416"/>
    </row>
    <row r="14" spans="1:12" ht="16.5" customHeight="1">
      <c r="A14" s="124"/>
      <c r="B14" s="464" t="s">
        <v>325</v>
      </c>
      <c r="C14" s="223" t="s">
        <v>323</v>
      </c>
      <c r="D14" s="474">
        <f>10*ROUNDUP(0.0063,3)</f>
        <v>7.0000000000000007E-2</v>
      </c>
      <c r="E14" s="233" t="s">
        <v>324</v>
      </c>
      <c r="F14" s="465"/>
      <c r="G14" s="424"/>
      <c r="H14" s="144"/>
      <c r="I14" s="274"/>
      <c r="J14" s="417"/>
      <c r="K14" s="418"/>
    </row>
    <row r="15" spans="1:12" ht="16.5" customHeight="1">
      <c r="A15" s="134"/>
      <c r="B15" s="472"/>
      <c r="C15" s="473"/>
      <c r="D15" s="405"/>
      <c r="E15" s="271"/>
      <c r="F15" s="406"/>
      <c r="G15" s="406"/>
      <c r="H15" s="142"/>
      <c r="I15" s="273"/>
      <c r="J15" s="415"/>
      <c r="K15" s="416"/>
    </row>
    <row r="16" spans="1:12" ht="16.5" customHeight="1">
      <c r="A16" s="135"/>
      <c r="B16" s="464" t="s">
        <v>326</v>
      </c>
      <c r="C16" s="223"/>
      <c r="D16" s="407">
        <f>ROUNDDOWN(D18/1.04,2)</f>
        <v>0.08</v>
      </c>
      <c r="E16" s="233" t="s">
        <v>324</v>
      </c>
      <c r="F16" s="465"/>
      <c r="G16" s="424"/>
      <c r="H16" s="144"/>
      <c r="I16" s="274"/>
      <c r="J16" s="417"/>
      <c r="K16" s="418"/>
    </row>
    <row r="17" spans="1:11" ht="16.5" customHeight="1">
      <c r="A17" s="134"/>
      <c r="B17" s="472"/>
      <c r="C17" s="473"/>
      <c r="D17" s="405"/>
      <c r="E17" s="271"/>
      <c r="F17" s="406"/>
      <c r="G17" s="406"/>
      <c r="H17" s="142"/>
      <c r="I17" s="273"/>
      <c r="J17" s="415"/>
      <c r="K17" s="416"/>
    </row>
    <row r="18" spans="1:11" ht="16.5" customHeight="1">
      <c r="A18" s="135"/>
      <c r="B18" s="464" t="s">
        <v>327</v>
      </c>
      <c r="C18" s="223" t="s">
        <v>328</v>
      </c>
      <c r="D18" s="407">
        <f>ROUNDUP(D12+D14,2)</f>
        <v>0.09</v>
      </c>
      <c r="E18" s="233" t="s">
        <v>324</v>
      </c>
      <c r="F18" s="465"/>
      <c r="G18" s="424"/>
      <c r="H18" s="144"/>
      <c r="I18" s="274"/>
      <c r="J18" s="417"/>
      <c r="K18" s="418"/>
    </row>
    <row r="19" spans="1:11" ht="16.5" customHeight="1">
      <c r="A19" s="136"/>
      <c r="B19" s="126"/>
      <c r="C19" s="126"/>
      <c r="D19" s="133"/>
      <c r="E19" s="128"/>
      <c r="F19" s="264"/>
      <c r="G19" s="264"/>
      <c r="H19" s="214"/>
      <c r="I19" s="277"/>
      <c r="J19" s="200"/>
      <c r="K19" s="466"/>
    </row>
    <row r="20" spans="1:11" ht="16.5" customHeight="1">
      <c r="A20" s="135"/>
      <c r="B20" s="157" t="s">
        <v>338</v>
      </c>
      <c r="C20" s="157"/>
      <c r="D20" s="314">
        <f>10*24</f>
        <v>240</v>
      </c>
      <c r="E20" s="330" t="s">
        <v>339</v>
      </c>
      <c r="F20" s="158"/>
      <c r="G20" s="424"/>
      <c r="H20" s="225"/>
      <c r="I20" s="217"/>
      <c r="J20" s="217"/>
      <c r="K20" s="467"/>
    </row>
    <row r="21" spans="1:11" ht="16.5" customHeight="1">
      <c r="A21" s="137"/>
      <c r="B21" s="472"/>
      <c r="C21" s="473"/>
      <c r="D21" s="405"/>
      <c r="E21" s="271"/>
      <c r="F21" s="406"/>
      <c r="G21" s="406"/>
      <c r="H21" s="142"/>
      <c r="I21" s="273"/>
      <c r="J21" s="415"/>
      <c r="K21" s="416"/>
    </row>
    <row r="22" spans="1:11" ht="16.5" customHeight="1">
      <c r="A22" s="135"/>
      <c r="B22" s="464"/>
      <c r="C22" s="223"/>
      <c r="D22" s="407"/>
      <c r="E22" s="233"/>
      <c r="F22" s="465"/>
      <c r="G22" s="424"/>
      <c r="H22" s="225"/>
      <c r="I22" s="274"/>
      <c r="J22" s="417"/>
      <c r="K22" s="418"/>
    </row>
    <row r="23" spans="1:11" ht="16.5" customHeight="1">
      <c r="A23" s="246"/>
      <c r="B23" s="472"/>
      <c r="C23" s="473"/>
      <c r="D23" s="405"/>
      <c r="E23" s="271"/>
      <c r="F23" s="406"/>
      <c r="G23" s="406"/>
      <c r="H23" s="142"/>
      <c r="I23" s="273"/>
      <c r="J23" s="415"/>
      <c r="K23" s="416"/>
    </row>
    <row r="24" spans="1:11" ht="16.5" customHeight="1">
      <c r="A24" s="247"/>
      <c r="B24" s="464" t="s">
        <v>329</v>
      </c>
      <c r="C24" s="223" t="s">
        <v>333</v>
      </c>
      <c r="D24" s="407">
        <f>10*0.11</f>
        <v>1.1000000000000001</v>
      </c>
      <c r="E24" s="233" t="s">
        <v>330</v>
      </c>
      <c r="F24" s="465"/>
      <c r="G24" s="424"/>
      <c r="H24" s="225"/>
      <c r="I24" s="274"/>
      <c r="J24" s="417"/>
      <c r="K24" s="418"/>
    </row>
    <row r="25" spans="1:11" ht="16.5" customHeight="1">
      <c r="A25" s="137"/>
      <c r="B25" s="472"/>
      <c r="C25" s="473"/>
      <c r="D25" s="405"/>
      <c r="E25" s="271"/>
      <c r="F25" s="406"/>
      <c r="G25" s="406"/>
      <c r="H25" s="468"/>
      <c r="I25" s="469"/>
      <c r="J25" s="415"/>
      <c r="K25" s="416"/>
    </row>
    <row r="26" spans="1:11" ht="16.5" customHeight="1">
      <c r="A26" s="135"/>
      <c r="B26" s="464" t="s">
        <v>331</v>
      </c>
      <c r="C26" s="223" t="s">
        <v>332</v>
      </c>
      <c r="D26" s="407">
        <f>10*0.11</f>
        <v>1.1000000000000001</v>
      </c>
      <c r="E26" s="233" t="s">
        <v>330</v>
      </c>
      <c r="F26" s="465"/>
      <c r="G26" s="424"/>
      <c r="H26" s="225"/>
      <c r="I26" s="417"/>
      <c r="J26" s="417"/>
      <c r="K26" s="470"/>
    </row>
    <row r="27" spans="1:11" ht="16.5" customHeight="1">
      <c r="A27" s="246"/>
      <c r="B27" s="126"/>
      <c r="C27" s="126"/>
      <c r="D27" s="228"/>
      <c r="E27" s="229"/>
      <c r="F27" s="129"/>
      <c r="G27" s="130"/>
      <c r="H27" s="163"/>
      <c r="I27" s="200"/>
      <c r="J27" s="97"/>
      <c r="K27" s="98"/>
    </row>
    <row r="28" spans="1:11" ht="16.5" customHeight="1">
      <c r="A28" s="247"/>
      <c r="B28" s="99"/>
      <c r="C28" s="99"/>
      <c r="D28" s="232"/>
      <c r="E28" s="236"/>
      <c r="F28" s="131"/>
      <c r="G28" s="235"/>
      <c r="H28" s="249"/>
      <c r="I28" s="261"/>
      <c r="J28" s="101"/>
      <c r="K28" s="201"/>
    </row>
    <row r="29" spans="1:11" ht="16.5" customHeight="1">
      <c r="A29" s="246"/>
      <c r="B29" s="472"/>
      <c r="C29" s="473"/>
      <c r="D29" s="405"/>
      <c r="E29" s="271"/>
      <c r="F29" s="406"/>
      <c r="G29" s="406"/>
      <c r="H29" s="142"/>
      <c r="I29" s="273"/>
      <c r="J29" s="415"/>
      <c r="K29" s="416"/>
    </row>
    <row r="30" spans="1:11" ht="16.5" customHeight="1">
      <c r="A30" s="247"/>
      <c r="B30" s="464" t="s">
        <v>334</v>
      </c>
      <c r="C30" s="223" t="s">
        <v>340</v>
      </c>
      <c r="D30" s="407">
        <f>10*0.63</f>
        <v>6.3</v>
      </c>
      <c r="E30" s="233" t="s">
        <v>224</v>
      </c>
      <c r="F30" s="465"/>
      <c r="G30" s="424"/>
      <c r="H30" s="225"/>
      <c r="I30" s="274"/>
      <c r="J30" s="417"/>
      <c r="K30" s="418"/>
    </row>
    <row r="31" spans="1:11" ht="16.5" customHeight="1">
      <c r="A31" s="246"/>
      <c r="B31" s="472"/>
      <c r="C31" s="238"/>
      <c r="D31" s="405"/>
      <c r="E31" s="271"/>
      <c r="F31" s="406"/>
      <c r="G31" s="406"/>
      <c r="H31" s="142"/>
      <c r="I31" s="148"/>
      <c r="J31" s="415"/>
      <c r="K31" s="416"/>
    </row>
    <row r="32" spans="1:11" ht="16.5" customHeight="1">
      <c r="A32" s="247"/>
      <c r="B32" s="464" t="s">
        <v>335</v>
      </c>
      <c r="C32" s="223" t="s">
        <v>336</v>
      </c>
      <c r="D32" s="407">
        <f>10*0.63</f>
        <v>6.3</v>
      </c>
      <c r="E32" s="233" t="s">
        <v>224</v>
      </c>
      <c r="F32" s="465"/>
      <c r="G32" s="424"/>
      <c r="H32" s="225"/>
      <c r="I32" s="149"/>
      <c r="J32" s="417"/>
      <c r="K32" s="418"/>
    </row>
    <row r="33" spans="1:11" ht="16.5" customHeight="1">
      <c r="A33" s="134"/>
      <c r="B33" s="126"/>
      <c r="C33" s="126"/>
      <c r="D33" s="133"/>
      <c r="E33" s="128"/>
      <c r="F33" s="129"/>
      <c r="G33" s="130"/>
      <c r="H33" s="163"/>
      <c r="I33" s="200"/>
      <c r="J33" s="97"/>
      <c r="K33" s="98"/>
    </row>
    <row r="34" spans="1:11" ht="16.5" customHeight="1">
      <c r="A34" s="135"/>
      <c r="B34" s="29"/>
      <c r="C34" s="99"/>
      <c r="D34" s="232"/>
      <c r="E34" s="236"/>
      <c r="F34" s="131"/>
      <c r="G34" s="235"/>
      <c r="H34" s="249"/>
      <c r="I34" s="261"/>
      <c r="J34" s="101"/>
      <c r="K34" s="201"/>
    </row>
    <row r="35" spans="1:11" ht="16.5" customHeight="1">
      <c r="A35" s="134"/>
      <c r="B35" s="126"/>
      <c r="C35" s="126"/>
      <c r="D35" s="228"/>
      <c r="E35" s="229"/>
      <c r="F35" s="129"/>
      <c r="G35" s="231"/>
      <c r="H35" s="163"/>
      <c r="I35" s="97"/>
      <c r="J35" s="97"/>
      <c r="K35" s="98"/>
    </row>
    <row r="36" spans="1:11" ht="16.5" customHeight="1">
      <c r="A36" s="135"/>
      <c r="B36" s="29" t="s">
        <v>28</v>
      </c>
      <c r="C36" s="29" t="s">
        <v>341</v>
      </c>
      <c r="D36" s="232"/>
      <c r="E36" s="236"/>
      <c r="F36" s="131"/>
      <c r="G36" s="235"/>
      <c r="H36" s="216"/>
      <c r="I36" s="101"/>
      <c r="J36" s="101"/>
      <c r="K36" s="61"/>
    </row>
    <row r="37" spans="1:11" ht="16.5" customHeight="1">
      <c r="A37" s="134"/>
      <c r="B37" s="126"/>
      <c r="C37" s="126"/>
      <c r="D37" s="228"/>
      <c r="E37" s="229"/>
      <c r="F37" s="129"/>
      <c r="G37" s="231"/>
      <c r="H37" s="163"/>
      <c r="I37" s="97"/>
      <c r="J37" s="97"/>
      <c r="K37" s="98"/>
    </row>
    <row r="38" spans="1:11" ht="16.5" customHeight="1">
      <c r="A38" s="135"/>
      <c r="B38" s="29" t="s">
        <v>343</v>
      </c>
      <c r="C38" s="29" t="s">
        <v>342</v>
      </c>
      <c r="D38" s="232"/>
      <c r="E38" s="236"/>
      <c r="F38" s="131"/>
      <c r="G38" s="235"/>
      <c r="H38" s="216"/>
      <c r="I38" s="101"/>
      <c r="J38" s="101"/>
      <c r="K38" s="61"/>
    </row>
    <row r="39" spans="1:11" ht="16.5" customHeight="1">
      <c r="A39" s="134"/>
      <c r="B39" s="126"/>
      <c r="C39" s="126"/>
      <c r="D39" s="228"/>
      <c r="E39" s="229"/>
      <c r="F39" s="129"/>
      <c r="G39" s="231"/>
      <c r="H39" s="163"/>
      <c r="I39" s="97"/>
      <c r="J39" s="97"/>
      <c r="K39" s="98"/>
    </row>
    <row r="40" spans="1:11" ht="16.5" customHeight="1">
      <c r="A40" s="135"/>
      <c r="B40" s="168"/>
      <c r="C40" s="99"/>
      <c r="D40" s="232"/>
      <c r="E40" s="236"/>
      <c r="F40" s="131"/>
      <c r="G40" s="235"/>
      <c r="H40" s="216"/>
      <c r="I40" s="101"/>
      <c r="J40" s="101"/>
      <c r="K40" s="61"/>
    </row>
    <row r="41" spans="1:11" ht="16.5" customHeight="1">
      <c r="A41" s="134"/>
      <c r="B41" s="126"/>
      <c r="C41" s="126"/>
      <c r="D41" s="228"/>
      <c r="E41" s="229"/>
      <c r="F41" s="129"/>
      <c r="G41" s="231"/>
      <c r="H41" s="163"/>
      <c r="I41" s="97"/>
      <c r="J41" s="97"/>
      <c r="K41" s="98"/>
    </row>
    <row r="42" spans="1:11" ht="16.5" customHeight="1">
      <c r="A42" s="135"/>
      <c r="B42" s="168"/>
      <c r="C42" s="99"/>
      <c r="D42" s="232"/>
      <c r="E42" s="236"/>
      <c r="F42" s="131"/>
      <c r="G42" s="235"/>
      <c r="H42" s="216"/>
      <c r="I42" s="101"/>
      <c r="J42" s="101"/>
      <c r="K42" s="61"/>
    </row>
    <row r="43" spans="1:11" ht="16.5" customHeight="1">
      <c r="A43" s="136"/>
      <c r="B43" s="126"/>
      <c r="C43" s="126"/>
      <c r="D43" s="228"/>
      <c r="E43" s="229"/>
      <c r="F43" s="129"/>
      <c r="G43" s="231"/>
      <c r="H43" s="163"/>
      <c r="I43" s="97"/>
      <c r="J43" s="97"/>
      <c r="K43" s="98"/>
    </row>
    <row r="44" spans="1:11" ht="16.5" customHeight="1">
      <c r="A44" s="136"/>
      <c r="B44" s="168"/>
      <c r="C44" s="99"/>
      <c r="D44" s="232"/>
      <c r="E44" s="236"/>
      <c r="F44" s="131"/>
      <c r="G44" s="235"/>
      <c r="H44" s="216"/>
      <c r="I44" s="101"/>
      <c r="J44" s="101"/>
      <c r="K44" s="61"/>
    </row>
    <row r="45" spans="1:11" ht="16.5" customHeight="1">
      <c r="A45" s="134"/>
      <c r="B45" s="126"/>
      <c r="C45" s="126"/>
      <c r="D45" s="228"/>
      <c r="E45" s="229"/>
      <c r="F45" s="129"/>
      <c r="G45" s="231"/>
      <c r="H45" s="203"/>
      <c r="I45" s="97"/>
      <c r="J45" s="97"/>
      <c r="K45" s="98"/>
    </row>
    <row r="46" spans="1:11" ht="16.5" customHeight="1">
      <c r="A46" s="135"/>
      <c r="B46" s="168"/>
      <c r="C46" s="99"/>
      <c r="D46" s="232"/>
      <c r="E46" s="236"/>
      <c r="F46" s="131"/>
      <c r="G46" s="235"/>
      <c r="H46" s="166"/>
      <c r="I46" s="204"/>
      <c r="J46" s="101"/>
      <c r="K46" s="167"/>
    </row>
    <row r="47" spans="1:11" ht="16.5" customHeight="1">
      <c r="A47" s="134"/>
      <c r="B47" s="126"/>
      <c r="C47" s="126"/>
      <c r="D47" s="228"/>
      <c r="E47" s="229"/>
      <c r="F47" s="129"/>
      <c r="G47" s="231"/>
      <c r="H47" s="203"/>
      <c r="I47" s="97"/>
      <c r="J47" s="97"/>
      <c r="K47" s="98"/>
    </row>
    <row r="48" spans="1:11" ht="16.5" customHeight="1">
      <c r="A48" s="135"/>
      <c r="B48" s="168"/>
      <c r="C48" s="99"/>
      <c r="D48" s="232"/>
      <c r="E48" s="236"/>
      <c r="F48" s="131"/>
      <c r="G48" s="235"/>
      <c r="H48" s="166"/>
      <c r="I48" s="204"/>
      <c r="J48" s="101"/>
      <c r="K48" s="167"/>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row>
    <row r="57" spans="1:12" ht="16.5" customHeight="1">
      <c r="A57" s="246"/>
      <c r="B57" s="12"/>
      <c r="C57" s="12"/>
      <c r="D57" s="228"/>
      <c r="E57" s="229"/>
      <c r="F57" s="230"/>
      <c r="G57" s="231"/>
      <c r="H57" s="257"/>
      <c r="I57" s="97"/>
      <c r="J57" s="97"/>
      <c r="K57" s="211"/>
      <c r="L57" s="256"/>
    </row>
    <row r="58" spans="1:12" ht="16.5" customHeight="1">
      <c r="A58" s="247"/>
      <c r="B58" s="29"/>
      <c r="C58" s="29"/>
      <c r="D58" s="232"/>
      <c r="E58" s="236"/>
      <c r="F58" s="234"/>
      <c r="G58" s="235"/>
      <c r="H58" s="216"/>
      <c r="I58" s="101"/>
      <c r="J58" s="101"/>
      <c r="K58" s="167"/>
      <c r="L58" s="258"/>
    </row>
    <row r="59" spans="1:12" ht="16.5" customHeight="1">
      <c r="A59" s="246"/>
      <c r="B59" s="242"/>
      <c r="C59" s="12"/>
      <c r="D59" s="228"/>
      <c r="E59" s="243"/>
      <c r="F59" s="230"/>
      <c r="G59" s="231"/>
      <c r="H59" s="257"/>
      <c r="I59" s="97"/>
      <c r="J59" s="97"/>
      <c r="K59" s="211"/>
    </row>
    <row r="60" spans="1:12" ht="16.5" customHeight="1">
      <c r="A60" s="247"/>
      <c r="B60" s="29"/>
      <c r="C60" s="29"/>
      <c r="D60" s="232"/>
      <c r="E60" s="233"/>
      <c r="F60" s="234"/>
      <c r="G60" s="235"/>
      <c r="H60" s="216"/>
      <c r="I60" s="101"/>
      <c r="J60" s="101"/>
      <c r="K60" s="167"/>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row>
    <row r="65" spans="1:11" ht="16.5" customHeight="1">
      <c r="A65" s="136"/>
      <c r="B65" s="12"/>
      <c r="C65" s="12"/>
      <c r="D65" s="228"/>
      <c r="E65" s="229"/>
      <c r="F65" s="230"/>
      <c r="G65" s="231"/>
      <c r="H65" s="255"/>
      <c r="I65" s="97"/>
      <c r="J65" s="97"/>
      <c r="K65" s="98"/>
    </row>
    <row r="66" spans="1:11" ht="16.5" customHeight="1">
      <c r="A66" s="135"/>
      <c r="B66" s="29"/>
      <c r="C66" s="29"/>
      <c r="D66" s="232"/>
      <c r="E66" s="233"/>
      <c r="F66" s="234"/>
      <c r="G66" s="235"/>
      <c r="H66" s="216"/>
      <c r="I66" s="101"/>
      <c r="J66" s="101"/>
      <c r="K66" s="61"/>
    </row>
    <row r="67" spans="1:11" ht="16.5" customHeight="1">
      <c r="A67" s="137"/>
      <c r="B67" s="138"/>
      <c r="C67" s="126"/>
      <c r="D67" s="228"/>
      <c r="E67" s="229"/>
      <c r="F67" s="129"/>
      <c r="G67" s="130"/>
      <c r="H67" s="163"/>
      <c r="I67" s="200"/>
      <c r="J67" s="97"/>
      <c r="K67" s="98"/>
    </row>
    <row r="68" spans="1:11" ht="16.5" customHeight="1">
      <c r="A68" s="135"/>
      <c r="B68" s="99"/>
      <c r="C68" s="29"/>
      <c r="D68" s="232"/>
      <c r="E68" s="233"/>
      <c r="F68" s="131"/>
      <c r="G68" s="235"/>
      <c r="H68" s="249"/>
      <c r="I68" s="261"/>
      <c r="J68" s="101"/>
      <c r="K68" s="201"/>
    </row>
    <row r="69" spans="1:11" ht="16.5" customHeight="1">
      <c r="A69" s="246"/>
      <c r="B69" s="126"/>
      <c r="C69" s="126"/>
      <c r="D69" s="127"/>
      <c r="E69" s="128"/>
      <c r="F69" s="129"/>
      <c r="G69" s="130"/>
      <c r="H69" s="163"/>
      <c r="I69" s="200"/>
      <c r="J69" s="97"/>
      <c r="K69" s="98"/>
    </row>
    <row r="70" spans="1:11" ht="16.5" customHeight="1">
      <c r="A70" s="247"/>
      <c r="B70" s="99"/>
      <c r="C70" s="29"/>
      <c r="D70" s="232"/>
      <c r="E70" s="233"/>
      <c r="F70" s="131"/>
      <c r="G70" s="235"/>
      <c r="H70" s="249"/>
      <c r="I70" s="261"/>
      <c r="J70" s="101"/>
      <c r="K70" s="201"/>
    </row>
    <row r="71" spans="1:11" ht="16.5" customHeight="1">
      <c r="A71" s="137"/>
      <c r="B71" s="126"/>
      <c r="C71" s="126"/>
      <c r="D71" s="127"/>
      <c r="E71" s="128"/>
      <c r="F71" s="129"/>
      <c r="G71" s="130"/>
      <c r="H71" s="163"/>
      <c r="I71" s="200"/>
      <c r="J71" s="97"/>
      <c r="K71" s="98"/>
    </row>
    <row r="72" spans="1:11" ht="16.5" customHeight="1">
      <c r="A72" s="135"/>
      <c r="B72" s="99"/>
      <c r="C72" s="99"/>
      <c r="D72" s="241"/>
      <c r="E72" s="233"/>
      <c r="F72" s="131"/>
      <c r="G72" s="235"/>
      <c r="H72" s="249"/>
      <c r="I72" s="261"/>
      <c r="J72" s="101"/>
      <c r="K72" s="201"/>
    </row>
    <row r="73" spans="1:11" ht="16.5" customHeight="1">
      <c r="A73" s="246"/>
      <c r="B73" s="126"/>
      <c r="C73" s="126"/>
      <c r="D73" s="127"/>
      <c r="E73" s="128"/>
      <c r="F73" s="129"/>
      <c r="G73" s="130"/>
      <c r="H73" s="163"/>
      <c r="I73" s="200"/>
      <c r="J73" s="97"/>
      <c r="K73" s="98"/>
    </row>
    <row r="74" spans="1:11" ht="16.5" customHeight="1">
      <c r="A74" s="247"/>
      <c r="B74" s="99"/>
      <c r="C74" s="99"/>
      <c r="D74" s="241"/>
      <c r="E74" s="233"/>
      <c r="F74" s="131"/>
      <c r="G74" s="235"/>
      <c r="H74" s="249"/>
      <c r="I74" s="261"/>
      <c r="J74" s="101"/>
      <c r="K74" s="201"/>
    </row>
    <row r="75" spans="1:11" ht="16.5" customHeight="1">
      <c r="A75" s="246"/>
      <c r="B75" s="126"/>
      <c r="C75" s="126"/>
      <c r="D75" s="127"/>
      <c r="E75" s="128"/>
      <c r="F75" s="129"/>
      <c r="G75" s="130"/>
      <c r="H75" s="163"/>
      <c r="I75" s="200"/>
      <c r="J75" s="97"/>
      <c r="K75" s="98"/>
    </row>
    <row r="76" spans="1:11" ht="16.5" customHeight="1">
      <c r="A76" s="247"/>
      <c r="B76" s="99"/>
      <c r="C76" s="99"/>
      <c r="D76" s="241"/>
      <c r="E76" s="233"/>
      <c r="F76" s="131"/>
      <c r="G76" s="235"/>
      <c r="H76" s="249"/>
      <c r="I76" s="261"/>
      <c r="J76" s="101"/>
      <c r="K76" s="201"/>
    </row>
    <row r="77" spans="1:11" ht="16.5" customHeight="1">
      <c r="A77" s="246"/>
      <c r="B77" s="126"/>
      <c r="C77" s="126"/>
      <c r="D77" s="127"/>
      <c r="E77" s="128"/>
      <c r="F77" s="129"/>
      <c r="G77" s="130"/>
      <c r="H77" s="163"/>
      <c r="I77" s="200"/>
      <c r="J77" s="97"/>
      <c r="K77" s="98"/>
    </row>
    <row r="78" spans="1:11" ht="16.5" customHeight="1">
      <c r="A78" s="247"/>
      <c r="B78" s="99"/>
      <c r="C78" s="99"/>
      <c r="D78" s="241"/>
      <c r="E78" s="233"/>
      <c r="F78" s="131"/>
      <c r="G78" s="235"/>
      <c r="H78" s="249"/>
      <c r="I78" s="261"/>
      <c r="J78" s="101"/>
      <c r="K78" s="201"/>
    </row>
    <row r="79" spans="1:11" ht="16.5" customHeight="1">
      <c r="A79" s="134"/>
      <c r="B79" s="126"/>
      <c r="C79" s="126"/>
      <c r="D79" s="127"/>
      <c r="E79" s="128"/>
      <c r="F79" s="129"/>
      <c r="G79" s="130"/>
      <c r="H79" s="163"/>
      <c r="I79" s="200"/>
      <c r="J79" s="97"/>
      <c r="K79" s="98"/>
    </row>
    <row r="80" spans="1:11" ht="16.5" customHeight="1">
      <c r="A80" s="135"/>
      <c r="B80" s="99"/>
      <c r="C80" s="99"/>
      <c r="D80" s="241"/>
      <c r="E80" s="233"/>
      <c r="F80" s="131"/>
      <c r="G80" s="235"/>
      <c r="H80" s="249"/>
      <c r="I80" s="261"/>
      <c r="J80" s="101"/>
      <c r="K80" s="201"/>
    </row>
    <row r="81" spans="1:11" ht="16.5" customHeight="1">
      <c r="A81" s="134"/>
      <c r="B81" s="126"/>
      <c r="C81" s="126"/>
      <c r="D81" s="228"/>
      <c r="E81" s="229"/>
      <c r="F81" s="129"/>
      <c r="G81" s="231"/>
      <c r="H81" s="163"/>
      <c r="I81" s="97"/>
      <c r="J81" s="97"/>
      <c r="K81" s="98"/>
    </row>
    <row r="82" spans="1:11" ht="16.5" customHeight="1">
      <c r="A82" s="135"/>
      <c r="B82" s="29"/>
      <c r="C82" s="99"/>
      <c r="D82" s="232"/>
      <c r="E82" s="236"/>
      <c r="F82" s="131"/>
      <c r="G82" s="235"/>
      <c r="H82" s="216"/>
      <c r="I82" s="101"/>
      <c r="J82" s="101"/>
      <c r="K82" s="61"/>
    </row>
    <row r="83" spans="1:11" ht="16.5" customHeight="1">
      <c r="A83" s="134"/>
      <c r="B83" s="126"/>
      <c r="C83" s="126"/>
      <c r="D83" s="228"/>
      <c r="E83" s="229"/>
      <c r="F83" s="129"/>
      <c r="G83" s="231"/>
      <c r="H83" s="163"/>
      <c r="I83" s="97"/>
      <c r="J83" s="97"/>
      <c r="K83" s="98"/>
    </row>
    <row r="84" spans="1:11" ht="16.5" customHeight="1">
      <c r="A84" s="135"/>
      <c r="B84" s="29"/>
      <c r="C84" s="99"/>
      <c r="D84" s="232"/>
      <c r="E84" s="236"/>
      <c r="F84" s="131"/>
      <c r="G84" s="235"/>
      <c r="H84" s="216"/>
      <c r="I84" s="101"/>
      <c r="J84" s="101"/>
      <c r="K84" s="61"/>
    </row>
    <row r="85" spans="1:11" ht="16.5" customHeight="1">
      <c r="A85" s="134"/>
      <c r="B85" s="126"/>
      <c r="C85" s="126"/>
      <c r="D85" s="228"/>
      <c r="E85" s="229"/>
      <c r="F85" s="129"/>
      <c r="G85" s="231"/>
      <c r="H85" s="163"/>
      <c r="I85" s="97"/>
      <c r="J85" s="97"/>
      <c r="K85" s="98"/>
    </row>
    <row r="86" spans="1:11" ht="16.5" customHeight="1">
      <c r="A86" s="135"/>
      <c r="B86" s="168"/>
      <c r="C86" s="99"/>
      <c r="D86" s="232"/>
      <c r="E86" s="236"/>
      <c r="F86" s="131"/>
      <c r="G86" s="235"/>
      <c r="H86" s="216"/>
      <c r="I86" s="101"/>
      <c r="J86" s="101"/>
      <c r="K86" s="61"/>
    </row>
    <row r="87" spans="1:11" ht="16.5" customHeight="1">
      <c r="A87" s="134"/>
      <c r="B87" s="126"/>
      <c r="C87" s="126"/>
      <c r="D87" s="228"/>
      <c r="E87" s="229"/>
      <c r="F87" s="129"/>
      <c r="G87" s="231"/>
      <c r="H87" s="163"/>
      <c r="I87" s="97"/>
      <c r="J87" s="97"/>
      <c r="K87" s="98"/>
    </row>
    <row r="88" spans="1:11" ht="16.5" customHeight="1">
      <c r="A88" s="135"/>
      <c r="B88" s="168"/>
      <c r="C88" s="99"/>
      <c r="D88" s="232"/>
      <c r="E88" s="236"/>
      <c r="F88" s="131"/>
      <c r="G88" s="235"/>
      <c r="H88" s="216"/>
      <c r="I88" s="101"/>
      <c r="J88" s="101"/>
      <c r="K88" s="61"/>
    </row>
    <row r="89" spans="1:11" ht="16.5" customHeight="1">
      <c r="A89" s="136"/>
      <c r="B89" s="126"/>
      <c r="C89" s="126"/>
      <c r="D89" s="228"/>
      <c r="E89" s="229"/>
      <c r="F89" s="129"/>
      <c r="G89" s="231"/>
      <c r="H89" s="163"/>
      <c r="I89" s="97"/>
      <c r="J89" s="97"/>
      <c r="K89" s="98"/>
    </row>
    <row r="90" spans="1:11" ht="16.5" customHeight="1">
      <c r="A90" s="136"/>
      <c r="B90" s="168"/>
      <c r="C90" s="99"/>
      <c r="D90" s="232"/>
      <c r="E90" s="236"/>
      <c r="F90" s="131"/>
      <c r="G90" s="235"/>
      <c r="H90" s="216"/>
      <c r="I90" s="101"/>
      <c r="J90" s="101"/>
      <c r="K90" s="61"/>
    </row>
    <row r="91" spans="1:11" ht="16.5" customHeight="1">
      <c r="A91" s="134"/>
      <c r="B91" s="126"/>
      <c r="C91" s="126"/>
      <c r="D91" s="228"/>
      <c r="E91" s="229"/>
      <c r="F91" s="129"/>
      <c r="G91" s="231"/>
      <c r="H91" s="203"/>
      <c r="I91" s="97"/>
      <c r="J91" s="97"/>
      <c r="K91" s="98"/>
    </row>
    <row r="92" spans="1:11" ht="16.5" customHeight="1">
      <c r="A92" s="135"/>
      <c r="B92" s="168"/>
      <c r="C92" s="99"/>
      <c r="D92" s="232"/>
      <c r="E92" s="236"/>
      <c r="F92" s="131"/>
      <c r="G92" s="235"/>
      <c r="H92" s="166"/>
      <c r="I92" s="204"/>
      <c r="J92" s="101"/>
      <c r="K92" s="167"/>
    </row>
    <row r="93" spans="1:11" ht="16.5" customHeight="1">
      <c r="A93" s="134"/>
      <c r="B93" s="126"/>
      <c r="C93" s="126"/>
      <c r="D93" s="228"/>
      <c r="E93" s="229"/>
      <c r="F93" s="129"/>
      <c r="G93" s="231"/>
      <c r="H93" s="203"/>
      <c r="I93" s="97"/>
      <c r="J93" s="97"/>
      <c r="K93" s="98"/>
    </row>
    <row r="94" spans="1:11" ht="16.5" customHeight="1">
      <c r="A94" s="135"/>
      <c r="B94" s="168"/>
      <c r="C94" s="99"/>
      <c r="D94" s="232"/>
      <c r="E94" s="236"/>
      <c r="F94" s="131"/>
      <c r="G94" s="235"/>
      <c r="H94" s="166"/>
      <c r="I94" s="204"/>
      <c r="J94" s="101"/>
      <c r="K94" s="167"/>
    </row>
    <row r="95" spans="1:11" ht="16.5" customHeight="1">
      <c r="A95" s="134"/>
      <c r="B95" s="126"/>
      <c r="C95" s="12"/>
      <c r="D95" s="228"/>
      <c r="E95" s="229"/>
      <c r="F95" s="230"/>
      <c r="G95" s="259"/>
      <c r="H95" s="255"/>
      <c r="I95" s="97"/>
      <c r="J95" s="97"/>
      <c r="K95" s="98"/>
    </row>
    <row r="96" spans="1:11" ht="16.5" customHeight="1">
      <c r="A96" s="135"/>
      <c r="B96" s="168"/>
      <c r="C96" s="29"/>
      <c r="D96" s="232"/>
      <c r="E96" s="236"/>
      <c r="F96" s="234"/>
      <c r="G96" s="235"/>
      <c r="H96" s="225"/>
      <c r="I96" s="101"/>
      <c r="J96" s="101"/>
      <c r="K96" s="167"/>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row>
    <row r="103" spans="1:12" ht="16.5" customHeight="1">
      <c r="A103" s="246"/>
      <c r="B103" s="12"/>
      <c r="C103" s="12"/>
      <c r="D103" s="228"/>
      <c r="E103" s="229"/>
      <c r="F103" s="230"/>
      <c r="G103" s="231"/>
      <c r="H103" s="257"/>
      <c r="I103" s="97"/>
      <c r="J103" s="97"/>
      <c r="K103" s="211"/>
      <c r="L103" s="256"/>
    </row>
    <row r="104" spans="1:12" ht="16.5" customHeight="1">
      <c r="A104" s="247"/>
      <c r="B104" s="29"/>
      <c r="C104" s="29"/>
      <c r="D104" s="232"/>
      <c r="E104" s="236"/>
      <c r="F104" s="234"/>
      <c r="G104" s="235"/>
      <c r="H104" s="216"/>
      <c r="I104" s="101"/>
      <c r="J104" s="101"/>
      <c r="K104" s="167"/>
      <c r="L104" s="258"/>
    </row>
    <row r="105" spans="1:12" ht="16.5" customHeight="1">
      <c r="A105" s="246"/>
      <c r="B105" s="242"/>
      <c r="C105" s="12"/>
      <c r="D105" s="228"/>
      <c r="E105" s="243"/>
      <c r="F105" s="230"/>
      <c r="G105" s="231"/>
      <c r="H105" s="257"/>
      <c r="I105" s="97"/>
      <c r="J105" s="97"/>
      <c r="K105" s="211"/>
    </row>
    <row r="106" spans="1:12" ht="16.5" customHeight="1">
      <c r="A106" s="247"/>
      <c r="B106" s="29"/>
      <c r="C106" s="29"/>
      <c r="D106" s="232"/>
      <c r="E106" s="233"/>
      <c r="F106" s="234"/>
      <c r="G106" s="235"/>
      <c r="H106" s="216"/>
      <c r="I106" s="101"/>
      <c r="J106" s="101"/>
      <c r="K106" s="167"/>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1" ht="16.5" customHeight="1">
      <c r="A113" s="125"/>
      <c r="B113" s="138"/>
      <c r="C113" s="126"/>
      <c r="D113" s="228"/>
      <c r="E113" s="229"/>
      <c r="F113" s="129"/>
      <c r="G113" s="130"/>
      <c r="H113" s="163"/>
      <c r="I113" s="200"/>
      <c r="J113" s="97"/>
      <c r="K113" s="98"/>
    </row>
    <row r="114" spans="1:11" ht="16.5" customHeight="1">
      <c r="A114" s="124"/>
      <c r="B114" s="99"/>
      <c r="C114" s="29"/>
      <c r="D114" s="232"/>
      <c r="E114" s="233"/>
      <c r="F114" s="131"/>
      <c r="G114" s="235"/>
      <c r="H114" s="249"/>
      <c r="I114" s="261"/>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232"/>
      <c r="E116" s="233"/>
      <c r="F116" s="131"/>
      <c r="G116" s="235"/>
      <c r="H116" s="249"/>
      <c r="I116" s="261"/>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241"/>
      <c r="E118" s="233"/>
      <c r="F118" s="131"/>
      <c r="G118" s="235"/>
      <c r="H118" s="249"/>
      <c r="I118" s="261"/>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241"/>
      <c r="E120" s="233"/>
      <c r="F120" s="131"/>
      <c r="G120" s="235"/>
      <c r="H120" s="249"/>
      <c r="I120" s="261"/>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241"/>
      <c r="E122" s="233"/>
      <c r="F122" s="131"/>
      <c r="G122" s="235"/>
      <c r="H122" s="249"/>
      <c r="I122" s="261"/>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241"/>
      <c r="E124" s="233"/>
      <c r="F124" s="131"/>
      <c r="G124" s="235"/>
      <c r="H124" s="249"/>
      <c r="I124" s="261"/>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241"/>
      <c r="E126" s="233"/>
      <c r="F126" s="131"/>
      <c r="G126" s="235"/>
      <c r="H126" s="249"/>
      <c r="I126" s="261"/>
      <c r="J126" s="101"/>
      <c r="K126" s="201"/>
    </row>
    <row r="127" spans="1:11" ht="16.5" customHeight="1">
      <c r="A127" s="132"/>
      <c r="B127" s="126"/>
      <c r="C127" s="126"/>
      <c r="D127" s="228"/>
      <c r="E127" s="229"/>
      <c r="F127" s="129"/>
      <c r="G127" s="231"/>
      <c r="H127" s="163"/>
      <c r="I127" s="97"/>
      <c r="J127" s="97"/>
      <c r="K127" s="98"/>
    </row>
    <row r="128" spans="1:11" ht="16.5" customHeight="1">
      <c r="A128" s="124"/>
      <c r="B128" s="29"/>
      <c r="C128" s="99"/>
      <c r="D128" s="232"/>
      <c r="E128" s="236"/>
      <c r="F128" s="131"/>
      <c r="G128" s="235"/>
      <c r="H128" s="216"/>
      <c r="I128" s="101"/>
      <c r="J128" s="101"/>
      <c r="K128" s="61"/>
    </row>
    <row r="129" spans="1:11" ht="16.5" customHeight="1">
      <c r="A129" s="132"/>
      <c r="B129" s="126"/>
      <c r="C129" s="126"/>
      <c r="D129" s="228"/>
      <c r="E129" s="229"/>
      <c r="F129" s="129"/>
      <c r="G129" s="231"/>
      <c r="H129" s="163"/>
      <c r="I129" s="97"/>
      <c r="J129" s="97"/>
      <c r="K129" s="98"/>
    </row>
    <row r="130" spans="1:11" ht="16.5" customHeight="1">
      <c r="A130" s="124"/>
      <c r="B130" s="29"/>
      <c r="C130" s="99"/>
      <c r="D130" s="232"/>
      <c r="E130" s="236"/>
      <c r="F130" s="131"/>
      <c r="G130" s="235"/>
      <c r="H130" s="216"/>
      <c r="I130" s="101"/>
      <c r="J130" s="101"/>
      <c r="K130" s="61"/>
    </row>
    <row r="131" spans="1:11" ht="16.5" customHeight="1">
      <c r="A131" s="132"/>
      <c r="B131" s="126"/>
      <c r="C131" s="126"/>
      <c r="D131" s="228"/>
      <c r="E131" s="229"/>
      <c r="F131" s="129"/>
      <c r="G131" s="231"/>
      <c r="H131" s="163"/>
      <c r="I131" s="97"/>
      <c r="J131" s="97"/>
      <c r="K131" s="98"/>
    </row>
    <row r="132" spans="1:11" ht="16.5" customHeight="1">
      <c r="A132" s="124"/>
      <c r="B132" s="168"/>
      <c r="C132" s="99"/>
      <c r="D132" s="232"/>
      <c r="E132" s="236"/>
      <c r="F132" s="131"/>
      <c r="G132" s="235"/>
      <c r="H132" s="216"/>
      <c r="I132" s="101"/>
      <c r="J132" s="101"/>
      <c r="K132" s="61"/>
    </row>
    <row r="133" spans="1:11" ht="16.5" customHeight="1">
      <c r="A133" s="132"/>
      <c r="B133" s="126"/>
      <c r="C133" s="126"/>
      <c r="D133" s="228"/>
      <c r="E133" s="229"/>
      <c r="F133" s="129"/>
      <c r="G133" s="231"/>
      <c r="H133" s="163"/>
      <c r="I133" s="97"/>
      <c r="J133" s="97"/>
      <c r="K133" s="98"/>
    </row>
    <row r="134" spans="1:11" ht="16.5" customHeight="1">
      <c r="A134" s="124"/>
      <c r="B134" s="168"/>
      <c r="C134" s="99"/>
      <c r="D134" s="232"/>
      <c r="E134" s="236"/>
      <c r="F134" s="131"/>
      <c r="G134" s="235"/>
      <c r="H134" s="216"/>
      <c r="I134" s="101"/>
      <c r="J134" s="101"/>
      <c r="K134" s="61"/>
    </row>
    <row r="135" spans="1:11" ht="16.5" customHeight="1">
      <c r="A135" s="184"/>
      <c r="B135" s="126"/>
      <c r="C135" s="126"/>
      <c r="D135" s="228"/>
      <c r="E135" s="229"/>
      <c r="F135" s="129"/>
      <c r="G135" s="231"/>
      <c r="H135" s="163"/>
      <c r="I135" s="97"/>
      <c r="J135" s="97"/>
      <c r="K135" s="98"/>
    </row>
    <row r="136" spans="1:11" ht="16.5" customHeight="1">
      <c r="A136" s="184"/>
      <c r="B136" s="168"/>
      <c r="C136" s="99"/>
      <c r="D136" s="232"/>
      <c r="E136" s="236"/>
      <c r="F136" s="131"/>
      <c r="G136" s="235"/>
      <c r="H136" s="216"/>
      <c r="I136" s="101"/>
      <c r="J136" s="101"/>
      <c r="K136" s="61"/>
    </row>
    <row r="137" spans="1:11" ht="16.5" customHeight="1">
      <c r="A137" s="132"/>
      <c r="B137" s="126"/>
      <c r="C137" s="126"/>
      <c r="D137" s="228"/>
      <c r="E137" s="229"/>
      <c r="F137" s="129"/>
      <c r="G137" s="231"/>
      <c r="H137" s="203"/>
      <c r="I137" s="97"/>
      <c r="J137" s="97"/>
      <c r="K137" s="98"/>
    </row>
    <row r="138" spans="1:11" ht="16.5" customHeight="1">
      <c r="A138" s="124"/>
      <c r="B138" s="168"/>
      <c r="C138" s="99"/>
      <c r="D138" s="232"/>
      <c r="E138" s="236"/>
      <c r="F138" s="131"/>
      <c r="G138" s="235"/>
      <c r="H138" s="166"/>
      <c r="I138" s="204"/>
      <c r="J138" s="101"/>
      <c r="K138" s="167"/>
    </row>
    <row r="139" spans="1:11" ht="16.5" customHeight="1">
      <c r="A139" s="132"/>
      <c r="B139" s="126"/>
      <c r="C139" s="126"/>
      <c r="D139" s="228"/>
      <c r="E139" s="229"/>
      <c r="F139" s="129"/>
      <c r="G139" s="231"/>
      <c r="H139" s="203"/>
      <c r="I139" s="97"/>
      <c r="J139" s="97"/>
      <c r="K139" s="98"/>
    </row>
    <row r="140" spans="1:11" ht="16.5" customHeight="1">
      <c r="A140" s="124"/>
      <c r="B140" s="168"/>
      <c r="C140" s="99"/>
      <c r="D140" s="232"/>
      <c r="E140" s="236"/>
      <c r="F140" s="131"/>
      <c r="G140" s="235"/>
      <c r="H140" s="166"/>
      <c r="I140" s="204"/>
      <c r="J140" s="101"/>
      <c r="K140" s="167"/>
    </row>
    <row r="141" spans="1:11" ht="16.5" customHeight="1">
      <c r="A141" s="137"/>
      <c r="B141" s="242"/>
      <c r="C141" s="222"/>
      <c r="D141" s="263"/>
      <c r="E141" s="229"/>
      <c r="F141" s="230"/>
      <c r="G141" s="231"/>
      <c r="H141" s="255"/>
      <c r="I141" s="97"/>
      <c r="J141" s="97"/>
      <c r="K141" s="98"/>
    </row>
    <row r="142" spans="1:11" ht="16.5" customHeight="1">
      <c r="A142" s="135"/>
      <c r="B142" s="223"/>
      <c r="C142" s="223"/>
      <c r="D142" s="232"/>
      <c r="E142" s="236"/>
      <c r="F142" s="205"/>
      <c r="G142" s="267"/>
      <c r="H142" s="225"/>
      <c r="I142" s="101"/>
      <c r="J142" s="101"/>
      <c r="K142" s="61"/>
    </row>
    <row r="143" spans="1:11" ht="16.5" customHeight="1">
      <c r="A143" s="246"/>
      <c r="B143" s="242"/>
      <c r="C143" s="12"/>
      <c r="D143" s="228"/>
      <c r="E143" s="229"/>
      <c r="F143" s="230"/>
      <c r="G143" s="231"/>
      <c r="H143" s="255"/>
      <c r="I143" s="97"/>
      <c r="J143" s="97"/>
      <c r="K143" s="98"/>
    </row>
    <row r="144" spans="1:11" ht="16.5" customHeight="1">
      <c r="A144" s="247"/>
      <c r="B144" s="29"/>
      <c r="C144" s="29"/>
      <c r="D144" s="232"/>
      <c r="E144" s="236"/>
      <c r="F144" s="205"/>
      <c r="G144" s="267"/>
      <c r="H144" s="225"/>
      <c r="I144" s="101"/>
      <c r="J144" s="101"/>
      <c r="K144" s="167"/>
    </row>
    <row r="145" spans="1:12" ht="16.5" customHeight="1">
      <c r="A145" s="246"/>
      <c r="B145" s="12"/>
      <c r="C145" s="12"/>
      <c r="D145" s="228"/>
      <c r="E145" s="229"/>
      <c r="F145" s="230"/>
      <c r="G145" s="231"/>
      <c r="H145" s="257"/>
      <c r="I145" s="97"/>
      <c r="J145" s="97"/>
      <c r="K145" s="211"/>
      <c r="L145" s="256"/>
    </row>
    <row r="146" spans="1:12" ht="16.5" customHeight="1">
      <c r="A146" s="247"/>
      <c r="B146" s="29"/>
      <c r="C146" s="29"/>
      <c r="D146" s="232"/>
      <c r="E146" s="236"/>
      <c r="F146" s="234"/>
      <c r="G146" s="235"/>
      <c r="H146" s="216"/>
      <c r="I146" s="101"/>
      <c r="J146" s="101"/>
      <c r="K146" s="167"/>
      <c r="L146" s="258"/>
    </row>
    <row r="147" spans="1:12" ht="16.5" customHeight="1">
      <c r="A147" s="246"/>
      <c r="B147" s="242"/>
      <c r="C147" s="12"/>
      <c r="D147" s="228"/>
      <c r="E147" s="243"/>
      <c r="F147" s="230"/>
      <c r="G147" s="231"/>
      <c r="H147" s="257"/>
      <c r="I147" s="97"/>
      <c r="J147" s="97"/>
      <c r="K147" s="211"/>
    </row>
    <row r="148" spans="1:12" ht="16.5" customHeight="1">
      <c r="A148" s="247"/>
      <c r="B148" s="29"/>
      <c r="C148" s="29"/>
      <c r="D148" s="232"/>
      <c r="E148" s="233"/>
      <c r="F148" s="234"/>
      <c r="G148" s="235"/>
      <c r="H148" s="216"/>
      <c r="I148" s="101"/>
      <c r="J148" s="101"/>
      <c r="K148" s="167"/>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row>
    <row r="161" spans="1:11" ht="16.5" customHeight="1">
      <c r="A161" s="246"/>
      <c r="B161" s="126"/>
      <c r="C161" s="126"/>
      <c r="D161" s="127"/>
      <c r="E161" s="128"/>
      <c r="F161" s="129"/>
      <c r="G161" s="130"/>
      <c r="H161" s="163"/>
      <c r="I161" s="200"/>
      <c r="J161" s="97"/>
      <c r="K161" s="98"/>
    </row>
    <row r="162" spans="1:11" ht="16.5" customHeight="1">
      <c r="A162" s="247"/>
      <c r="B162" s="99"/>
      <c r="C162" s="99"/>
      <c r="D162" s="241"/>
      <c r="E162" s="233"/>
      <c r="F162" s="131"/>
      <c r="G162" s="235"/>
      <c r="H162" s="249"/>
      <c r="I162" s="261"/>
      <c r="J162" s="101"/>
      <c r="K162" s="201"/>
    </row>
    <row r="163" spans="1:11" ht="16.5" customHeight="1">
      <c r="A163" s="246"/>
      <c r="B163" s="126"/>
      <c r="C163" s="126"/>
      <c r="D163" s="127"/>
      <c r="E163" s="128"/>
      <c r="F163" s="129"/>
      <c r="G163" s="130"/>
      <c r="H163" s="163"/>
      <c r="I163" s="200"/>
      <c r="J163" s="97"/>
      <c r="K163" s="98"/>
    </row>
    <row r="164" spans="1:11" ht="16.5" customHeight="1">
      <c r="A164" s="247"/>
      <c r="B164" s="99"/>
      <c r="C164" s="99"/>
      <c r="D164" s="241"/>
      <c r="E164" s="233"/>
      <c r="F164" s="131"/>
      <c r="G164" s="235"/>
      <c r="H164" s="249"/>
      <c r="I164" s="261"/>
      <c r="J164" s="101"/>
      <c r="K164" s="201"/>
    </row>
    <row r="165" spans="1:11" ht="16.5" customHeight="1">
      <c r="A165" s="246"/>
      <c r="B165" s="126"/>
      <c r="C165" s="126"/>
      <c r="D165" s="127"/>
      <c r="E165" s="128"/>
      <c r="F165" s="129"/>
      <c r="G165" s="130"/>
      <c r="H165" s="163"/>
      <c r="I165" s="200"/>
      <c r="J165" s="97"/>
      <c r="K165" s="98"/>
    </row>
    <row r="166" spans="1:11" ht="16.5" customHeight="1">
      <c r="A166" s="247"/>
      <c r="B166" s="99"/>
      <c r="C166" s="99"/>
      <c r="D166" s="241"/>
      <c r="E166" s="233"/>
      <c r="F166" s="131"/>
      <c r="G166" s="235"/>
      <c r="H166" s="249"/>
      <c r="I166" s="261"/>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241"/>
      <c r="E168" s="233"/>
      <c r="F168" s="131"/>
      <c r="G168" s="235"/>
      <c r="H168" s="249"/>
      <c r="I168" s="261"/>
      <c r="J168" s="101"/>
      <c r="K168" s="201"/>
    </row>
    <row r="169" spans="1:11" ht="16.5" customHeight="1">
      <c r="A169" s="134"/>
      <c r="B169" s="126"/>
      <c r="C169" s="126"/>
      <c r="D169" s="228"/>
      <c r="E169" s="229"/>
      <c r="F169" s="129"/>
      <c r="G169" s="231"/>
      <c r="H169" s="163"/>
      <c r="I169" s="97"/>
      <c r="J169" s="97"/>
      <c r="K169" s="98"/>
    </row>
    <row r="170" spans="1:11" ht="16.5" customHeight="1">
      <c r="A170" s="135"/>
      <c r="B170" s="29"/>
      <c r="C170" s="99"/>
      <c r="D170" s="232"/>
      <c r="E170" s="236"/>
      <c r="F170" s="131"/>
      <c r="G170" s="235"/>
      <c r="H170" s="216"/>
      <c r="I170" s="101"/>
      <c r="J170" s="101"/>
      <c r="K170" s="61"/>
    </row>
    <row r="171" spans="1:11" ht="16.5" customHeight="1">
      <c r="A171" s="134"/>
      <c r="B171" s="126"/>
      <c r="C171" s="126"/>
      <c r="D171" s="228"/>
      <c r="E171" s="229"/>
      <c r="F171" s="129"/>
      <c r="G171" s="231"/>
      <c r="H171" s="163"/>
      <c r="I171" s="97"/>
      <c r="J171" s="97"/>
      <c r="K171" s="98"/>
    </row>
    <row r="172" spans="1:11" ht="16.5" customHeight="1">
      <c r="A172" s="135"/>
      <c r="B172" s="29"/>
      <c r="C172" s="99"/>
      <c r="D172" s="232"/>
      <c r="E172" s="236"/>
      <c r="F172" s="131"/>
      <c r="G172" s="235"/>
      <c r="H172" s="216"/>
      <c r="I172" s="101"/>
      <c r="J172" s="101"/>
      <c r="K172" s="61"/>
    </row>
    <row r="173" spans="1:11" ht="16.5" customHeight="1">
      <c r="A173" s="134"/>
      <c r="B173" s="126"/>
      <c r="C173" s="126"/>
      <c r="D173" s="228"/>
      <c r="E173" s="229"/>
      <c r="F173" s="129"/>
      <c r="G173" s="231"/>
      <c r="H173" s="163"/>
      <c r="I173" s="97"/>
      <c r="J173" s="97"/>
      <c r="K173" s="98"/>
    </row>
    <row r="174" spans="1:11" ht="16.5" customHeight="1">
      <c r="A174" s="135"/>
      <c r="B174" s="168"/>
      <c r="C174" s="99"/>
      <c r="D174" s="232"/>
      <c r="E174" s="236"/>
      <c r="F174" s="131"/>
      <c r="G174" s="235"/>
      <c r="H174" s="216"/>
      <c r="I174" s="101"/>
      <c r="J174" s="101"/>
      <c r="K174" s="61"/>
    </row>
    <row r="175" spans="1:11" ht="16.5" customHeight="1">
      <c r="A175" s="134"/>
      <c r="B175" s="126"/>
      <c r="C175" s="126"/>
      <c r="D175" s="228"/>
      <c r="E175" s="229"/>
      <c r="F175" s="129"/>
      <c r="G175" s="231"/>
      <c r="H175" s="163"/>
      <c r="I175" s="97"/>
      <c r="J175" s="97"/>
      <c r="K175" s="98"/>
    </row>
    <row r="176" spans="1:11" ht="16.5" customHeight="1">
      <c r="A176" s="135"/>
      <c r="B176" s="168"/>
      <c r="C176" s="99"/>
      <c r="D176" s="232"/>
      <c r="E176" s="236"/>
      <c r="F176" s="131"/>
      <c r="G176" s="235"/>
      <c r="H176" s="216"/>
      <c r="I176" s="101"/>
      <c r="J176" s="101"/>
      <c r="K176" s="61"/>
    </row>
    <row r="177" spans="1:11" ht="16.5" customHeight="1">
      <c r="A177" s="136"/>
      <c r="B177" s="126"/>
      <c r="C177" s="126"/>
      <c r="D177" s="228"/>
      <c r="E177" s="229"/>
      <c r="F177" s="129"/>
      <c r="G177" s="231"/>
      <c r="H177" s="163"/>
      <c r="I177" s="97"/>
      <c r="J177" s="97"/>
      <c r="K177" s="98"/>
    </row>
    <row r="178" spans="1:11" ht="16.5" customHeight="1">
      <c r="A178" s="136"/>
      <c r="B178" s="168"/>
      <c r="C178" s="99"/>
      <c r="D178" s="232"/>
      <c r="E178" s="236"/>
      <c r="F178" s="131"/>
      <c r="G178" s="235"/>
      <c r="H178" s="216"/>
      <c r="I178" s="101"/>
      <c r="J178" s="101"/>
      <c r="K178" s="61"/>
    </row>
    <row r="179" spans="1:11" ht="16.5" customHeight="1">
      <c r="A179" s="134"/>
      <c r="B179" s="126"/>
      <c r="C179" s="126"/>
      <c r="D179" s="228"/>
      <c r="E179" s="229"/>
      <c r="F179" s="129"/>
      <c r="G179" s="231"/>
      <c r="H179" s="203"/>
      <c r="I179" s="97"/>
      <c r="J179" s="97"/>
      <c r="K179" s="98"/>
    </row>
    <row r="180" spans="1:11" ht="16.5" customHeight="1">
      <c r="A180" s="135"/>
      <c r="B180" s="168"/>
      <c r="C180" s="99"/>
      <c r="D180" s="232"/>
      <c r="E180" s="236"/>
      <c r="F180" s="131"/>
      <c r="G180" s="235"/>
      <c r="H180" s="166"/>
      <c r="I180" s="204"/>
      <c r="J180" s="101"/>
      <c r="K180" s="167"/>
    </row>
    <row r="181" spans="1:11" ht="16.5" customHeight="1">
      <c r="A181" s="134"/>
      <c r="B181" s="126"/>
      <c r="C181" s="126"/>
      <c r="D181" s="228"/>
      <c r="E181" s="229"/>
      <c r="F181" s="129"/>
      <c r="G181" s="231"/>
      <c r="H181" s="203"/>
      <c r="I181" s="97"/>
      <c r="J181" s="97"/>
      <c r="K181" s="98"/>
    </row>
    <row r="182" spans="1:11" ht="16.5" customHeight="1">
      <c r="A182" s="135"/>
      <c r="B182" s="168"/>
      <c r="C182" s="99"/>
      <c r="D182" s="232"/>
      <c r="E182" s="236"/>
      <c r="F182" s="131"/>
      <c r="G182" s="235"/>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182"/>
  <sheetViews>
    <sheetView view="pageBreakPreview" zoomScale="85" zoomScaleNormal="100" zoomScaleSheetLayoutView="85" workbookViewId="0">
      <pane ySplit="2" topLeftCell="A3" activePane="bottomLeft" state="frozen"/>
      <selection activeCell="C18" sqref="C18"/>
      <selection pane="bottomLeft" activeCell="R13" sqref="R13"/>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81" customWidth="1"/>
    <col min="9" max="9" width="5" style="176" customWidth="1"/>
    <col min="10" max="10" width="2" style="181" customWidth="1"/>
    <col min="11" max="11" width="5.75" style="181" customWidth="1"/>
    <col min="12" max="12" width="12.75" style="181" bestFit="1" customWidth="1"/>
    <col min="13"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row>
    <row r="3" spans="1:12" ht="16.5" customHeight="1">
      <c r="A3" s="184"/>
      <c r="B3" s="12"/>
      <c r="C3" s="12"/>
      <c r="D3" s="228"/>
      <c r="E3" s="229"/>
      <c r="F3" s="230"/>
      <c r="G3" s="231"/>
      <c r="H3" s="185"/>
      <c r="I3" s="97"/>
      <c r="J3" s="186"/>
      <c r="K3" s="187"/>
    </row>
    <row r="4" spans="1:12" ht="16.5" customHeight="1">
      <c r="A4" s="124" t="s">
        <v>13</v>
      </c>
      <c r="B4" s="29" t="s">
        <v>14</v>
      </c>
      <c r="C4" s="29"/>
      <c r="D4" s="232"/>
      <c r="E4" s="233"/>
      <c r="F4" s="234"/>
      <c r="G4" s="235"/>
      <c r="H4" s="188"/>
      <c r="I4" s="101"/>
      <c r="J4" s="189"/>
      <c r="K4" s="190"/>
    </row>
    <row r="5" spans="1:12" ht="16.5" customHeight="1">
      <c r="A5" s="125"/>
      <c r="B5" s="138"/>
      <c r="C5" s="126"/>
      <c r="D5" s="228"/>
      <c r="E5" s="229"/>
      <c r="F5" s="129"/>
      <c r="G5" s="130"/>
      <c r="H5" s="266"/>
      <c r="I5" s="97"/>
      <c r="J5" s="186"/>
      <c r="K5" s="187"/>
    </row>
    <row r="6" spans="1:12" ht="16.5" customHeight="1">
      <c r="A6" s="124">
        <v>1</v>
      </c>
      <c r="B6" s="29" t="s">
        <v>90</v>
      </c>
      <c r="C6" s="29"/>
      <c r="D6" s="232">
        <v>1</v>
      </c>
      <c r="E6" s="233" t="s">
        <v>15</v>
      </c>
      <c r="F6" s="234"/>
      <c r="G6" s="235"/>
      <c r="H6" s="144"/>
      <c r="I6" s="101"/>
      <c r="J6" s="189"/>
      <c r="K6" s="191"/>
      <c r="L6" s="192"/>
    </row>
    <row r="7" spans="1:12" ht="16.5" customHeight="1">
      <c r="A7" s="125"/>
      <c r="B7" s="138"/>
      <c r="C7" s="126"/>
      <c r="D7" s="228"/>
      <c r="E7" s="229"/>
      <c r="F7" s="129"/>
      <c r="G7" s="130"/>
      <c r="H7" s="266"/>
      <c r="I7" s="97"/>
      <c r="J7" s="186"/>
      <c r="K7" s="187"/>
      <c r="L7" s="192"/>
    </row>
    <row r="8" spans="1:12" ht="16.5" customHeight="1">
      <c r="A8" s="124">
        <v>2</v>
      </c>
      <c r="B8" s="99" t="s">
        <v>56</v>
      </c>
      <c r="C8" s="29"/>
      <c r="D8" s="232">
        <v>1</v>
      </c>
      <c r="E8" s="233" t="s">
        <v>15</v>
      </c>
      <c r="F8" s="131"/>
      <c r="G8" s="235"/>
      <c r="H8" s="225"/>
      <c r="I8" s="101"/>
      <c r="J8" s="101"/>
      <c r="K8" s="61"/>
      <c r="L8" s="192"/>
    </row>
    <row r="9" spans="1:12" ht="16.5" customHeight="1">
      <c r="A9" s="132"/>
      <c r="B9" s="126"/>
      <c r="C9" s="126"/>
      <c r="D9" s="127"/>
      <c r="E9" s="128"/>
      <c r="F9" s="129"/>
      <c r="G9" s="130"/>
      <c r="H9" s="266"/>
      <c r="I9" s="97"/>
      <c r="J9" s="186"/>
      <c r="K9" s="187"/>
      <c r="L9" s="192"/>
    </row>
    <row r="10" spans="1:12" ht="16.5" customHeight="1">
      <c r="A10" s="124">
        <v>3</v>
      </c>
      <c r="B10" s="99" t="s">
        <v>64</v>
      </c>
      <c r="C10" s="29"/>
      <c r="D10" s="232">
        <v>1</v>
      </c>
      <c r="E10" s="233" t="s">
        <v>15</v>
      </c>
      <c r="F10" s="131"/>
      <c r="G10" s="235"/>
      <c r="H10" s="144"/>
      <c r="I10" s="101"/>
      <c r="J10" s="189"/>
      <c r="K10" s="191"/>
      <c r="L10" s="192"/>
    </row>
    <row r="11" spans="1:12" ht="16.5" customHeight="1">
      <c r="A11" s="125"/>
      <c r="B11" s="126"/>
      <c r="C11" s="126"/>
      <c r="D11" s="127"/>
      <c r="E11" s="128"/>
      <c r="F11" s="129"/>
      <c r="G11" s="130"/>
      <c r="H11" s="257"/>
      <c r="I11" s="97"/>
      <c r="J11" s="186"/>
      <c r="K11" s="211"/>
      <c r="L11" s="195"/>
    </row>
    <row r="12" spans="1:12" ht="16.5" customHeight="1">
      <c r="A12" s="124">
        <v>4</v>
      </c>
      <c r="B12" s="99" t="s">
        <v>66</v>
      </c>
      <c r="C12" s="29"/>
      <c r="D12" s="232">
        <v>1</v>
      </c>
      <c r="E12" s="233" t="s">
        <v>15</v>
      </c>
      <c r="F12" s="131"/>
      <c r="G12" s="235"/>
      <c r="H12" s="216"/>
      <c r="I12" s="101"/>
      <c r="J12" s="189"/>
      <c r="K12" s="191"/>
      <c r="L12" s="199"/>
    </row>
    <row r="13" spans="1:12" ht="16.5" customHeight="1">
      <c r="A13" s="132"/>
      <c r="B13" s="126"/>
      <c r="C13" s="126"/>
      <c r="D13" s="127"/>
      <c r="E13" s="128"/>
      <c r="F13" s="129"/>
      <c r="G13" s="130"/>
      <c r="H13" s="257"/>
      <c r="I13" s="97"/>
      <c r="J13" s="186"/>
      <c r="K13" s="211"/>
      <c r="L13" s="192"/>
    </row>
    <row r="14" spans="1:12" ht="16.5" customHeight="1">
      <c r="A14" s="124">
        <v>5</v>
      </c>
      <c r="B14" s="99" t="s">
        <v>209</v>
      </c>
      <c r="C14" s="99"/>
      <c r="D14" s="232">
        <v>1</v>
      </c>
      <c r="E14" s="233" t="s">
        <v>15</v>
      </c>
      <c r="F14" s="131"/>
      <c r="G14" s="235"/>
      <c r="H14" s="216"/>
      <c r="I14" s="101"/>
      <c r="J14" s="189"/>
      <c r="K14" s="191"/>
      <c r="L14" s="192"/>
    </row>
    <row r="15" spans="1:12" ht="16.5" customHeight="1">
      <c r="A15" s="134"/>
      <c r="B15" s="242"/>
      <c r="C15" s="12"/>
      <c r="D15" s="228"/>
      <c r="E15" s="243"/>
      <c r="F15" s="230"/>
      <c r="G15" s="231"/>
      <c r="H15" s="266"/>
      <c r="I15" s="186"/>
      <c r="J15" s="186"/>
      <c r="K15" s="187"/>
      <c r="L15" s="192"/>
    </row>
    <row r="16" spans="1:12" ht="16.5" customHeight="1">
      <c r="A16" s="124">
        <v>6</v>
      </c>
      <c r="B16" s="99" t="s">
        <v>253</v>
      </c>
      <c r="C16" s="29"/>
      <c r="D16" s="232">
        <v>1</v>
      </c>
      <c r="E16" s="233" t="s">
        <v>15</v>
      </c>
      <c r="F16" s="131"/>
      <c r="G16" s="235"/>
      <c r="H16" s="391"/>
      <c r="I16" s="189"/>
      <c r="J16" s="189"/>
      <c r="K16" s="191"/>
      <c r="L16" s="192"/>
    </row>
    <row r="17" spans="1:12" ht="16.5" customHeight="1">
      <c r="A17" s="134"/>
      <c r="B17" s="242"/>
      <c r="C17" s="12"/>
      <c r="D17" s="228"/>
      <c r="E17" s="243"/>
      <c r="F17" s="230"/>
      <c r="G17" s="231"/>
      <c r="H17" s="266"/>
      <c r="I17" s="186"/>
      <c r="J17" s="186"/>
      <c r="K17" s="187"/>
      <c r="L17" s="192"/>
    </row>
    <row r="18" spans="1:12" ht="16.5" customHeight="1">
      <c r="A18" s="124">
        <v>7</v>
      </c>
      <c r="B18" s="99" t="s">
        <v>55</v>
      </c>
      <c r="C18" s="29"/>
      <c r="D18" s="232">
        <v>1</v>
      </c>
      <c r="E18" s="233" t="s">
        <v>15</v>
      </c>
      <c r="F18" s="131"/>
      <c r="G18" s="235"/>
      <c r="H18" s="391"/>
      <c r="I18" s="189"/>
      <c r="J18" s="189"/>
      <c r="K18" s="191"/>
      <c r="L18" s="192"/>
    </row>
    <row r="19" spans="1:12" ht="16.5" customHeight="1">
      <c r="A19" s="136"/>
      <c r="B19" s="242"/>
      <c r="C19" s="12"/>
      <c r="D19" s="228"/>
      <c r="E19" s="243"/>
      <c r="F19" s="230"/>
      <c r="G19" s="231"/>
      <c r="H19" s="266"/>
      <c r="I19" s="97"/>
      <c r="J19" s="186"/>
      <c r="K19" s="187"/>
      <c r="L19" s="192"/>
    </row>
    <row r="20" spans="1:12" ht="16.5" customHeight="1">
      <c r="A20" s="124">
        <v>8</v>
      </c>
      <c r="B20" s="99" t="s">
        <v>63</v>
      </c>
      <c r="C20" s="29"/>
      <c r="D20" s="232">
        <v>1</v>
      </c>
      <c r="E20" s="233" t="s">
        <v>15</v>
      </c>
      <c r="F20" s="131"/>
      <c r="G20" s="235"/>
      <c r="H20" s="216"/>
      <c r="I20" s="101"/>
      <c r="J20" s="101"/>
      <c r="K20" s="61"/>
      <c r="L20" s="192"/>
    </row>
    <row r="21" spans="1:12" ht="16.5" customHeight="1">
      <c r="A21" s="137"/>
      <c r="B21" s="12"/>
      <c r="C21" s="12"/>
      <c r="D21" s="228"/>
      <c r="E21" s="229"/>
      <c r="F21" s="230"/>
      <c r="G21" s="231"/>
      <c r="H21" s="163"/>
      <c r="I21" s="200"/>
      <c r="J21" s="97"/>
      <c r="K21" s="98"/>
      <c r="L21" s="192"/>
    </row>
    <row r="22" spans="1:12" ht="16.5" customHeight="1">
      <c r="A22" s="124">
        <v>9</v>
      </c>
      <c r="B22" s="99" t="s">
        <v>68</v>
      </c>
      <c r="C22" s="29"/>
      <c r="D22" s="232">
        <v>1</v>
      </c>
      <c r="E22" s="233" t="s">
        <v>15</v>
      </c>
      <c r="F22" s="131"/>
      <c r="G22" s="235"/>
      <c r="H22" s="249"/>
      <c r="I22" s="261"/>
      <c r="J22" s="101"/>
      <c r="K22" s="201"/>
      <c r="L22" s="192"/>
    </row>
    <row r="23" spans="1:12" ht="16.5" customHeight="1">
      <c r="A23" s="246"/>
      <c r="B23" s="138"/>
      <c r="C23" s="126"/>
      <c r="D23" s="228"/>
      <c r="E23" s="229"/>
      <c r="F23" s="129"/>
      <c r="G23" s="130"/>
      <c r="H23" s="163"/>
      <c r="I23" s="200"/>
      <c r="J23" s="97"/>
      <c r="K23" s="98"/>
      <c r="L23" s="192"/>
    </row>
    <row r="24" spans="1:12" ht="16.5" customHeight="1">
      <c r="A24" s="124">
        <v>10</v>
      </c>
      <c r="B24" s="99" t="s">
        <v>51</v>
      </c>
      <c r="C24" s="29"/>
      <c r="D24" s="232">
        <v>1</v>
      </c>
      <c r="E24" s="233" t="s">
        <v>15</v>
      </c>
      <c r="F24" s="131"/>
      <c r="G24" s="235"/>
      <c r="H24" s="249"/>
      <c r="I24" s="261"/>
      <c r="J24" s="101"/>
      <c r="K24" s="201"/>
      <c r="L24" s="192"/>
    </row>
    <row r="25" spans="1:12" ht="16.5" customHeight="1">
      <c r="A25" s="246"/>
      <c r="B25" s="126"/>
      <c r="C25" s="126"/>
      <c r="D25" s="127"/>
      <c r="E25" s="128"/>
      <c r="F25" s="129"/>
      <c r="G25" s="130"/>
      <c r="H25" s="163"/>
      <c r="I25" s="200"/>
      <c r="J25" s="97"/>
      <c r="K25" s="98"/>
      <c r="L25" s="192"/>
    </row>
    <row r="26" spans="1:12" ht="16.5" customHeight="1">
      <c r="A26" s="124">
        <v>11</v>
      </c>
      <c r="B26" s="99" t="s">
        <v>29</v>
      </c>
      <c r="C26" s="29"/>
      <c r="D26" s="232">
        <v>1</v>
      </c>
      <c r="E26" s="233" t="s">
        <v>15</v>
      </c>
      <c r="F26" s="131"/>
      <c r="G26" s="235"/>
      <c r="H26" s="249"/>
      <c r="I26" s="261"/>
      <c r="J26" s="101"/>
      <c r="K26" s="201"/>
      <c r="L26" s="192"/>
    </row>
    <row r="27" spans="1:12" ht="16.5" customHeight="1">
      <c r="A27" s="246"/>
      <c r="B27" s="126"/>
      <c r="C27" s="126"/>
      <c r="D27" s="127"/>
      <c r="E27" s="128"/>
      <c r="F27" s="129"/>
      <c r="G27" s="130"/>
      <c r="H27" s="163"/>
      <c r="I27" s="200"/>
      <c r="J27" s="97"/>
      <c r="K27" s="98"/>
      <c r="L27" s="192"/>
    </row>
    <row r="28" spans="1:12" ht="16.5" customHeight="1">
      <c r="A28" s="124">
        <v>12</v>
      </c>
      <c r="B28" s="99" t="s">
        <v>254</v>
      </c>
      <c r="C28" s="99"/>
      <c r="D28" s="232">
        <v>1</v>
      </c>
      <c r="E28" s="233" t="s">
        <v>15</v>
      </c>
      <c r="F28" s="131"/>
      <c r="G28" s="235"/>
      <c r="H28" s="249"/>
      <c r="I28" s="261"/>
      <c r="J28" s="101"/>
      <c r="K28" s="201"/>
      <c r="L28" s="192"/>
    </row>
    <row r="29" spans="1:12" ht="16.5" customHeight="1">
      <c r="A29" s="246"/>
      <c r="B29" s="126"/>
      <c r="C29" s="126"/>
      <c r="D29" s="127"/>
      <c r="E29" s="128"/>
      <c r="F29" s="129"/>
      <c r="G29" s="130"/>
      <c r="H29" s="163"/>
      <c r="I29" s="200"/>
      <c r="J29" s="97"/>
      <c r="K29" s="98"/>
    </row>
    <row r="30" spans="1:12" ht="16.5" customHeight="1">
      <c r="A30" s="247"/>
      <c r="B30" s="99"/>
      <c r="C30" s="99"/>
      <c r="D30" s="241"/>
      <c r="E30" s="233"/>
      <c r="F30" s="131"/>
      <c r="G30" s="235"/>
      <c r="H30" s="249"/>
      <c r="I30" s="261"/>
      <c r="J30" s="101"/>
      <c r="K30" s="201"/>
    </row>
    <row r="31" spans="1:12" ht="16.5" customHeight="1">
      <c r="A31" s="246"/>
      <c r="B31" s="126"/>
      <c r="C31" s="126"/>
      <c r="D31" s="127"/>
      <c r="E31" s="128"/>
      <c r="F31" s="129"/>
      <c r="G31" s="130"/>
      <c r="H31" s="163"/>
      <c r="I31" s="200"/>
      <c r="J31" s="97"/>
      <c r="K31" s="98"/>
    </row>
    <row r="32" spans="1:12" ht="16.5" customHeight="1">
      <c r="A32" s="247"/>
      <c r="B32" s="99"/>
      <c r="C32" s="99"/>
      <c r="D32" s="241"/>
      <c r="E32" s="233"/>
      <c r="F32" s="131"/>
      <c r="G32" s="235"/>
      <c r="H32" s="249"/>
      <c r="I32" s="261"/>
      <c r="J32" s="101"/>
      <c r="K32" s="201"/>
    </row>
    <row r="33" spans="1:11" ht="16.5" customHeight="1">
      <c r="A33" s="134"/>
      <c r="B33" s="126"/>
      <c r="C33" s="126"/>
      <c r="D33" s="127"/>
      <c r="E33" s="128"/>
      <c r="F33" s="129"/>
      <c r="G33" s="130"/>
      <c r="H33" s="163"/>
      <c r="I33" s="200"/>
      <c r="J33" s="97"/>
      <c r="K33" s="98"/>
    </row>
    <row r="34" spans="1:11" ht="16.5" customHeight="1">
      <c r="A34" s="135"/>
      <c r="B34" s="99"/>
      <c r="C34" s="99"/>
      <c r="D34" s="241"/>
      <c r="E34" s="233"/>
      <c r="F34" s="131"/>
      <c r="G34" s="235"/>
      <c r="H34" s="249"/>
      <c r="I34" s="261"/>
      <c r="J34" s="101"/>
      <c r="K34" s="201"/>
    </row>
    <row r="35" spans="1:11" ht="16.5" customHeight="1">
      <c r="A35" s="134"/>
      <c r="B35" s="126"/>
      <c r="C35" s="126"/>
      <c r="D35" s="228"/>
      <c r="E35" s="229"/>
      <c r="F35" s="129"/>
      <c r="G35" s="231"/>
      <c r="H35" s="185"/>
      <c r="I35" s="97"/>
      <c r="J35" s="186"/>
      <c r="K35" s="187"/>
    </row>
    <row r="36" spans="1:11" ht="16.5" customHeight="1">
      <c r="A36" s="135"/>
      <c r="B36" s="29"/>
      <c r="C36" s="99"/>
      <c r="D36" s="232"/>
      <c r="E36" s="236"/>
      <c r="F36" s="131"/>
      <c r="G36" s="235"/>
      <c r="H36" s="216"/>
      <c r="I36" s="101"/>
      <c r="J36" s="101"/>
      <c r="K36" s="61"/>
    </row>
    <row r="37" spans="1:11" ht="16.5" customHeight="1">
      <c r="A37" s="134"/>
      <c r="B37" s="126"/>
      <c r="C37" s="126"/>
      <c r="D37" s="228"/>
      <c r="E37" s="229"/>
      <c r="F37" s="129"/>
      <c r="G37" s="231"/>
      <c r="H37" s="185"/>
      <c r="I37" s="97"/>
      <c r="J37" s="186"/>
      <c r="K37" s="187"/>
    </row>
    <row r="38" spans="1:11" ht="16.5" customHeight="1">
      <c r="A38" s="135"/>
      <c r="B38" s="29"/>
      <c r="C38" s="99"/>
      <c r="D38" s="232"/>
      <c r="E38" s="236"/>
      <c r="F38" s="131"/>
      <c r="G38" s="235"/>
      <c r="H38" s="216"/>
      <c r="I38" s="101"/>
      <c r="J38" s="101"/>
      <c r="K38" s="61"/>
    </row>
    <row r="39" spans="1:11" ht="16.5" customHeight="1">
      <c r="A39" s="134"/>
      <c r="B39" s="126"/>
      <c r="C39" s="126"/>
      <c r="D39" s="228"/>
      <c r="E39" s="229"/>
      <c r="F39" s="129"/>
      <c r="G39" s="231"/>
      <c r="H39" s="185"/>
      <c r="I39" s="97"/>
      <c r="J39" s="186"/>
      <c r="K39" s="187"/>
    </row>
    <row r="40" spans="1:11" ht="16.5" customHeight="1">
      <c r="A40" s="135"/>
      <c r="B40" s="168"/>
      <c r="C40" s="99"/>
      <c r="D40" s="232"/>
      <c r="E40" s="236"/>
      <c r="F40" s="131"/>
      <c r="G40" s="235"/>
      <c r="H40" s="216"/>
      <c r="I40" s="101"/>
      <c r="J40" s="101"/>
      <c r="K40" s="61"/>
    </row>
    <row r="41" spans="1:11" ht="16.5" customHeight="1">
      <c r="A41" s="134"/>
      <c r="B41" s="126"/>
      <c r="C41" s="126"/>
      <c r="D41" s="228"/>
      <c r="E41" s="229"/>
      <c r="F41" s="129"/>
      <c r="G41" s="231"/>
      <c r="H41" s="185"/>
      <c r="I41" s="97"/>
      <c r="J41" s="186"/>
      <c r="K41" s="187"/>
    </row>
    <row r="42" spans="1:11" ht="16.5" customHeight="1">
      <c r="A42" s="135"/>
      <c r="B42" s="168"/>
      <c r="C42" s="99"/>
      <c r="D42" s="232"/>
      <c r="E42" s="236"/>
      <c r="F42" s="131"/>
      <c r="G42" s="235"/>
      <c r="H42" s="216"/>
      <c r="I42" s="101"/>
      <c r="J42" s="101"/>
      <c r="K42" s="61"/>
    </row>
    <row r="43" spans="1:11" ht="16.5" customHeight="1">
      <c r="A43" s="136"/>
      <c r="B43" s="126"/>
      <c r="C43" s="126"/>
      <c r="D43" s="228"/>
      <c r="E43" s="229"/>
      <c r="F43" s="129"/>
      <c r="G43" s="231"/>
      <c r="H43" s="185"/>
      <c r="I43" s="97"/>
      <c r="J43" s="186"/>
      <c r="K43" s="187"/>
    </row>
    <row r="44" spans="1:11" ht="16.5" customHeight="1">
      <c r="A44" s="136"/>
      <c r="B44" s="168"/>
      <c r="C44" s="99"/>
      <c r="D44" s="232"/>
      <c r="E44" s="236"/>
      <c r="F44" s="131"/>
      <c r="G44" s="235"/>
      <c r="H44" s="216"/>
      <c r="I44" s="101"/>
      <c r="J44" s="101"/>
      <c r="K44" s="61"/>
    </row>
    <row r="45" spans="1:11" ht="16.5" customHeight="1">
      <c r="A45" s="134"/>
      <c r="B45" s="126"/>
      <c r="C45" s="126"/>
      <c r="D45" s="228"/>
      <c r="E45" s="229"/>
      <c r="F45" s="129"/>
      <c r="G45" s="231"/>
      <c r="H45" s="203"/>
      <c r="I45" s="97"/>
      <c r="J45" s="97"/>
      <c r="K45" s="98"/>
    </row>
    <row r="46" spans="1:11" ht="16.5" customHeight="1">
      <c r="A46" s="135"/>
      <c r="B46" s="168"/>
      <c r="C46" s="99"/>
      <c r="D46" s="232"/>
      <c r="E46" s="236"/>
      <c r="F46" s="131"/>
      <c r="G46" s="235"/>
      <c r="H46" s="166"/>
      <c r="I46" s="204"/>
      <c r="J46" s="101"/>
      <c r="K46" s="167"/>
    </row>
    <row r="47" spans="1:11" ht="16.5" customHeight="1">
      <c r="A47" s="134"/>
      <c r="B47" s="126"/>
      <c r="C47" s="126"/>
      <c r="D47" s="228"/>
      <c r="E47" s="229"/>
      <c r="F47" s="129"/>
      <c r="G47" s="231"/>
      <c r="H47" s="203"/>
      <c r="I47" s="97"/>
      <c r="J47" s="97"/>
      <c r="K47" s="98"/>
    </row>
    <row r="48" spans="1:11" ht="16.5" customHeight="1">
      <c r="A48" s="135"/>
      <c r="B48" s="168" t="s">
        <v>37</v>
      </c>
      <c r="C48" s="99"/>
      <c r="D48" s="232"/>
      <c r="E48" s="236"/>
      <c r="F48" s="131"/>
      <c r="G48" s="216"/>
      <c r="H48" s="166"/>
      <c r="I48" s="204"/>
      <c r="J48" s="101"/>
      <c r="K48" s="167"/>
    </row>
    <row r="49" spans="1:12" ht="16.5" customHeight="1">
      <c r="A49" s="134"/>
      <c r="B49" s="126"/>
      <c r="C49" s="12"/>
      <c r="D49" s="13"/>
      <c r="E49" s="14"/>
      <c r="F49" s="15"/>
      <c r="G49" s="90"/>
      <c r="H49" s="50"/>
      <c r="I49" s="97"/>
      <c r="J49" s="186"/>
      <c r="K49" s="187"/>
    </row>
    <row r="50" spans="1:12" ht="16.5" customHeight="1">
      <c r="A50" s="135"/>
      <c r="B50" s="168"/>
      <c r="C50" s="29"/>
      <c r="D50" s="30"/>
      <c r="E50" s="40"/>
      <c r="F50" s="32"/>
      <c r="G50" s="33"/>
      <c r="H50" s="52"/>
      <c r="I50" s="101"/>
      <c r="J50" s="189"/>
      <c r="K50" s="191"/>
    </row>
    <row r="51" spans="1:12" ht="16.5" customHeight="1">
      <c r="A51" s="136"/>
      <c r="B51" s="49"/>
      <c r="C51" s="12"/>
      <c r="D51" s="13"/>
      <c r="E51" s="14"/>
      <c r="F51" s="15"/>
      <c r="G51" s="16"/>
      <c r="H51" s="50"/>
      <c r="I51" s="97"/>
      <c r="J51" s="186"/>
      <c r="K51" s="187"/>
    </row>
    <row r="52" spans="1:12" ht="16.5" customHeight="1">
      <c r="A52" s="135"/>
      <c r="B52" s="28"/>
      <c r="C52" s="29"/>
      <c r="D52" s="30"/>
      <c r="E52" s="40"/>
      <c r="F52" s="32"/>
      <c r="G52" s="33"/>
      <c r="H52" s="52"/>
      <c r="I52" s="101"/>
      <c r="J52" s="189"/>
      <c r="K52" s="191"/>
    </row>
    <row r="53" spans="1:12" ht="16.5" customHeight="1">
      <c r="A53" s="137"/>
      <c r="B53" s="49"/>
      <c r="C53" s="57"/>
      <c r="D53" s="58"/>
      <c r="E53" s="14"/>
      <c r="F53" s="15"/>
      <c r="G53" s="16"/>
      <c r="H53" s="50"/>
      <c r="I53" s="97"/>
      <c r="J53" s="186"/>
      <c r="K53" s="187"/>
    </row>
    <row r="54" spans="1:12" ht="16.5" customHeight="1">
      <c r="A54" s="135"/>
      <c r="B54" s="62"/>
      <c r="C54" s="62"/>
      <c r="D54" s="30"/>
      <c r="E54" s="40"/>
      <c r="F54" s="205"/>
      <c r="G54" s="94"/>
      <c r="H54" s="91"/>
      <c r="I54" s="101"/>
      <c r="J54" s="101"/>
      <c r="K54" s="61"/>
    </row>
    <row r="55" spans="1:12" ht="16.5" customHeight="1">
      <c r="A55" s="139"/>
      <c r="B55" s="49"/>
      <c r="C55" s="12"/>
      <c r="D55" s="13"/>
      <c r="E55" s="14"/>
      <c r="F55" s="15"/>
      <c r="G55" s="16"/>
      <c r="H55" s="50"/>
      <c r="I55" s="97"/>
      <c r="J55" s="186"/>
      <c r="K55" s="187"/>
    </row>
    <row r="56" spans="1:12" ht="16.5" customHeight="1">
      <c r="A56" s="140"/>
      <c r="B56" s="28"/>
      <c r="C56" s="29"/>
      <c r="D56" s="30"/>
      <c r="E56" s="40"/>
      <c r="F56" s="205"/>
      <c r="G56" s="94"/>
      <c r="H56" s="52"/>
      <c r="I56" s="101"/>
      <c r="J56" s="189"/>
      <c r="K56" s="191"/>
    </row>
    <row r="57" spans="1:12" ht="16.5" customHeight="1">
      <c r="A57" s="139"/>
      <c r="B57" s="11"/>
      <c r="C57" s="12"/>
      <c r="D57" s="13"/>
      <c r="E57" s="14"/>
      <c r="F57" s="15"/>
      <c r="G57" s="16"/>
      <c r="H57" s="68"/>
      <c r="I57" s="69"/>
      <c r="J57" s="193"/>
      <c r="K57" s="194"/>
      <c r="L57" s="206"/>
    </row>
    <row r="58" spans="1:12" ht="16.5" customHeight="1">
      <c r="A58" s="140"/>
      <c r="B58" s="28"/>
      <c r="C58" s="29"/>
      <c r="D58" s="30"/>
      <c r="E58" s="40"/>
      <c r="F58" s="32"/>
      <c r="G58" s="33"/>
      <c r="H58" s="51"/>
      <c r="I58" s="196"/>
      <c r="J58" s="197"/>
      <c r="K58" s="198"/>
      <c r="L58" s="207"/>
    </row>
    <row r="59" spans="1:12" ht="16.5" customHeight="1">
      <c r="A59" s="139"/>
      <c r="B59" s="49"/>
      <c r="C59" s="12"/>
      <c r="D59" s="13"/>
      <c r="E59" s="83"/>
      <c r="F59" s="15"/>
      <c r="G59" s="16"/>
      <c r="H59" s="68"/>
      <c r="I59" s="69"/>
      <c r="J59" s="193"/>
      <c r="K59" s="194"/>
    </row>
    <row r="60" spans="1:12" ht="16.5" customHeight="1">
      <c r="A60" s="140"/>
      <c r="B60" s="28"/>
      <c r="C60" s="29"/>
      <c r="D60" s="30"/>
      <c r="E60" s="31"/>
      <c r="F60" s="32"/>
      <c r="G60" s="33"/>
      <c r="H60" s="51"/>
      <c r="I60" s="196"/>
      <c r="J60" s="197"/>
      <c r="K60" s="198"/>
    </row>
    <row r="61" spans="1:12" ht="16.5" customHeight="1">
      <c r="A61" s="134"/>
      <c r="B61" s="49"/>
      <c r="C61" s="12"/>
      <c r="D61" s="13"/>
      <c r="E61" s="83"/>
      <c r="F61" s="15"/>
      <c r="G61" s="16"/>
      <c r="H61" s="50"/>
      <c r="I61" s="186"/>
      <c r="J61" s="186"/>
      <c r="K61" s="187"/>
    </row>
    <row r="62" spans="1:12" ht="16.5" customHeight="1">
      <c r="A62" s="135"/>
      <c r="B62" s="28"/>
      <c r="C62" s="29"/>
      <c r="D62" s="30"/>
      <c r="E62" s="31"/>
      <c r="F62" s="32"/>
      <c r="G62" s="33"/>
      <c r="H62" s="122"/>
      <c r="I62" s="189"/>
      <c r="J62" s="189"/>
      <c r="K62" s="191"/>
    </row>
    <row r="63" spans="1:12" ht="16.5" customHeight="1">
      <c r="A63" s="134"/>
      <c r="B63" s="49"/>
      <c r="C63" s="12"/>
      <c r="D63" s="13"/>
      <c r="E63" s="83"/>
      <c r="F63" s="15"/>
      <c r="G63" s="16"/>
      <c r="H63" s="50"/>
      <c r="I63" s="186"/>
      <c r="J63" s="186"/>
      <c r="K63" s="187"/>
    </row>
    <row r="64" spans="1:12" ht="16.5" customHeight="1">
      <c r="A64" s="135"/>
      <c r="B64" s="28"/>
      <c r="C64" s="29"/>
      <c r="D64" s="30"/>
      <c r="E64" s="31"/>
      <c r="F64" s="32"/>
      <c r="G64" s="33"/>
      <c r="H64" s="122"/>
      <c r="I64" s="189"/>
      <c r="J64" s="189"/>
      <c r="K64" s="191"/>
    </row>
    <row r="65" spans="1:11" ht="16.5" customHeight="1">
      <c r="A65" s="136"/>
      <c r="B65" s="11"/>
      <c r="C65" s="12"/>
      <c r="D65" s="13"/>
      <c r="E65" s="14"/>
      <c r="F65" s="15"/>
      <c r="G65" s="16"/>
      <c r="H65" s="50"/>
      <c r="I65" s="97"/>
      <c r="J65" s="186"/>
      <c r="K65" s="187"/>
    </row>
    <row r="66" spans="1:11" ht="16.5" customHeight="1">
      <c r="A66" s="135"/>
      <c r="B66" s="28"/>
      <c r="C66" s="29"/>
      <c r="D66" s="30"/>
      <c r="E66" s="31"/>
      <c r="F66" s="32"/>
      <c r="G66" s="33"/>
      <c r="H66" s="51"/>
      <c r="I66" s="101"/>
      <c r="J66" s="101"/>
      <c r="K66" s="61"/>
    </row>
    <row r="67" spans="1:11" ht="16.5" customHeight="1">
      <c r="A67" s="137"/>
      <c r="B67" s="138"/>
      <c r="C67" s="126"/>
      <c r="D67" s="13"/>
      <c r="E67" s="14"/>
      <c r="F67" s="129"/>
      <c r="G67" s="130"/>
      <c r="H67" s="163"/>
      <c r="I67" s="200"/>
      <c r="J67" s="97"/>
      <c r="K67" s="98"/>
    </row>
    <row r="68" spans="1:11" ht="16.5" customHeight="1">
      <c r="A68" s="135"/>
      <c r="B68" s="99"/>
      <c r="C68" s="29"/>
      <c r="D68" s="30"/>
      <c r="E68" s="31"/>
      <c r="F68" s="131"/>
      <c r="G68" s="33"/>
      <c r="H68" s="79"/>
      <c r="I68" s="80"/>
      <c r="J68" s="101"/>
      <c r="K68" s="201"/>
    </row>
    <row r="69" spans="1:11" ht="16.5" customHeight="1">
      <c r="A69" s="139"/>
      <c r="B69" s="126"/>
      <c r="C69" s="126"/>
      <c r="D69" s="127"/>
      <c r="E69" s="128"/>
      <c r="F69" s="129"/>
      <c r="G69" s="130"/>
      <c r="H69" s="163"/>
      <c r="I69" s="200"/>
      <c r="J69" s="97"/>
      <c r="K69" s="98"/>
    </row>
    <row r="70" spans="1:11" ht="16.5" customHeight="1">
      <c r="A70" s="140"/>
      <c r="B70" s="99"/>
      <c r="C70" s="29"/>
      <c r="D70" s="30"/>
      <c r="E70" s="31"/>
      <c r="F70" s="131"/>
      <c r="G70" s="33"/>
      <c r="H70" s="79"/>
      <c r="I70" s="80"/>
      <c r="J70" s="101"/>
      <c r="K70" s="201"/>
    </row>
    <row r="71" spans="1:11" ht="16.5" customHeight="1">
      <c r="A71" s="137"/>
      <c r="B71" s="126"/>
      <c r="C71" s="126"/>
      <c r="D71" s="127"/>
      <c r="E71" s="128"/>
      <c r="F71" s="129"/>
      <c r="G71" s="130"/>
      <c r="H71" s="163"/>
      <c r="I71" s="200"/>
      <c r="J71" s="97"/>
      <c r="K71" s="98"/>
    </row>
    <row r="72" spans="1:11" ht="16.5" customHeight="1">
      <c r="A72" s="135"/>
      <c r="B72" s="99"/>
      <c r="C72" s="99"/>
      <c r="D72" s="73"/>
      <c r="E72" s="31"/>
      <c r="F72" s="131"/>
      <c r="G72" s="33"/>
      <c r="H72" s="79"/>
      <c r="I72" s="80"/>
      <c r="J72" s="101"/>
      <c r="K72" s="201"/>
    </row>
    <row r="73" spans="1:11" ht="16.5" customHeight="1">
      <c r="A73" s="139"/>
      <c r="B73" s="126"/>
      <c r="C73" s="126"/>
      <c r="D73" s="127"/>
      <c r="E73" s="128"/>
      <c r="F73" s="129"/>
      <c r="G73" s="130"/>
      <c r="H73" s="163"/>
      <c r="I73" s="200"/>
      <c r="J73" s="97"/>
      <c r="K73" s="98"/>
    </row>
    <row r="74" spans="1:11" ht="16.5" customHeight="1">
      <c r="A74" s="140"/>
      <c r="B74" s="99"/>
      <c r="C74" s="99"/>
      <c r="D74" s="73"/>
      <c r="E74" s="31"/>
      <c r="F74" s="131"/>
      <c r="G74" s="33"/>
      <c r="H74" s="79"/>
      <c r="I74" s="80"/>
      <c r="J74" s="101"/>
      <c r="K74" s="201"/>
    </row>
    <row r="75" spans="1:11" ht="16.5" customHeight="1">
      <c r="A75" s="139"/>
      <c r="B75" s="126"/>
      <c r="C75" s="126"/>
      <c r="D75" s="127"/>
      <c r="E75" s="128"/>
      <c r="F75" s="129"/>
      <c r="G75" s="130"/>
      <c r="H75" s="163"/>
      <c r="I75" s="200"/>
      <c r="J75" s="97"/>
      <c r="K75" s="98"/>
    </row>
    <row r="76" spans="1:11" ht="16.5" customHeight="1">
      <c r="A76" s="140"/>
      <c r="B76" s="99"/>
      <c r="C76" s="99"/>
      <c r="D76" s="73"/>
      <c r="E76" s="31"/>
      <c r="F76" s="131"/>
      <c r="G76" s="33"/>
      <c r="H76" s="79"/>
      <c r="I76" s="80"/>
      <c r="J76" s="101"/>
      <c r="K76" s="201"/>
    </row>
    <row r="77" spans="1:11" ht="16.5" customHeight="1">
      <c r="A77" s="139"/>
      <c r="B77" s="126"/>
      <c r="C77" s="126"/>
      <c r="D77" s="127"/>
      <c r="E77" s="128"/>
      <c r="F77" s="129"/>
      <c r="G77" s="130"/>
      <c r="H77" s="163"/>
      <c r="I77" s="200"/>
      <c r="J77" s="97"/>
      <c r="K77" s="98"/>
    </row>
    <row r="78" spans="1:11" ht="16.5" customHeight="1">
      <c r="A78" s="140"/>
      <c r="B78" s="99"/>
      <c r="C78" s="99"/>
      <c r="D78" s="73"/>
      <c r="E78" s="31"/>
      <c r="F78" s="131"/>
      <c r="G78" s="33"/>
      <c r="H78" s="79"/>
      <c r="I78" s="80"/>
      <c r="J78" s="101"/>
      <c r="K78" s="201"/>
    </row>
    <row r="79" spans="1:11" ht="16.5" customHeight="1">
      <c r="A79" s="134"/>
      <c r="B79" s="126"/>
      <c r="C79" s="126"/>
      <c r="D79" s="127"/>
      <c r="E79" s="128"/>
      <c r="F79" s="129"/>
      <c r="G79" s="130"/>
      <c r="H79" s="163"/>
      <c r="I79" s="200"/>
      <c r="J79" s="97"/>
      <c r="K79" s="98"/>
    </row>
    <row r="80" spans="1:11" ht="16.5" customHeight="1">
      <c r="A80" s="135"/>
      <c r="B80" s="99"/>
      <c r="C80" s="99"/>
      <c r="D80" s="73"/>
      <c r="E80" s="31"/>
      <c r="F80" s="131"/>
      <c r="G80" s="33"/>
      <c r="H80" s="79"/>
      <c r="I80" s="80"/>
      <c r="J80" s="101"/>
      <c r="K80" s="201"/>
    </row>
    <row r="81" spans="1:11" ht="16.5" customHeight="1">
      <c r="A81" s="134"/>
      <c r="B81" s="126"/>
      <c r="C81" s="126"/>
      <c r="D81" s="13"/>
      <c r="E81" s="14"/>
      <c r="F81" s="129"/>
      <c r="G81" s="16"/>
      <c r="H81" s="185"/>
      <c r="I81" s="97"/>
      <c r="J81" s="186"/>
      <c r="K81" s="187"/>
    </row>
    <row r="82" spans="1:11" ht="16.5" customHeight="1">
      <c r="A82" s="135"/>
      <c r="B82" s="28"/>
      <c r="C82" s="99"/>
      <c r="D82" s="30"/>
      <c r="E82" s="40"/>
      <c r="F82" s="131"/>
      <c r="G82" s="33"/>
      <c r="H82" s="51"/>
      <c r="I82" s="101"/>
      <c r="J82" s="101"/>
      <c r="K82" s="61"/>
    </row>
    <row r="83" spans="1:11" ht="16.5" customHeight="1">
      <c r="A83" s="134"/>
      <c r="B83" s="126"/>
      <c r="C83" s="126"/>
      <c r="D83" s="13"/>
      <c r="E83" s="14"/>
      <c r="F83" s="129"/>
      <c r="G83" s="16"/>
      <c r="H83" s="185"/>
      <c r="I83" s="97"/>
      <c r="J83" s="186"/>
      <c r="K83" s="187"/>
    </row>
    <row r="84" spans="1:11" ht="16.5" customHeight="1">
      <c r="A84" s="135"/>
      <c r="B84" s="28"/>
      <c r="C84" s="99"/>
      <c r="D84" s="30"/>
      <c r="E84" s="40"/>
      <c r="F84" s="131"/>
      <c r="G84" s="33"/>
      <c r="H84" s="51"/>
      <c r="I84" s="101"/>
      <c r="J84" s="101"/>
      <c r="K84" s="61"/>
    </row>
    <row r="85" spans="1:11" ht="16.5" customHeight="1">
      <c r="A85" s="134"/>
      <c r="B85" s="126"/>
      <c r="C85" s="126"/>
      <c r="D85" s="13"/>
      <c r="E85" s="14"/>
      <c r="F85" s="129"/>
      <c r="G85" s="16"/>
      <c r="H85" s="185"/>
      <c r="I85" s="97"/>
      <c r="J85" s="186"/>
      <c r="K85" s="187"/>
    </row>
    <row r="86" spans="1:11" ht="16.5" customHeight="1">
      <c r="A86" s="135"/>
      <c r="B86" s="168"/>
      <c r="C86" s="99"/>
      <c r="D86" s="30"/>
      <c r="E86" s="40"/>
      <c r="F86" s="131"/>
      <c r="G86" s="33"/>
      <c r="H86" s="51"/>
      <c r="I86" s="101"/>
      <c r="J86" s="101"/>
      <c r="K86" s="61"/>
    </row>
    <row r="87" spans="1:11" ht="16.5" customHeight="1">
      <c r="A87" s="134"/>
      <c r="B87" s="126"/>
      <c r="C87" s="126"/>
      <c r="D87" s="13"/>
      <c r="E87" s="14"/>
      <c r="F87" s="129"/>
      <c r="G87" s="16"/>
      <c r="H87" s="185"/>
      <c r="I87" s="97"/>
      <c r="J87" s="186"/>
      <c r="K87" s="187"/>
    </row>
    <row r="88" spans="1:11" ht="16.5" customHeight="1">
      <c r="A88" s="135"/>
      <c r="B88" s="168"/>
      <c r="C88" s="99"/>
      <c r="D88" s="30"/>
      <c r="E88" s="40"/>
      <c r="F88" s="131"/>
      <c r="G88" s="33"/>
      <c r="H88" s="51"/>
      <c r="I88" s="101"/>
      <c r="J88" s="101"/>
      <c r="K88" s="61"/>
    </row>
    <row r="89" spans="1:11" ht="16.5" customHeight="1">
      <c r="A89" s="136"/>
      <c r="B89" s="126"/>
      <c r="C89" s="126"/>
      <c r="D89" s="13"/>
      <c r="E89" s="14"/>
      <c r="F89" s="129"/>
      <c r="G89" s="16"/>
      <c r="H89" s="185"/>
      <c r="I89" s="97"/>
      <c r="J89" s="186"/>
      <c r="K89" s="187"/>
    </row>
    <row r="90" spans="1:11" ht="16.5" customHeight="1">
      <c r="A90" s="136"/>
      <c r="B90" s="168"/>
      <c r="C90" s="99"/>
      <c r="D90" s="30"/>
      <c r="E90" s="40"/>
      <c r="F90" s="131"/>
      <c r="G90" s="33"/>
      <c r="H90" s="51"/>
      <c r="I90" s="101"/>
      <c r="J90" s="101"/>
      <c r="K90" s="61"/>
    </row>
    <row r="91" spans="1:11" ht="16.5" customHeight="1">
      <c r="A91" s="134"/>
      <c r="B91" s="126"/>
      <c r="C91" s="126"/>
      <c r="D91" s="13"/>
      <c r="E91" s="14"/>
      <c r="F91" s="129"/>
      <c r="G91" s="16"/>
      <c r="H91" s="203"/>
      <c r="I91" s="97"/>
      <c r="J91" s="97"/>
      <c r="K91" s="98"/>
    </row>
    <row r="92" spans="1:11" ht="16.5" customHeight="1">
      <c r="A92" s="135"/>
      <c r="B92" s="168"/>
      <c r="C92" s="99"/>
      <c r="D92" s="30"/>
      <c r="E92" s="40"/>
      <c r="F92" s="131"/>
      <c r="G92" s="33"/>
      <c r="H92" s="166"/>
      <c r="I92" s="204"/>
      <c r="J92" s="101"/>
      <c r="K92" s="167"/>
    </row>
    <row r="93" spans="1:11" ht="16.5" customHeight="1">
      <c r="A93" s="134"/>
      <c r="B93" s="126"/>
      <c r="C93" s="126"/>
      <c r="D93" s="13"/>
      <c r="E93" s="14"/>
      <c r="F93" s="129"/>
      <c r="G93" s="16"/>
      <c r="H93" s="203"/>
      <c r="I93" s="97"/>
      <c r="J93" s="97"/>
      <c r="K93" s="98"/>
    </row>
    <row r="94" spans="1:11" ht="16.5" customHeight="1">
      <c r="A94" s="135"/>
      <c r="B94" s="168"/>
      <c r="C94" s="99"/>
      <c r="D94" s="30"/>
      <c r="E94" s="40"/>
      <c r="F94" s="131"/>
      <c r="G94" s="33"/>
      <c r="H94" s="166"/>
      <c r="I94" s="204"/>
      <c r="J94" s="101"/>
      <c r="K94" s="167"/>
    </row>
    <row r="95" spans="1:11" ht="16.5" customHeight="1">
      <c r="A95" s="134"/>
      <c r="B95" s="126"/>
      <c r="C95" s="12"/>
      <c r="D95" s="13"/>
      <c r="E95" s="14"/>
      <c r="F95" s="15"/>
      <c r="G95" s="90"/>
      <c r="H95" s="50"/>
      <c r="I95" s="97"/>
      <c r="J95" s="186"/>
      <c r="K95" s="187"/>
    </row>
    <row r="96" spans="1:11" ht="16.5" customHeight="1">
      <c r="A96" s="135"/>
      <c r="B96" s="168"/>
      <c r="C96" s="29"/>
      <c r="D96" s="30"/>
      <c r="E96" s="40"/>
      <c r="F96" s="32"/>
      <c r="G96" s="33"/>
      <c r="H96" s="52"/>
      <c r="I96" s="101"/>
      <c r="J96" s="189"/>
      <c r="K96" s="191"/>
    </row>
    <row r="97" spans="1:12" ht="16.5" customHeight="1">
      <c r="A97" s="136"/>
      <c r="B97" s="49"/>
      <c r="C97" s="12"/>
      <c r="D97" s="13"/>
      <c r="E97" s="14"/>
      <c r="F97" s="15"/>
      <c r="G97" s="16"/>
      <c r="H97" s="50"/>
      <c r="I97" s="97"/>
      <c r="J97" s="186"/>
      <c r="K97" s="187"/>
    </row>
    <row r="98" spans="1:12" ht="16.5" customHeight="1">
      <c r="A98" s="135"/>
      <c r="B98" s="28"/>
      <c r="C98" s="29"/>
      <c r="D98" s="30"/>
      <c r="E98" s="40"/>
      <c r="F98" s="32"/>
      <c r="G98" s="33"/>
      <c r="H98" s="52"/>
      <c r="I98" s="101"/>
      <c r="J98" s="189"/>
      <c r="K98" s="191"/>
    </row>
    <row r="99" spans="1:12" ht="16.5" customHeight="1">
      <c r="A99" s="137"/>
      <c r="B99" s="49"/>
      <c r="C99" s="57"/>
      <c r="D99" s="58"/>
      <c r="E99" s="14"/>
      <c r="F99" s="15"/>
      <c r="G99" s="16"/>
      <c r="H99" s="50"/>
      <c r="I99" s="97"/>
      <c r="J99" s="186"/>
      <c r="K99" s="187"/>
    </row>
    <row r="100" spans="1:12" ht="16.5" customHeight="1">
      <c r="A100" s="135"/>
      <c r="B100" s="62"/>
      <c r="C100" s="62"/>
      <c r="D100" s="30"/>
      <c r="E100" s="40"/>
      <c r="F100" s="205"/>
      <c r="G100" s="94"/>
      <c r="H100" s="91"/>
      <c r="I100" s="101"/>
      <c r="J100" s="101"/>
      <c r="K100" s="61"/>
    </row>
    <row r="101" spans="1:12" ht="16.5" customHeight="1">
      <c r="A101" s="139"/>
      <c r="B101" s="49"/>
      <c r="C101" s="12"/>
      <c r="D101" s="13"/>
      <c r="E101" s="14"/>
      <c r="F101" s="15"/>
      <c r="G101" s="16"/>
      <c r="H101" s="50"/>
      <c r="I101" s="97"/>
      <c r="J101" s="186"/>
      <c r="K101" s="187"/>
    </row>
    <row r="102" spans="1:12" ht="16.5" customHeight="1">
      <c r="A102" s="140"/>
      <c r="B102" s="28"/>
      <c r="C102" s="29"/>
      <c r="D102" s="30"/>
      <c r="E102" s="40"/>
      <c r="F102" s="205"/>
      <c r="G102" s="94"/>
      <c r="H102" s="52"/>
      <c r="I102" s="101"/>
      <c r="J102" s="189"/>
      <c r="K102" s="191"/>
    </row>
    <row r="103" spans="1:12" ht="16.5" customHeight="1">
      <c r="A103" s="139"/>
      <c r="B103" s="11"/>
      <c r="C103" s="12"/>
      <c r="D103" s="13"/>
      <c r="E103" s="14"/>
      <c r="F103" s="15"/>
      <c r="G103" s="16"/>
      <c r="H103" s="68"/>
      <c r="I103" s="69"/>
      <c r="J103" s="193"/>
      <c r="K103" s="194"/>
      <c r="L103" s="206"/>
    </row>
    <row r="104" spans="1:12" ht="16.5" customHeight="1">
      <c r="A104" s="140"/>
      <c r="B104" s="28"/>
      <c r="C104" s="29"/>
      <c r="D104" s="30"/>
      <c r="E104" s="40"/>
      <c r="F104" s="32"/>
      <c r="G104" s="33"/>
      <c r="H104" s="51"/>
      <c r="I104" s="196"/>
      <c r="J104" s="197"/>
      <c r="K104" s="198"/>
      <c r="L104" s="207"/>
    </row>
    <row r="105" spans="1:12" ht="16.5" customHeight="1">
      <c r="A105" s="139"/>
      <c r="B105" s="49"/>
      <c r="C105" s="12"/>
      <c r="D105" s="13"/>
      <c r="E105" s="83"/>
      <c r="F105" s="15"/>
      <c r="G105" s="16"/>
      <c r="H105" s="68"/>
      <c r="I105" s="69"/>
      <c r="J105" s="193"/>
      <c r="K105" s="194"/>
    </row>
    <row r="106" spans="1:12" ht="16.5" customHeight="1">
      <c r="A106" s="140"/>
      <c r="B106" s="28"/>
      <c r="C106" s="29"/>
      <c r="D106" s="30"/>
      <c r="E106" s="31"/>
      <c r="F106" s="32"/>
      <c r="G106" s="33"/>
      <c r="H106" s="51"/>
      <c r="I106" s="196"/>
      <c r="J106" s="197"/>
      <c r="K106" s="198"/>
    </row>
    <row r="107" spans="1:12" ht="16.5" customHeight="1">
      <c r="A107" s="134"/>
      <c r="B107" s="49"/>
      <c r="C107" s="12"/>
      <c r="D107" s="13"/>
      <c r="E107" s="83"/>
      <c r="F107" s="15"/>
      <c r="G107" s="16"/>
      <c r="H107" s="50"/>
      <c r="I107" s="186"/>
      <c r="J107" s="186"/>
      <c r="K107" s="187"/>
    </row>
    <row r="108" spans="1:12" ht="16.5" customHeight="1">
      <c r="A108" s="135"/>
      <c r="B108" s="28"/>
      <c r="C108" s="29"/>
      <c r="D108" s="30"/>
      <c r="E108" s="31"/>
      <c r="F108" s="32"/>
      <c r="G108" s="33"/>
      <c r="H108" s="122"/>
      <c r="I108" s="189"/>
      <c r="J108" s="189"/>
      <c r="K108" s="191"/>
    </row>
    <row r="109" spans="1:12" ht="16.5" customHeight="1">
      <c r="A109" s="134"/>
      <c r="B109" s="49"/>
      <c r="C109" s="12"/>
      <c r="D109" s="13"/>
      <c r="E109" s="83"/>
      <c r="F109" s="15"/>
      <c r="G109" s="16"/>
      <c r="H109" s="50"/>
      <c r="I109" s="186"/>
      <c r="J109" s="186"/>
      <c r="K109" s="187"/>
    </row>
    <row r="110" spans="1:12" ht="16.5" customHeight="1">
      <c r="A110" s="124"/>
      <c r="B110" s="28"/>
      <c r="C110" s="29"/>
      <c r="D110" s="30"/>
      <c r="E110" s="31"/>
      <c r="F110" s="32"/>
      <c r="G110" s="33"/>
      <c r="H110" s="122"/>
      <c r="I110" s="189"/>
      <c r="J110" s="189"/>
      <c r="K110" s="191"/>
    </row>
    <row r="111" spans="1:12" ht="16.5" customHeight="1">
      <c r="A111" s="184"/>
      <c r="B111" s="11"/>
      <c r="C111" s="12"/>
      <c r="D111" s="13"/>
      <c r="E111" s="14"/>
      <c r="F111" s="15"/>
      <c r="G111" s="16"/>
      <c r="H111" s="50"/>
      <c r="I111" s="97"/>
      <c r="J111" s="186"/>
      <c r="K111" s="187"/>
    </row>
    <row r="112" spans="1:12" ht="16.5" customHeight="1">
      <c r="A112" s="124"/>
      <c r="B112" s="28"/>
      <c r="C112" s="29"/>
      <c r="D112" s="30"/>
      <c r="E112" s="31"/>
      <c r="F112" s="32"/>
      <c r="G112" s="33"/>
      <c r="H112" s="51"/>
      <c r="I112" s="101"/>
      <c r="J112" s="101"/>
      <c r="K112" s="61"/>
    </row>
    <row r="113" spans="1:11" ht="16.5" customHeight="1">
      <c r="A113" s="125"/>
      <c r="B113" s="138"/>
      <c r="C113" s="126"/>
      <c r="D113" s="13"/>
      <c r="E113" s="14"/>
      <c r="F113" s="129"/>
      <c r="G113" s="130"/>
      <c r="H113" s="163"/>
      <c r="I113" s="200"/>
      <c r="J113" s="97"/>
      <c r="K113" s="98"/>
    </row>
    <row r="114" spans="1:11" ht="16.5" customHeight="1">
      <c r="A114" s="124"/>
      <c r="B114" s="99"/>
      <c r="C114" s="29"/>
      <c r="D114" s="30"/>
      <c r="E114" s="31"/>
      <c r="F114" s="131"/>
      <c r="G114" s="33"/>
      <c r="H114" s="79"/>
      <c r="I114" s="80"/>
      <c r="J114" s="101"/>
      <c r="K114" s="201"/>
    </row>
    <row r="115" spans="1:11" ht="16.5" customHeight="1">
      <c r="A115" s="132"/>
      <c r="B115" s="126"/>
      <c r="C115" s="126"/>
      <c r="D115" s="127"/>
      <c r="E115" s="128"/>
      <c r="F115" s="129"/>
      <c r="G115" s="130"/>
      <c r="H115" s="163"/>
      <c r="I115" s="200"/>
      <c r="J115" s="97"/>
      <c r="K115" s="98"/>
    </row>
    <row r="116" spans="1:11" ht="16.5" customHeight="1">
      <c r="A116" s="124"/>
      <c r="B116" s="99"/>
      <c r="C116" s="29"/>
      <c r="D116" s="30"/>
      <c r="E116" s="31"/>
      <c r="F116" s="131"/>
      <c r="G116" s="33"/>
      <c r="H116" s="79"/>
      <c r="I116" s="80"/>
      <c r="J116" s="101"/>
      <c r="K116" s="201"/>
    </row>
    <row r="117" spans="1:11" ht="16.5" customHeight="1">
      <c r="A117" s="125"/>
      <c r="B117" s="126"/>
      <c r="C117" s="126"/>
      <c r="D117" s="127"/>
      <c r="E117" s="128"/>
      <c r="F117" s="129"/>
      <c r="G117" s="130"/>
      <c r="H117" s="163"/>
      <c r="I117" s="200"/>
      <c r="J117" s="97"/>
      <c r="K117" s="98"/>
    </row>
    <row r="118" spans="1:11" ht="16.5" customHeight="1">
      <c r="A118" s="124"/>
      <c r="B118" s="99"/>
      <c r="C118" s="99"/>
      <c r="D118" s="73"/>
      <c r="E118" s="31"/>
      <c r="F118" s="131"/>
      <c r="G118" s="33"/>
      <c r="H118" s="79"/>
      <c r="I118" s="80"/>
      <c r="J118" s="101"/>
      <c r="K118" s="201"/>
    </row>
    <row r="119" spans="1:11" ht="16.5" customHeight="1">
      <c r="A119" s="132"/>
      <c r="B119" s="126"/>
      <c r="C119" s="126"/>
      <c r="D119" s="127"/>
      <c r="E119" s="128"/>
      <c r="F119" s="129"/>
      <c r="G119" s="130"/>
      <c r="H119" s="163"/>
      <c r="I119" s="200"/>
      <c r="J119" s="97"/>
      <c r="K119" s="98"/>
    </row>
    <row r="120" spans="1:11" ht="16.5" customHeight="1">
      <c r="A120" s="124"/>
      <c r="B120" s="99"/>
      <c r="C120" s="99"/>
      <c r="D120" s="73"/>
      <c r="E120" s="31"/>
      <c r="F120" s="131"/>
      <c r="G120" s="33"/>
      <c r="H120" s="79"/>
      <c r="I120" s="80"/>
      <c r="J120" s="101"/>
      <c r="K120" s="201"/>
    </row>
    <row r="121" spans="1:11" ht="16.5" customHeight="1">
      <c r="A121" s="132"/>
      <c r="B121" s="126"/>
      <c r="C121" s="126"/>
      <c r="D121" s="127"/>
      <c r="E121" s="128"/>
      <c r="F121" s="129"/>
      <c r="G121" s="130"/>
      <c r="H121" s="163"/>
      <c r="I121" s="200"/>
      <c r="J121" s="97"/>
      <c r="K121" s="98"/>
    </row>
    <row r="122" spans="1:11" ht="16.5" customHeight="1">
      <c r="A122" s="124"/>
      <c r="B122" s="99"/>
      <c r="C122" s="99"/>
      <c r="D122" s="73"/>
      <c r="E122" s="31"/>
      <c r="F122" s="131"/>
      <c r="G122" s="33"/>
      <c r="H122" s="79"/>
      <c r="I122" s="80"/>
      <c r="J122" s="101"/>
      <c r="K122" s="201"/>
    </row>
    <row r="123" spans="1:11" ht="16.5" customHeight="1">
      <c r="A123" s="132"/>
      <c r="B123" s="126"/>
      <c r="C123" s="126"/>
      <c r="D123" s="127"/>
      <c r="E123" s="128"/>
      <c r="F123" s="129"/>
      <c r="G123" s="130"/>
      <c r="H123" s="163"/>
      <c r="I123" s="200"/>
      <c r="J123" s="97"/>
      <c r="K123" s="98"/>
    </row>
    <row r="124" spans="1:11" ht="16.5" customHeight="1">
      <c r="A124" s="124"/>
      <c r="B124" s="99"/>
      <c r="C124" s="99"/>
      <c r="D124" s="73"/>
      <c r="E124" s="31"/>
      <c r="F124" s="131"/>
      <c r="G124" s="33"/>
      <c r="H124" s="79"/>
      <c r="I124" s="80"/>
      <c r="J124" s="101"/>
      <c r="K124" s="201"/>
    </row>
    <row r="125" spans="1:11" ht="16.5" customHeight="1">
      <c r="A125" s="132"/>
      <c r="B125" s="126"/>
      <c r="C125" s="126"/>
      <c r="D125" s="127"/>
      <c r="E125" s="128"/>
      <c r="F125" s="129"/>
      <c r="G125" s="130"/>
      <c r="H125" s="163"/>
      <c r="I125" s="200"/>
      <c r="J125" s="97"/>
      <c r="K125" s="98"/>
    </row>
    <row r="126" spans="1:11" ht="16.5" customHeight="1">
      <c r="A126" s="124"/>
      <c r="B126" s="99"/>
      <c r="C126" s="99"/>
      <c r="D126" s="73"/>
      <c r="E126" s="31"/>
      <c r="F126" s="131"/>
      <c r="G126" s="33"/>
      <c r="H126" s="79"/>
      <c r="I126" s="80"/>
      <c r="J126" s="101"/>
      <c r="K126" s="201"/>
    </row>
    <row r="127" spans="1:11" ht="16.5" customHeight="1">
      <c r="A127" s="132"/>
      <c r="B127" s="126"/>
      <c r="C127" s="126"/>
      <c r="D127" s="13"/>
      <c r="E127" s="14"/>
      <c r="F127" s="129"/>
      <c r="G127" s="16"/>
      <c r="H127" s="185"/>
      <c r="I127" s="97"/>
      <c r="J127" s="186"/>
      <c r="K127" s="187"/>
    </row>
    <row r="128" spans="1:11" ht="16.5" customHeight="1">
      <c r="A128" s="124"/>
      <c r="B128" s="28"/>
      <c r="C128" s="99"/>
      <c r="D128" s="30"/>
      <c r="E128" s="40"/>
      <c r="F128" s="131"/>
      <c r="G128" s="33"/>
      <c r="H128" s="51"/>
      <c r="I128" s="101"/>
      <c r="J128" s="101"/>
      <c r="K128" s="61"/>
    </row>
    <row r="129" spans="1:11" ht="16.5" customHeight="1">
      <c r="A129" s="132"/>
      <c r="B129" s="126"/>
      <c r="C129" s="126"/>
      <c r="D129" s="13"/>
      <c r="E129" s="14"/>
      <c r="F129" s="129"/>
      <c r="G129" s="16"/>
      <c r="H129" s="185"/>
      <c r="I129" s="97"/>
      <c r="J129" s="186"/>
      <c r="K129" s="187"/>
    </row>
    <row r="130" spans="1:11" ht="16.5" customHeight="1">
      <c r="A130" s="124"/>
      <c r="B130" s="28"/>
      <c r="C130" s="99"/>
      <c r="D130" s="30"/>
      <c r="E130" s="40"/>
      <c r="F130" s="131"/>
      <c r="G130" s="33"/>
      <c r="H130" s="51"/>
      <c r="I130" s="101"/>
      <c r="J130" s="101"/>
      <c r="K130" s="61"/>
    </row>
    <row r="131" spans="1:11" ht="16.5" customHeight="1">
      <c r="A131" s="132"/>
      <c r="B131" s="126"/>
      <c r="C131" s="126"/>
      <c r="D131" s="13"/>
      <c r="E131" s="14"/>
      <c r="F131" s="129"/>
      <c r="G131" s="16"/>
      <c r="H131" s="185"/>
      <c r="I131" s="97"/>
      <c r="J131" s="186"/>
      <c r="K131" s="187"/>
    </row>
    <row r="132" spans="1:11" ht="16.5" customHeight="1">
      <c r="A132" s="124"/>
      <c r="B132" s="168"/>
      <c r="C132" s="99"/>
      <c r="D132" s="30"/>
      <c r="E132" s="40"/>
      <c r="F132" s="131"/>
      <c r="G132" s="33"/>
      <c r="H132" s="51"/>
      <c r="I132" s="101"/>
      <c r="J132" s="101"/>
      <c r="K132" s="61"/>
    </row>
    <row r="133" spans="1:11" ht="16.5" customHeight="1">
      <c r="A133" s="132"/>
      <c r="B133" s="126"/>
      <c r="C133" s="126"/>
      <c r="D133" s="13"/>
      <c r="E133" s="14"/>
      <c r="F133" s="129"/>
      <c r="G133" s="16"/>
      <c r="H133" s="185"/>
      <c r="I133" s="97"/>
      <c r="J133" s="186"/>
      <c r="K133" s="187"/>
    </row>
    <row r="134" spans="1:11" ht="16.5" customHeight="1">
      <c r="A134" s="124"/>
      <c r="B134" s="168"/>
      <c r="C134" s="99"/>
      <c r="D134" s="30"/>
      <c r="E134" s="40"/>
      <c r="F134" s="131"/>
      <c r="G134" s="33"/>
      <c r="H134" s="51"/>
      <c r="I134" s="101"/>
      <c r="J134" s="101"/>
      <c r="K134" s="61"/>
    </row>
    <row r="135" spans="1:11" ht="16.5" customHeight="1">
      <c r="A135" s="184"/>
      <c r="B135" s="126"/>
      <c r="C135" s="126"/>
      <c r="D135" s="13"/>
      <c r="E135" s="14"/>
      <c r="F135" s="129"/>
      <c r="G135" s="16"/>
      <c r="H135" s="185"/>
      <c r="I135" s="97"/>
      <c r="J135" s="186"/>
      <c r="K135" s="187"/>
    </row>
    <row r="136" spans="1:11" ht="16.5" customHeight="1">
      <c r="A136" s="184"/>
      <c r="B136" s="168"/>
      <c r="C136" s="99"/>
      <c r="D136" s="30"/>
      <c r="E136" s="40"/>
      <c r="F136" s="131"/>
      <c r="G136" s="33"/>
      <c r="H136" s="51"/>
      <c r="I136" s="101"/>
      <c r="J136" s="101"/>
      <c r="K136" s="61"/>
    </row>
    <row r="137" spans="1:11" ht="16.5" customHeight="1">
      <c r="A137" s="132"/>
      <c r="B137" s="126"/>
      <c r="C137" s="126"/>
      <c r="D137" s="13"/>
      <c r="E137" s="14"/>
      <c r="F137" s="129"/>
      <c r="G137" s="16"/>
      <c r="H137" s="203"/>
      <c r="I137" s="97"/>
      <c r="J137" s="97"/>
      <c r="K137" s="98"/>
    </row>
    <row r="138" spans="1:11" ht="16.5" customHeight="1">
      <c r="A138" s="124"/>
      <c r="B138" s="168"/>
      <c r="C138" s="99"/>
      <c r="D138" s="30"/>
      <c r="E138" s="40"/>
      <c r="F138" s="131"/>
      <c r="G138" s="33"/>
      <c r="H138" s="166"/>
      <c r="I138" s="204"/>
      <c r="J138" s="101"/>
      <c r="K138" s="167"/>
    </row>
    <row r="139" spans="1:11" ht="16.5" customHeight="1">
      <c r="A139" s="132"/>
      <c r="B139" s="126"/>
      <c r="C139" s="126"/>
      <c r="D139" s="13"/>
      <c r="E139" s="14"/>
      <c r="F139" s="129"/>
      <c r="G139" s="16"/>
      <c r="H139" s="203"/>
      <c r="I139" s="97"/>
      <c r="J139" s="97"/>
      <c r="K139" s="98"/>
    </row>
    <row r="140" spans="1:11" ht="16.5" customHeight="1">
      <c r="A140" s="124"/>
      <c r="B140" s="168"/>
      <c r="C140" s="99"/>
      <c r="D140" s="30"/>
      <c r="E140" s="40"/>
      <c r="F140" s="131"/>
      <c r="G140" s="33"/>
      <c r="H140" s="166"/>
      <c r="I140" s="204"/>
      <c r="J140" s="101"/>
      <c r="K140" s="167"/>
    </row>
    <row r="141" spans="1:11" ht="16.5" customHeight="1">
      <c r="A141" s="137"/>
      <c r="B141" s="49"/>
      <c r="C141" s="57"/>
      <c r="D141" s="58"/>
      <c r="E141" s="14"/>
      <c r="F141" s="15"/>
      <c r="G141" s="16"/>
      <c r="H141" s="50"/>
      <c r="I141" s="97"/>
      <c r="J141" s="186"/>
      <c r="K141" s="187"/>
    </row>
    <row r="142" spans="1:11" ht="16.5" customHeight="1">
      <c r="A142" s="135"/>
      <c r="B142" s="62"/>
      <c r="C142" s="62"/>
      <c r="D142" s="30"/>
      <c r="E142" s="40"/>
      <c r="F142" s="205"/>
      <c r="G142" s="94"/>
      <c r="H142" s="91"/>
      <c r="I142" s="101"/>
      <c r="J142" s="101"/>
      <c r="K142" s="61"/>
    </row>
    <row r="143" spans="1:11" ht="16.5" customHeight="1">
      <c r="A143" s="139"/>
      <c r="B143" s="49"/>
      <c r="C143" s="12"/>
      <c r="D143" s="13"/>
      <c r="E143" s="14"/>
      <c r="F143" s="15"/>
      <c r="G143" s="16"/>
      <c r="H143" s="50"/>
      <c r="I143" s="97"/>
      <c r="J143" s="186"/>
      <c r="K143" s="187"/>
    </row>
    <row r="144" spans="1:11" ht="16.5" customHeight="1">
      <c r="A144" s="140"/>
      <c r="B144" s="28"/>
      <c r="C144" s="29"/>
      <c r="D144" s="30"/>
      <c r="E144" s="40"/>
      <c r="F144" s="205"/>
      <c r="G144" s="94"/>
      <c r="H144" s="52"/>
      <c r="I144" s="101"/>
      <c r="J144" s="189"/>
      <c r="K144" s="191"/>
    </row>
    <row r="145" spans="1:12" ht="16.5" customHeight="1">
      <c r="A145" s="139"/>
      <c r="B145" s="11"/>
      <c r="C145" s="12"/>
      <c r="D145" s="13"/>
      <c r="E145" s="14"/>
      <c r="F145" s="15"/>
      <c r="G145" s="16"/>
      <c r="H145" s="68"/>
      <c r="I145" s="69"/>
      <c r="J145" s="193"/>
      <c r="K145" s="194"/>
      <c r="L145" s="206"/>
    </row>
    <row r="146" spans="1:12" ht="16.5" customHeight="1">
      <c r="A146" s="140"/>
      <c r="B146" s="28"/>
      <c r="C146" s="29"/>
      <c r="D146" s="30"/>
      <c r="E146" s="40"/>
      <c r="F146" s="32"/>
      <c r="G146" s="33"/>
      <c r="H146" s="51"/>
      <c r="I146" s="196"/>
      <c r="J146" s="197"/>
      <c r="K146" s="198"/>
      <c r="L146" s="207"/>
    </row>
    <row r="147" spans="1:12" ht="16.5" customHeight="1">
      <c r="A147" s="139"/>
      <c r="B147" s="49"/>
      <c r="C147" s="12"/>
      <c r="D147" s="13"/>
      <c r="E147" s="83"/>
      <c r="F147" s="15"/>
      <c r="G147" s="16"/>
      <c r="H147" s="68"/>
      <c r="I147" s="69"/>
      <c r="J147" s="193"/>
      <c r="K147" s="194"/>
    </row>
    <row r="148" spans="1:12" ht="16.5" customHeight="1">
      <c r="A148" s="140"/>
      <c r="B148" s="28"/>
      <c r="C148" s="29"/>
      <c r="D148" s="30"/>
      <c r="E148" s="31"/>
      <c r="F148" s="32"/>
      <c r="G148" s="33"/>
      <c r="H148" s="51"/>
      <c r="I148" s="196"/>
      <c r="J148" s="197"/>
      <c r="K148" s="198"/>
    </row>
    <row r="149" spans="1:12" ht="16.5" customHeight="1">
      <c r="A149" s="134"/>
      <c r="B149" s="49"/>
      <c r="C149" s="12"/>
      <c r="D149" s="13"/>
      <c r="E149" s="83"/>
      <c r="F149" s="15"/>
      <c r="G149" s="16"/>
      <c r="H149" s="50"/>
      <c r="I149" s="186"/>
      <c r="J149" s="186"/>
      <c r="K149" s="187"/>
    </row>
    <row r="150" spans="1:12" ht="16.5" customHeight="1">
      <c r="A150" s="135"/>
      <c r="B150" s="28"/>
      <c r="C150" s="29"/>
      <c r="D150" s="30"/>
      <c r="E150" s="31"/>
      <c r="F150" s="32"/>
      <c r="G150" s="33"/>
      <c r="H150" s="122"/>
      <c r="I150" s="189"/>
      <c r="J150" s="189"/>
      <c r="K150" s="191"/>
    </row>
    <row r="151" spans="1:12" ht="16.5" customHeight="1">
      <c r="A151" s="134"/>
      <c r="B151" s="49"/>
      <c r="C151" s="12"/>
      <c r="D151" s="13"/>
      <c r="E151" s="83"/>
      <c r="F151" s="15"/>
      <c r="G151" s="16"/>
      <c r="H151" s="50"/>
      <c r="I151" s="186"/>
      <c r="J151" s="186"/>
      <c r="K151" s="187"/>
    </row>
    <row r="152" spans="1:12" ht="16.5" customHeight="1">
      <c r="A152" s="135"/>
      <c r="B152" s="28"/>
      <c r="C152" s="29"/>
      <c r="D152" s="30"/>
      <c r="E152" s="31"/>
      <c r="F152" s="32"/>
      <c r="G152" s="33"/>
      <c r="H152" s="122"/>
      <c r="I152" s="189"/>
      <c r="J152" s="189"/>
      <c r="K152" s="191"/>
    </row>
    <row r="153" spans="1:12" ht="16.5" customHeight="1">
      <c r="A153" s="136"/>
      <c r="B153" s="11"/>
      <c r="C153" s="12"/>
      <c r="D153" s="13"/>
      <c r="E153" s="14"/>
      <c r="F153" s="15"/>
      <c r="G153" s="16"/>
      <c r="H153" s="50"/>
      <c r="I153" s="97"/>
      <c r="J153" s="186"/>
      <c r="K153" s="187"/>
    </row>
    <row r="154" spans="1:12" ht="16.5" customHeight="1">
      <c r="A154" s="135"/>
      <c r="B154" s="28"/>
      <c r="C154" s="29"/>
      <c r="D154" s="30"/>
      <c r="E154" s="31"/>
      <c r="F154" s="32"/>
      <c r="G154" s="33"/>
      <c r="H154" s="51"/>
      <c r="I154" s="101"/>
      <c r="J154" s="101"/>
      <c r="K154" s="61"/>
    </row>
    <row r="155" spans="1:12" ht="16.5" customHeight="1">
      <c r="A155" s="137"/>
      <c r="B155" s="138"/>
      <c r="C155" s="126"/>
      <c r="D155" s="13"/>
      <c r="E155" s="14"/>
      <c r="F155" s="129"/>
      <c r="G155" s="130"/>
      <c r="H155" s="163"/>
      <c r="I155" s="200"/>
      <c r="J155" s="97"/>
      <c r="K155" s="98"/>
    </row>
    <row r="156" spans="1:12" ht="16.5" customHeight="1">
      <c r="A156" s="135"/>
      <c r="B156" s="99"/>
      <c r="C156" s="29"/>
      <c r="D156" s="30"/>
      <c r="E156" s="31"/>
      <c r="F156" s="131"/>
      <c r="G156" s="33"/>
      <c r="H156" s="79"/>
      <c r="I156" s="80"/>
      <c r="J156" s="101"/>
      <c r="K156" s="201"/>
    </row>
    <row r="157" spans="1:12" ht="16.5" customHeight="1">
      <c r="A157" s="139"/>
      <c r="B157" s="126"/>
      <c r="C157" s="126"/>
      <c r="D157" s="127"/>
      <c r="E157" s="128"/>
      <c r="F157" s="129"/>
      <c r="G157" s="130"/>
      <c r="H157" s="163"/>
      <c r="I157" s="200"/>
      <c r="J157" s="97"/>
      <c r="K157" s="98"/>
    </row>
    <row r="158" spans="1:12" ht="16.5" customHeight="1">
      <c r="A158" s="140"/>
      <c r="B158" s="99"/>
      <c r="C158" s="29"/>
      <c r="D158" s="30"/>
      <c r="E158" s="31"/>
      <c r="F158" s="131"/>
      <c r="G158" s="33"/>
      <c r="H158" s="79"/>
      <c r="I158" s="80"/>
      <c r="J158" s="101"/>
      <c r="K158" s="201"/>
    </row>
    <row r="159" spans="1:12" ht="16.5" customHeight="1">
      <c r="A159" s="137"/>
      <c r="B159" s="126"/>
      <c r="C159" s="126"/>
      <c r="D159" s="127"/>
      <c r="E159" s="128"/>
      <c r="F159" s="129"/>
      <c r="G159" s="130"/>
      <c r="H159" s="163"/>
      <c r="I159" s="200"/>
      <c r="J159" s="97"/>
      <c r="K159" s="98"/>
    </row>
    <row r="160" spans="1:12" ht="16.5" customHeight="1">
      <c r="A160" s="135"/>
      <c r="B160" s="99"/>
      <c r="C160" s="99"/>
      <c r="D160" s="73"/>
      <c r="E160" s="31"/>
      <c r="F160" s="131"/>
      <c r="G160" s="33"/>
      <c r="H160" s="79"/>
      <c r="I160" s="80"/>
      <c r="J160" s="101"/>
      <c r="K160" s="201"/>
    </row>
    <row r="161" spans="1:11" ht="16.5" customHeight="1">
      <c r="A161" s="139"/>
      <c r="B161" s="126"/>
      <c r="C161" s="126"/>
      <c r="D161" s="127"/>
      <c r="E161" s="128"/>
      <c r="F161" s="129"/>
      <c r="G161" s="130"/>
      <c r="H161" s="163"/>
      <c r="I161" s="200"/>
      <c r="J161" s="97"/>
      <c r="K161" s="98"/>
    </row>
    <row r="162" spans="1:11" ht="16.5" customHeight="1">
      <c r="A162" s="140"/>
      <c r="B162" s="99"/>
      <c r="C162" s="99"/>
      <c r="D162" s="73"/>
      <c r="E162" s="31"/>
      <c r="F162" s="131"/>
      <c r="G162" s="33"/>
      <c r="H162" s="79"/>
      <c r="I162" s="80"/>
      <c r="J162" s="101"/>
      <c r="K162" s="201"/>
    </row>
    <row r="163" spans="1:11" ht="16.5" customHeight="1">
      <c r="A163" s="139"/>
      <c r="B163" s="126"/>
      <c r="C163" s="126"/>
      <c r="D163" s="127"/>
      <c r="E163" s="128"/>
      <c r="F163" s="129"/>
      <c r="G163" s="130"/>
      <c r="H163" s="163"/>
      <c r="I163" s="200"/>
      <c r="J163" s="97"/>
      <c r="K163" s="98"/>
    </row>
    <row r="164" spans="1:11" ht="16.5" customHeight="1">
      <c r="A164" s="140"/>
      <c r="B164" s="99"/>
      <c r="C164" s="99"/>
      <c r="D164" s="73"/>
      <c r="E164" s="31"/>
      <c r="F164" s="131"/>
      <c r="G164" s="33"/>
      <c r="H164" s="79"/>
      <c r="I164" s="80"/>
      <c r="J164" s="101"/>
      <c r="K164" s="201"/>
    </row>
    <row r="165" spans="1:11" ht="16.5" customHeight="1">
      <c r="A165" s="139"/>
      <c r="B165" s="126"/>
      <c r="C165" s="126"/>
      <c r="D165" s="127"/>
      <c r="E165" s="128"/>
      <c r="F165" s="129"/>
      <c r="G165" s="130"/>
      <c r="H165" s="163"/>
      <c r="I165" s="200"/>
      <c r="J165" s="97"/>
      <c r="K165" s="98"/>
    </row>
    <row r="166" spans="1:11" ht="16.5" customHeight="1">
      <c r="A166" s="140"/>
      <c r="B166" s="99"/>
      <c r="C166" s="99"/>
      <c r="D166" s="73"/>
      <c r="E166" s="31"/>
      <c r="F166" s="131"/>
      <c r="G166" s="33"/>
      <c r="H166" s="79"/>
      <c r="I166" s="80"/>
      <c r="J166" s="101"/>
      <c r="K166" s="201"/>
    </row>
    <row r="167" spans="1:11" ht="16.5" customHeight="1">
      <c r="A167" s="134"/>
      <c r="B167" s="126"/>
      <c r="C167" s="126"/>
      <c r="D167" s="127"/>
      <c r="E167" s="128"/>
      <c r="F167" s="129"/>
      <c r="G167" s="130"/>
      <c r="H167" s="163"/>
      <c r="I167" s="200"/>
      <c r="J167" s="97"/>
      <c r="K167" s="98"/>
    </row>
    <row r="168" spans="1:11" ht="16.5" customHeight="1">
      <c r="A168" s="135"/>
      <c r="B168" s="99"/>
      <c r="C168" s="99"/>
      <c r="D168" s="73"/>
      <c r="E168" s="31"/>
      <c r="F168" s="131"/>
      <c r="G168" s="33"/>
      <c r="H168" s="79"/>
      <c r="I168" s="80"/>
      <c r="J168" s="101"/>
      <c r="K168" s="201"/>
    </row>
    <row r="169" spans="1:11" ht="16.5" customHeight="1">
      <c r="A169" s="134"/>
      <c r="B169" s="126"/>
      <c r="C169" s="126"/>
      <c r="D169" s="13"/>
      <c r="E169" s="14"/>
      <c r="F169" s="129"/>
      <c r="G169" s="16"/>
      <c r="H169" s="185"/>
      <c r="I169" s="97"/>
      <c r="J169" s="186"/>
      <c r="K169" s="187"/>
    </row>
    <row r="170" spans="1:11" ht="16.5" customHeight="1">
      <c r="A170" s="135"/>
      <c r="B170" s="28"/>
      <c r="C170" s="99"/>
      <c r="D170" s="30"/>
      <c r="E170" s="40"/>
      <c r="F170" s="131"/>
      <c r="G170" s="33"/>
      <c r="H170" s="51"/>
      <c r="I170" s="101"/>
      <c r="J170" s="101"/>
      <c r="K170" s="61"/>
    </row>
    <row r="171" spans="1:11" ht="16.5" customHeight="1">
      <c r="A171" s="134"/>
      <c r="B171" s="126"/>
      <c r="C171" s="126"/>
      <c r="D171" s="13"/>
      <c r="E171" s="14"/>
      <c r="F171" s="129"/>
      <c r="G171" s="16"/>
      <c r="H171" s="185"/>
      <c r="I171" s="97"/>
      <c r="J171" s="186"/>
      <c r="K171" s="187"/>
    </row>
    <row r="172" spans="1:11" ht="16.5" customHeight="1">
      <c r="A172" s="135"/>
      <c r="B172" s="28"/>
      <c r="C172" s="99"/>
      <c r="D172" s="30"/>
      <c r="E172" s="40"/>
      <c r="F172" s="131"/>
      <c r="G172" s="33"/>
      <c r="H172" s="51"/>
      <c r="I172" s="101"/>
      <c r="J172" s="101"/>
      <c r="K172" s="61"/>
    </row>
    <row r="173" spans="1:11" ht="16.5" customHeight="1">
      <c r="A173" s="134"/>
      <c r="B173" s="126"/>
      <c r="C173" s="126"/>
      <c r="D173" s="13"/>
      <c r="E173" s="14"/>
      <c r="F173" s="129"/>
      <c r="G173" s="16"/>
      <c r="H173" s="185"/>
      <c r="I173" s="97"/>
      <c r="J173" s="186"/>
      <c r="K173" s="187"/>
    </row>
    <row r="174" spans="1:11" ht="16.5" customHeight="1">
      <c r="A174" s="135"/>
      <c r="B174" s="168"/>
      <c r="C174" s="99"/>
      <c r="D174" s="30"/>
      <c r="E174" s="40"/>
      <c r="F174" s="131"/>
      <c r="G174" s="33"/>
      <c r="H174" s="51"/>
      <c r="I174" s="101"/>
      <c r="J174" s="101"/>
      <c r="K174" s="61"/>
    </row>
    <row r="175" spans="1:11" ht="16.5" customHeight="1">
      <c r="A175" s="134"/>
      <c r="B175" s="126"/>
      <c r="C175" s="126"/>
      <c r="D175" s="13"/>
      <c r="E175" s="14"/>
      <c r="F175" s="129"/>
      <c r="G175" s="16"/>
      <c r="H175" s="185"/>
      <c r="I175" s="97"/>
      <c r="J175" s="186"/>
      <c r="K175" s="187"/>
    </row>
    <row r="176" spans="1:11" ht="16.5" customHeight="1">
      <c r="A176" s="135"/>
      <c r="B176" s="168"/>
      <c r="C176" s="99"/>
      <c r="D176" s="30"/>
      <c r="E176" s="40"/>
      <c r="F176" s="131"/>
      <c r="G176" s="33"/>
      <c r="H176" s="51"/>
      <c r="I176" s="101"/>
      <c r="J176" s="101"/>
      <c r="K176" s="61"/>
    </row>
    <row r="177" spans="1:11" ht="16.5" customHeight="1">
      <c r="A177" s="136"/>
      <c r="B177" s="126"/>
      <c r="C177" s="126"/>
      <c r="D177" s="13"/>
      <c r="E177" s="14"/>
      <c r="F177" s="129"/>
      <c r="G177" s="16"/>
      <c r="H177" s="185"/>
      <c r="I177" s="97"/>
      <c r="J177" s="186"/>
      <c r="K177" s="187"/>
    </row>
    <row r="178" spans="1:11" ht="16.5" customHeight="1">
      <c r="A178" s="136"/>
      <c r="B178" s="168"/>
      <c r="C178" s="99"/>
      <c r="D178" s="30"/>
      <c r="E178" s="40"/>
      <c r="F178" s="131"/>
      <c r="G178" s="33"/>
      <c r="H178" s="51"/>
      <c r="I178" s="101"/>
      <c r="J178" s="101"/>
      <c r="K178" s="61"/>
    </row>
    <row r="179" spans="1:11" ht="16.5" customHeight="1">
      <c r="A179" s="134"/>
      <c r="B179" s="126"/>
      <c r="C179" s="126"/>
      <c r="D179" s="13"/>
      <c r="E179" s="14"/>
      <c r="F179" s="129"/>
      <c r="G179" s="16"/>
      <c r="H179" s="203"/>
      <c r="I179" s="97"/>
      <c r="J179" s="97"/>
      <c r="K179" s="98"/>
    </row>
    <row r="180" spans="1:11" ht="16.5" customHeight="1">
      <c r="A180" s="135"/>
      <c r="B180" s="168"/>
      <c r="C180" s="99"/>
      <c r="D180" s="30"/>
      <c r="E180" s="40"/>
      <c r="F180" s="131"/>
      <c r="G180" s="33"/>
      <c r="H180" s="166"/>
      <c r="I180" s="204"/>
      <c r="J180" s="101"/>
      <c r="K180" s="167"/>
    </row>
    <row r="181" spans="1:11" ht="16.5" customHeight="1">
      <c r="A181" s="134"/>
      <c r="B181" s="126"/>
      <c r="C181" s="126"/>
      <c r="D181" s="13"/>
      <c r="E181" s="14"/>
      <c r="F181" s="129"/>
      <c r="G181" s="16"/>
      <c r="H181" s="203"/>
      <c r="I181" s="97"/>
      <c r="J181" s="97"/>
      <c r="K181" s="98"/>
    </row>
    <row r="182" spans="1:11" ht="16.5" customHeight="1">
      <c r="A182" s="135"/>
      <c r="B182" s="168"/>
      <c r="C182" s="99"/>
      <c r="D182" s="30"/>
      <c r="E182" s="40"/>
      <c r="F182" s="131"/>
      <c r="G182" s="33"/>
      <c r="H182" s="166"/>
      <c r="I182" s="204"/>
      <c r="J182" s="101"/>
      <c r="K182" s="167"/>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2"/>
  <sheetViews>
    <sheetView view="pageBreakPreview" zoomScale="85" zoomScaleNormal="100" zoomScaleSheetLayoutView="85" workbookViewId="0">
      <pane ySplit="2" topLeftCell="A15" activePane="bottomLeft" state="frozen"/>
      <selection activeCell="L19" sqref="L19"/>
      <selection pane="bottomLeft" activeCell="F26" sqref="F26"/>
    </sheetView>
  </sheetViews>
  <sheetFormatPr defaultRowHeight="18.75" customHeight="1"/>
  <cols>
    <col min="1" max="1" width="4.75" style="3" customWidth="1"/>
    <col min="2" max="3" width="19.625" style="4" customWidth="1"/>
    <col min="4" max="4" width="7.625" style="4" customWidth="1"/>
    <col min="5" max="5" width="4" style="5" customWidth="1"/>
    <col min="6" max="6" width="9" style="6"/>
    <col min="7" max="7" width="12.375" style="6" customWidth="1"/>
    <col min="8" max="8" width="7.25" style="4" customWidth="1"/>
    <col min="9" max="9" width="5" style="4" customWidth="1"/>
    <col min="10" max="10" width="2" style="4" customWidth="1"/>
    <col min="11" max="12" width="5.75" style="4" customWidth="1"/>
    <col min="13" max="13" width="12.75" style="3" bestFit="1" customWidth="1"/>
    <col min="14" max="239" width="9" style="3"/>
    <col min="240" max="240" width="4.75" style="3" customWidth="1"/>
    <col min="241" max="242" width="19.625" style="3" customWidth="1"/>
    <col min="243" max="243" width="7.625" style="3" customWidth="1"/>
    <col min="244" max="244" width="4" style="3" customWidth="1"/>
    <col min="245" max="245" width="9" style="3"/>
    <col min="246" max="246" width="12.375" style="3" customWidth="1"/>
    <col min="247" max="247" width="7.25" style="3" customWidth="1"/>
    <col min="248" max="248" width="5" style="3" customWidth="1"/>
    <col min="249" max="249" width="2" style="3" customWidth="1"/>
    <col min="250" max="250" width="5.75" style="3" customWidth="1"/>
    <col min="251" max="252" width="9" style="3"/>
    <col min="253" max="253" width="4.75" style="3" customWidth="1"/>
    <col min="254" max="255" width="19.625" style="3" customWidth="1"/>
    <col min="256" max="256" width="7.625" style="3" customWidth="1"/>
    <col min="257" max="257" width="4" style="3" customWidth="1"/>
    <col min="258" max="258" width="9" style="3"/>
    <col min="259" max="259" width="12.375" style="3" customWidth="1"/>
    <col min="260" max="260" width="7.25" style="3" customWidth="1"/>
    <col min="261" max="261" width="5" style="3" customWidth="1"/>
    <col min="262" max="262" width="2" style="3" customWidth="1"/>
    <col min="263" max="263" width="5.75" style="3" customWidth="1"/>
    <col min="264" max="495" width="9" style="3"/>
    <col min="496" max="496" width="4.75" style="3" customWidth="1"/>
    <col min="497" max="498" width="19.625" style="3" customWidth="1"/>
    <col min="499" max="499" width="7.625" style="3" customWidth="1"/>
    <col min="500" max="500" width="4" style="3" customWidth="1"/>
    <col min="501" max="501" width="9" style="3"/>
    <col min="502" max="502" width="12.375" style="3" customWidth="1"/>
    <col min="503" max="503" width="7.25" style="3" customWidth="1"/>
    <col min="504" max="504" width="5" style="3" customWidth="1"/>
    <col min="505" max="505" width="2" style="3" customWidth="1"/>
    <col min="506" max="506" width="5.75" style="3" customWidth="1"/>
    <col min="507" max="508" width="9" style="3"/>
    <col min="509" max="509" width="4.75" style="3" customWidth="1"/>
    <col min="510" max="511" width="19.625" style="3" customWidth="1"/>
    <col min="512" max="512" width="7.625" style="3" customWidth="1"/>
    <col min="513" max="513" width="4" style="3" customWidth="1"/>
    <col min="514" max="514" width="9" style="3"/>
    <col min="515" max="515" width="12.375" style="3" customWidth="1"/>
    <col min="516" max="516" width="7.25" style="3" customWidth="1"/>
    <col min="517" max="517" width="5" style="3" customWidth="1"/>
    <col min="518" max="518" width="2" style="3" customWidth="1"/>
    <col min="519" max="519" width="5.75" style="3" customWidth="1"/>
    <col min="520" max="751" width="9" style="3"/>
    <col min="752" max="752" width="4.75" style="3" customWidth="1"/>
    <col min="753" max="754" width="19.625" style="3" customWidth="1"/>
    <col min="755" max="755" width="7.625" style="3" customWidth="1"/>
    <col min="756" max="756" width="4" style="3" customWidth="1"/>
    <col min="757" max="757" width="9" style="3"/>
    <col min="758" max="758" width="12.375" style="3" customWidth="1"/>
    <col min="759" max="759" width="7.25" style="3" customWidth="1"/>
    <col min="760" max="760" width="5" style="3" customWidth="1"/>
    <col min="761" max="761" width="2" style="3" customWidth="1"/>
    <col min="762" max="762" width="5.75" style="3" customWidth="1"/>
    <col min="763" max="764" width="9" style="3"/>
    <col min="765" max="765" width="4.75" style="3" customWidth="1"/>
    <col min="766" max="767" width="19.625" style="3" customWidth="1"/>
    <col min="768" max="768" width="7.625" style="3" customWidth="1"/>
    <col min="769" max="769" width="4" style="3" customWidth="1"/>
    <col min="770" max="770" width="9" style="3"/>
    <col min="771" max="771" width="12.375" style="3" customWidth="1"/>
    <col min="772" max="772" width="7.25" style="3" customWidth="1"/>
    <col min="773" max="773" width="5" style="3" customWidth="1"/>
    <col min="774" max="774" width="2" style="3" customWidth="1"/>
    <col min="775" max="775" width="5.75" style="3" customWidth="1"/>
    <col min="776" max="1007" width="9" style="3"/>
    <col min="1008" max="1008" width="4.75" style="3" customWidth="1"/>
    <col min="1009" max="1010" width="19.625" style="3" customWidth="1"/>
    <col min="1011" max="1011" width="7.625" style="3" customWidth="1"/>
    <col min="1012" max="1012" width="4" style="3" customWidth="1"/>
    <col min="1013" max="1013" width="9" style="3"/>
    <col min="1014" max="1014" width="12.375" style="3" customWidth="1"/>
    <col min="1015" max="1015" width="7.25" style="3" customWidth="1"/>
    <col min="1016" max="1016" width="5" style="3" customWidth="1"/>
    <col min="1017" max="1017" width="2" style="3" customWidth="1"/>
    <col min="1018" max="1018" width="5.75" style="3" customWidth="1"/>
    <col min="1019" max="1020" width="9" style="3"/>
    <col min="1021" max="1021" width="4.75" style="3" customWidth="1"/>
    <col min="1022" max="1023" width="19.625" style="3" customWidth="1"/>
    <col min="1024" max="1024" width="7.625" style="3" customWidth="1"/>
    <col min="1025" max="1025" width="4" style="3" customWidth="1"/>
    <col min="1026" max="1026" width="9" style="3"/>
    <col min="1027" max="1027" width="12.375" style="3" customWidth="1"/>
    <col min="1028" max="1028" width="7.25" style="3" customWidth="1"/>
    <col min="1029" max="1029" width="5" style="3" customWidth="1"/>
    <col min="1030" max="1030" width="2" style="3" customWidth="1"/>
    <col min="1031" max="1031" width="5.75" style="3" customWidth="1"/>
    <col min="1032" max="1263" width="9" style="3"/>
    <col min="1264" max="1264" width="4.75" style="3" customWidth="1"/>
    <col min="1265" max="1266" width="19.625" style="3" customWidth="1"/>
    <col min="1267" max="1267" width="7.625" style="3" customWidth="1"/>
    <col min="1268" max="1268" width="4" style="3" customWidth="1"/>
    <col min="1269" max="1269" width="9" style="3"/>
    <col min="1270" max="1270" width="12.375" style="3" customWidth="1"/>
    <col min="1271" max="1271" width="7.25" style="3" customWidth="1"/>
    <col min="1272" max="1272" width="5" style="3" customWidth="1"/>
    <col min="1273" max="1273" width="2" style="3" customWidth="1"/>
    <col min="1274" max="1274" width="5.75" style="3" customWidth="1"/>
    <col min="1275" max="1276" width="9" style="3"/>
    <col min="1277" max="1277" width="4.75" style="3" customWidth="1"/>
    <col min="1278" max="1279" width="19.625" style="3" customWidth="1"/>
    <col min="1280" max="1280" width="7.625" style="3" customWidth="1"/>
    <col min="1281" max="1281" width="4" style="3" customWidth="1"/>
    <col min="1282" max="1282" width="9" style="3"/>
    <col min="1283" max="1283" width="12.375" style="3" customWidth="1"/>
    <col min="1284" max="1284" width="7.25" style="3" customWidth="1"/>
    <col min="1285" max="1285" width="5" style="3" customWidth="1"/>
    <col min="1286" max="1286" width="2" style="3" customWidth="1"/>
    <col min="1287" max="1287" width="5.75" style="3" customWidth="1"/>
    <col min="1288" max="1519" width="9" style="3"/>
    <col min="1520" max="1520" width="4.75" style="3" customWidth="1"/>
    <col min="1521" max="1522" width="19.625" style="3" customWidth="1"/>
    <col min="1523" max="1523" width="7.625" style="3" customWidth="1"/>
    <col min="1524" max="1524" width="4" style="3" customWidth="1"/>
    <col min="1525" max="1525" width="9" style="3"/>
    <col min="1526" max="1526" width="12.375" style="3" customWidth="1"/>
    <col min="1527" max="1527" width="7.25" style="3" customWidth="1"/>
    <col min="1528" max="1528" width="5" style="3" customWidth="1"/>
    <col min="1529" max="1529" width="2" style="3" customWidth="1"/>
    <col min="1530" max="1530" width="5.75" style="3" customWidth="1"/>
    <col min="1531" max="1532" width="9" style="3"/>
    <col min="1533" max="1533" width="4.75" style="3" customWidth="1"/>
    <col min="1534" max="1535" width="19.625" style="3" customWidth="1"/>
    <col min="1536" max="1536" width="7.625" style="3" customWidth="1"/>
    <col min="1537" max="1537" width="4" style="3" customWidth="1"/>
    <col min="1538" max="1538" width="9" style="3"/>
    <col min="1539" max="1539" width="12.375" style="3" customWidth="1"/>
    <col min="1540" max="1540" width="7.25" style="3" customWidth="1"/>
    <col min="1541" max="1541" width="5" style="3" customWidth="1"/>
    <col min="1542" max="1542" width="2" style="3" customWidth="1"/>
    <col min="1543" max="1543" width="5.75" style="3" customWidth="1"/>
    <col min="1544" max="1775" width="9" style="3"/>
    <col min="1776" max="1776" width="4.75" style="3" customWidth="1"/>
    <col min="1777" max="1778" width="19.625" style="3" customWidth="1"/>
    <col min="1779" max="1779" width="7.625" style="3" customWidth="1"/>
    <col min="1780" max="1780" width="4" style="3" customWidth="1"/>
    <col min="1781" max="1781" width="9" style="3"/>
    <col min="1782" max="1782" width="12.375" style="3" customWidth="1"/>
    <col min="1783" max="1783" width="7.25" style="3" customWidth="1"/>
    <col min="1784" max="1784" width="5" style="3" customWidth="1"/>
    <col min="1785" max="1785" width="2" style="3" customWidth="1"/>
    <col min="1786" max="1786" width="5.75" style="3" customWidth="1"/>
    <col min="1787" max="1788" width="9" style="3"/>
    <col min="1789" max="1789" width="4.75" style="3" customWidth="1"/>
    <col min="1790" max="1791" width="19.625" style="3" customWidth="1"/>
    <col min="1792" max="1792" width="7.625" style="3" customWidth="1"/>
    <col min="1793" max="1793" width="4" style="3" customWidth="1"/>
    <col min="1794" max="1794" width="9" style="3"/>
    <col min="1795" max="1795" width="12.375" style="3" customWidth="1"/>
    <col min="1796" max="1796" width="7.25" style="3" customWidth="1"/>
    <col min="1797" max="1797" width="5" style="3" customWidth="1"/>
    <col min="1798" max="1798" width="2" style="3" customWidth="1"/>
    <col min="1799" max="1799" width="5.75" style="3" customWidth="1"/>
    <col min="1800" max="2031" width="9" style="3"/>
    <col min="2032" max="2032" width="4.75" style="3" customWidth="1"/>
    <col min="2033" max="2034" width="19.625" style="3" customWidth="1"/>
    <col min="2035" max="2035" width="7.625" style="3" customWidth="1"/>
    <col min="2036" max="2036" width="4" style="3" customWidth="1"/>
    <col min="2037" max="2037" width="9" style="3"/>
    <col min="2038" max="2038" width="12.375" style="3" customWidth="1"/>
    <col min="2039" max="2039" width="7.25" style="3" customWidth="1"/>
    <col min="2040" max="2040" width="5" style="3" customWidth="1"/>
    <col min="2041" max="2041" width="2" style="3" customWidth="1"/>
    <col min="2042" max="2042" width="5.75" style="3" customWidth="1"/>
    <col min="2043" max="2044" width="9" style="3"/>
    <col min="2045" max="2045" width="4.75" style="3" customWidth="1"/>
    <col min="2046" max="2047" width="19.625" style="3" customWidth="1"/>
    <col min="2048" max="2048" width="7.625" style="3" customWidth="1"/>
    <col min="2049" max="2049" width="4" style="3" customWidth="1"/>
    <col min="2050" max="2050" width="9" style="3"/>
    <col min="2051" max="2051" width="12.375" style="3" customWidth="1"/>
    <col min="2052" max="2052" width="7.25" style="3" customWidth="1"/>
    <col min="2053" max="2053" width="5" style="3" customWidth="1"/>
    <col min="2054" max="2054" width="2" style="3" customWidth="1"/>
    <col min="2055" max="2055" width="5.75" style="3" customWidth="1"/>
    <col min="2056" max="2287" width="9" style="3"/>
    <col min="2288" max="2288" width="4.75" style="3" customWidth="1"/>
    <col min="2289" max="2290" width="19.625" style="3" customWidth="1"/>
    <col min="2291" max="2291" width="7.625" style="3" customWidth="1"/>
    <col min="2292" max="2292" width="4" style="3" customWidth="1"/>
    <col min="2293" max="2293" width="9" style="3"/>
    <col min="2294" max="2294" width="12.375" style="3" customWidth="1"/>
    <col min="2295" max="2295" width="7.25" style="3" customWidth="1"/>
    <col min="2296" max="2296" width="5" style="3" customWidth="1"/>
    <col min="2297" max="2297" width="2" style="3" customWidth="1"/>
    <col min="2298" max="2298" width="5.75" style="3" customWidth="1"/>
    <col min="2299" max="2300" width="9" style="3"/>
    <col min="2301" max="2301" width="4.75" style="3" customWidth="1"/>
    <col min="2302" max="2303" width="19.625" style="3" customWidth="1"/>
    <col min="2304" max="2304" width="7.625" style="3" customWidth="1"/>
    <col min="2305" max="2305" width="4" style="3" customWidth="1"/>
    <col min="2306" max="2306" width="9" style="3"/>
    <col min="2307" max="2307" width="12.375" style="3" customWidth="1"/>
    <col min="2308" max="2308" width="7.25" style="3" customWidth="1"/>
    <col min="2309" max="2309" width="5" style="3" customWidth="1"/>
    <col min="2310" max="2310" width="2" style="3" customWidth="1"/>
    <col min="2311" max="2311" width="5.75" style="3" customWidth="1"/>
    <col min="2312" max="2543" width="9" style="3"/>
    <col min="2544" max="2544" width="4.75" style="3" customWidth="1"/>
    <col min="2545" max="2546" width="19.625" style="3" customWidth="1"/>
    <col min="2547" max="2547" width="7.625" style="3" customWidth="1"/>
    <col min="2548" max="2548" width="4" style="3" customWidth="1"/>
    <col min="2549" max="2549" width="9" style="3"/>
    <col min="2550" max="2550" width="12.375" style="3" customWidth="1"/>
    <col min="2551" max="2551" width="7.25" style="3" customWidth="1"/>
    <col min="2552" max="2552" width="5" style="3" customWidth="1"/>
    <col min="2553" max="2553" width="2" style="3" customWidth="1"/>
    <col min="2554" max="2554" width="5.75" style="3" customWidth="1"/>
    <col min="2555" max="2556" width="9" style="3"/>
    <col min="2557" max="2557" width="4.75" style="3" customWidth="1"/>
    <col min="2558" max="2559" width="19.625" style="3" customWidth="1"/>
    <col min="2560" max="2560" width="7.625" style="3" customWidth="1"/>
    <col min="2561" max="2561" width="4" style="3" customWidth="1"/>
    <col min="2562" max="2562" width="9" style="3"/>
    <col min="2563" max="2563" width="12.375" style="3" customWidth="1"/>
    <col min="2564" max="2564" width="7.25" style="3" customWidth="1"/>
    <col min="2565" max="2565" width="5" style="3" customWidth="1"/>
    <col min="2566" max="2566" width="2" style="3" customWidth="1"/>
    <col min="2567" max="2567" width="5.75" style="3" customWidth="1"/>
    <col min="2568" max="2799" width="9" style="3"/>
    <col min="2800" max="2800" width="4.75" style="3" customWidth="1"/>
    <col min="2801" max="2802" width="19.625" style="3" customWidth="1"/>
    <col min="2803" max="2803" width="7.625" style="3" customWidth="1"/>
    <col min="2804" max="2804" width="4" style="3" customWidth="1"/>
    <col min="2805" max="2805" width="9" style="3"/>
    <col min="2806" max="2806" width="12.375" style="3" customWidth="1"/>
    <col min="2807" max="2807" width="7.25" style="3" customWidth="1"/>
    <col min="2808" max="2808" width="5" style="3" customWidth="1"/>
    <col min="2809" max="2809" width="2" style="3" customWidth="1"/>
    <col min="2810" max="2810" width="5.75" style="3" customWidth="1"/>
    <col min="2811" max="2812" width="9" style="3"/>
    <col min="2813" max="2813" width="4.75" style="3" customWidth="1"/>
    <col min="2814" max="2815" width="19.625" style="3" customWidth="1"/>
    <col min="2816" max="2816" width="7.625" style="3" customWidth="1"/>
    <col min="2817" max="2817" width="4" style="3" customWidth="1"/>
    <col min="2818" max="2818" width="9" style="3"/>
    <col min="2819" max="2819" width="12.375" style="3" customWidth="1"/>
    <col min="2820" max="2820" width="7.25" style="3" customWidth="1"/>
    <col min="2821" max="2821" width="5" style="3" customWidth="1"/>
    <col min="2822" max="2822" width="2" style="3" customWidth="1"/>
    <col min="2823" max="2823" width="5.75" style="3" customWidth="1"/>
    <col min="2824" max="3055" width="9" style="3"/>
    <col min="3056" max="3056" width="4.75" style="3" customWidth="1"/>
    <col min="3057" max="3058" width="19.625" style="3" customWidth="1"/>
    <col min="3059" max="3059" width="7.625" style="3" customWidth="1"/>
    <col min="3060" max="3060" width="4" style="3" customWidth="1"/>
    <col min="3061" max="3061" width="9" style="3"/>
    <col min="3062" max="3062" width="12.375" style="3" customWidth="1"/>
    <col min="3063" max="3063" width="7.25" style="3" customWidth="1"/>
    <col min="3064" max="3064" width="5" style="3" customWidth="1"/>
    <col min="3065" max="3065" width="2" style="3" customWidth="1"/>
    <col min="3066" max="3066" width="5.75" style="3" customWidth="1"/>
    <col min="3067" max="3068" width="9" style="3"/>
    <col min="3069" max="3069" width="4.75" style="3" customWidth="1"/>
    <col min="3070" max="3071" width="19.625" style="3" customWidth="1"/>
    <col min="3072" max="3072" width="7.625" style="3" customWidth="1"/>
    <col min="3073" max="3073" width="4" style="3" customWidth="1"/>
    <col min="3074" max="3074" width="9" style="3"/>
    <col min="3075" max="3075" width="12.375" style="3" customWidth="1"/>
    <col min="3076" max="3076" width="7.25" style="3" customWidth="1"/>
    <col min="3077" max="3077" width="5" style="3" customWidth="1"/>
    <col min="3078" max="3078" width="2" style="3" customWidth="1"/>
    <col min="3079" max="3079" width="5.75" style="3" customWidth="1"/>
    <col min="3080" max="3311" width="9" style="3"/>
    <col min="3312" max="3312" width="4.75" style="3" customWidth="1"/>
    <col min="3313" max="3314" width="19.625" style="3" customWidth="1"/>
    <col min="3315" max="3315" width="7.625" style="3" customWidth="1"/>
    <col min="3316" max="3316" width="4" style="3" customWidth="1"/>
    <col min="3317" max="3317" width="9" style="3"/>
    <col min="3318" max="3318" width="12.375" style="3" customWidth="1"/>
    <col min="3319" max="3319" width="7.25" style="3" customWidth="1"/>
    <col min="3320" max="3320" width="5" style="3" customWidth="1"/>
    <col min="3321" max="3321" width="2" style="3" customWidth="1"/>
    <col min="3322" max="3322" width="5.75" style="3" customWidth="1"/>
    <col min="3323" max="3324" width="9" style="3"/>
    <col min="3325" max="3325" width="4.75" style="3" customWidth="1"/>
    <col min="3326" max="3327" width="19.625" style="3" customWidth="1"/>
    <col min="3328" max="3328" width="7.625" style="3" customWidth="1"/>
    <col min="3329" max="3329" width="4" style="3" customWidth="1"/>
    <col min="3330" max="3330" width="9" style="3"/>
    <col min="3331" max="3331" width="12.375" style="3" customWidth="1"/>
    <col min="3332" max="3332" width="7.25" style="3" customWidth="1"/>
    <col min="3333" max="3333" width="5" style="3" customWidth="1"/>
    <col min="3334" max="3334" width="2" style="3" customWidth="1"/>
    <col min="3335" max="3335" width="5.75" style="3" customWidth="1"/>
    <col min="3336" max="3567" width="9" style="3"/>
    <col min="3568" max="3568" width="4.75" style="3" customWidth="1"/>
    <col min="3569" max="3570" width="19.625" style="3" customWidth="1"/>
    <col min="3571" max="3571" width="7.625" style="3" customWidth="1"/>
    <col min="3572" max="3572" width="4" style="3" customWidth="1"/>
    <col min="3573" max="3573" width="9" style="3"/>
    <col min="3574" max="3574" width="12.375" style="3" customWidth="1"/>
    <col min="3575" max="3575" width="7.25" style="3" customWidth="1"/>
    <col min="3576" max="3576" width="5" style="3" customWidth="1"/>
    <col min="3577" max="3577" width="2" style="3" customWidth="1"/>
    <col min="3578" max="3578" width="5.75" style="3" customWidth="1"/>
    <col min="3579" max="3580" width="9" style="3"/>
    <col min="3581" max="3581" width="4.75" style="3" customWidth="1"/>
    <col min="3582" max="3583" width="19.625" style="3" customWidth="1"/>
    <col min="3584" max="3584" width="7.625" style="3" customWidth="1"/>
    <col min="3585" max="3585" width="4" style="3" customWidth="1"/>
    <col min="3586" max="3586" width="9" style="3"/>
    <col min="3587" max="3587" width="12.375" style="3" customWidth="1"/>
    <col min="3588" max="3588" width="7.25" style="3" customWidth="1"/>
    <col min="3589" max="3589" width="5" style="3" customWidth="1"/>
    <col min="3590" max="3590" width="2" style="3" customWidth="1"/>
    <col min="3591" max="3591" width="5.75" style="3" customWidth="1"/>
    <col min="3592" max="3823" width="9" style="3"/>
    <col min="3824" max="3824" width="4.75" style="3" customWidth="1"/>
    <col min="3825" max="3826" width="19.625" style="3" customWidth="1"/>
    <col min="3827" max="3827" width="7.625" style="3" customWidth="1"/>
    <col min="3828" max="3828" width="4" style="3" customWidth="1"/>
    <col min="3829" max="3829" width="9" style="3"/>
    <col min="3830" max="3830" width="12.375" style="3" customWidth="1"/>
    <col min="3831" max="3831" width="7.25" style="3" customWidth="1"/>
    <col min="3832" max="3832" width="5" style="3" customWidth="1"/>
    <col min="3833" max="3833" width="2" style="3" customWidth="1"/>
    <col min="3834" max="3834" width="5.75" style="3" customWidth="1"/>
    <col min="3835" max="3836" width="9" style="3"/>
    <col min="3837" max="3837" width="4.75" style="3" customWidth="1"/>
    <col min="3838" max="3839" width="19.625" style="3" customWidth="1"/>
    <col min="3840" max="3840" width="7.625" style="3" customWidth="1"/>
    <col min="3841" max="3841" width="4" style="3" customWidth="1"/>
    <col min="3842" max="3842" width="9" style="3"/>
    <col min="3843" max="3843" width="12.375" style="3" customWidth="1"/>
    <col min="3844" max="3844" width="7.25" style="3" customWidth="1"/>
    <col min="3845" max="3845" width="5" style="3" customWidth="1"/>
    <col min="3846" max="3846" width="2" style="3" customWidth="1"/>
    <col min="3847" max="3847" width="5.75" style="3" customWidth="1"/>
    <col min="3848" max="4079" width="9" style="3"/>
    <col min="4080" max="4080" width="4.75" style="3" customWidth="1"/>
    <col min="4081" max="4082" width="19.625" style="3" customWidth="1"/>
    <col min="4083" max="4083" width="7.625" style="3" customWidth="1"/>
    <col min="4084" max="4084" width="4" style="3" customWidth="1"/>
    <col min="4085" max="4085" width="9" style="3"/>
    <col min="4086" max="4086" width="12.375" style="3" customWidth="1"/>
    <col min="4087" max="4087" width="7.25" style="3" customWidth="1"/>
    <col min="4088" max="4088" width="5" style="3" customWidth="1"/>
    <col min="4089" max="4089" width="2" style="3" customWidth="1"/>
    <col min="4090" max="4090" width="5.75" style="3" customWidth="1"/>
    <col min="4091" max="4092" width="9" style="3"/>
    <col min="4093" max="4093" width="4.75" style="3" customWidth="1"/>
    <col min="4094" max="4095" width="19.625" style="3" customWidth="1"/>
    <col min="4096" max="4096" width="7.625" style="3" customWidth="1"/>
    <col min="4097" max="4097" width="4" style="3" customWidth="1"/>
    <col min="4098" max="4098" width="9" style="3"/>
    <col min="4099" max="4099" width="12.375" style="3" customWidth="1"/>
    <col min="4100" max="4100" width="7.25" style="3" customWidth="1"/>
    <col min="4101" max="4101" width="5" style="3" customWidth="1"/>
    <col min="4102" max="4102" width="2" style="3" customWidth="1"/>
    <col min="4103" max="4103" width="5.75" style="3" customWidth="1"/>
    <col min="4104" max="4335" width="9" style="3"/>
    <col min="4336" max="4336" width="4.75" style="3" customWidth="1"/>
    <col min="4337" max="4338" width="19.625" style="3" customWidth="1"/>
    <col min="4339" max="4339" width="7.625" style="3" customWidth="1"/>
    <col min="4340" max="4340" width="4" style="3" customWidth="1"/>
    <col min="4341" max="4341" width="9" style="3"/>
    <col min="4342" max="4342" width="12.375" style="3" customWidth="1"/>
    <col min="4343" max="4343" width="7.25" style="3" customWidth="1"/>
    <col min="4344" max="4344" width="5" style="3" customWidth="1"/>
    <col min="4345" max="4345" width="2" style="3" customWidth="1"/>
    <col min="4346" max="4346" width="5.75" style="3" customWidth="1"/>
    <col min="4347" max="4348" width="9" style="3"/>
    <col min="4349" max="4349" width="4.75" style="3" customWidth="1"/>
    <col min="4350" max="4351" width="19.625" style="3" customWidth="1"/>
    <col min="4352" max="4352" width="7.625" style="3" customWidth="1"/>
    <col min="4353" max="4353" width="4" style="3" customWidth="1"/>
    <col min="4354" max="4354" width="9" style="3"/>
    <col min="4355" max="4355" width="12.375" style="3" customWidth="1"/>
    <col min="4356" max="4356" width="7.25" style="3" customWidth="1"/>
    <col min="4357" max="4357" width="5" style="3" customWidth="1"/>
    <col min="4358" max="4358" width="2" style="3" customWidth="1"/>
    <col min="4359" max="4359" width="5.75" style="3" customWidth="1"/>
    <col min="4360" max="4591" width="9" style="3"/>
    <col min="4592" max="4592" width="4.75" style="3" customWidth="1"/>
    <col min="4593" max="4594" width="19.625" style="3" customWidth="1"/>
    <col min="4595" max="4595" width="7.625" style="3" customWidth="1"/>
    <col min="4596" max="4596" width="4" style="3" customWidth="1"/>
    <col min="4597" max="4597" width="9" style="3"/>
    <col min="4598" max="4598" width="12.375" style="3" customWidth="1"/>
    <col min="4599" max="4599" width="7.25" style="3" customWidth="1"/>
    <col min="4600" max="4600" width="5" style="3" customWidth="1"/>
    <col min="4601" max="4601" width="2" style="3" customWidth="1"/>
    <col min="4602" max="4602" width="5.75" style="3" customWidth="1"/>
    <col min="4603" max="4604" width="9" style="3"/>
    <col min="4605" max="4605" width="4.75" style="3" customWidth="1"/>
    <col min="4606" max="4607" width="19.625" style="3" customWidth="1"/>
    <col min="4608" max="4608" width="7.625" style="3" customWidth="1"/>
    <col min="4609" max="4609" width="4" style="3" customWidth="1"/>
    <col min="4610" max="4610" width="9" style="3"/>
    <col min="4611" max="4611" width="12.375" style="3" customWidth="1"/>
    <col min="4612" max="4612" width="7.25" style="3" customWidth="1"/>
    <col min="4613" max="4613" width="5" style="3" customWidth="1"/>
    <col min="4614" max="4614" width="2" style="3" customWidth="1"/>
    <col min="4615" max="4615" width="5.75" style="3" customWidth="1"/>
    <col min="4616" max="4847" width="9" style="3"/>
    <col min="4848" max="4848" width="4.75" style="3" customWidth="1"/>
    <col min="4849" max="4850" width="19.625" style="3" customWidth="1"/>
    <col min="4851" max="4851" width="7.625" style="3" customWidth="1"/>
    <col min="4852" max="4852" width="4" style="3" customWidth="1"/>
    <col min="4853" max="4853" width="9" style="3"/>
    <col min="4854" max="4854" width="12.375" style="3" customWidth="1"/>
    <col min="4855" max="4855" width="7.25" style="3" customWidth="1"/>
    <col min="4856" max="4856" width="5" style="3" customWidth="1"/>
    <col min="4857" max="4857" width="2" style="3" customWidth="1"/>
    <col min="4858" max="4858" width="5.75" style="3" customWidth="1"/>
    <col min="4859" max="4860" width="9" style="3"/>
    <col min="4861" max="4861" width="4.75" style="3" customWidth="1"/>
    <col min="4862" max="4863" width="19.625" style="3" customWidth="1"/>
    <col min="4864" max="4864" width="7.625" style="3" customWidth="1"/>
    <col min="4865" max="4865" width="4" style="3" customWidth="1"/>
    <col min="4866" max="4866" width="9" style="3"/>
    <col min="4867" max="4867" width="12.375" style="3" customWidth="1"/>
    <col min="4868" max="4868" width="7.25" style="3" customWidth="1"/>
    <col min="4869" max="4869" width="5" style="3" customWidth="1"/>
    <col min="4870" max="4870" width="2" style="3" customWidth="1"/>
    <col min="4871" max="4871" width="5.75" style="3" customWidth="1"/>
    <col min="4872" max="5103" width="9" style="3"/>
    <col min="5104" max="5104" width="4.75" style="3" customWidth="1"/>
    <col min="5105" max="5106" width="19.625" style="3" customWidth="1"/>
    <col min="5107" max="5107" width="7.625" style="3" customWidth="1"/>
    <col min="5108" max="5108" width="4" style="3" customWidth="1"/>
    <col min="5109" max="5109" width="9" style="3"/>
    <col min="5110" max="5110" width="12.375" style="3" customWidth="1"/>
    <col min="5111" max="5111" width="7.25" style="3" customWidth="1"/>
    <col min="5112" max="5112" width="5" style="3" customWidth="1"/>
    <col min="5113" max="5113" width="2" style="3" customWidth="1"/>
    <col min="5114" max="5114" width="5.75" style="3" customWidth="1"/>
    <col min="5115" max="5116" width="9" style="3"/>
    <col min="5117" max="5117" width="4.75" style="3" customWidth="1"/>
    <col min="5118" max="5119" width="19.625" style="3" customWidth="1"/>
    <col min="5120" max="5120" width="7.625" style="3" customWidth="1"/>
    <col min="5121" max="5121" width="4" style="3" customWidth="1"/>
    <col min="5122" max="5122" width="9" style="3"/>
    <col min="5123" max="5123" width="12.375" style="3" customWidth="1"/>
    <col min="5124" max="5124" width="7.25" style="3" customWidth="1"/>
    <col min="5125" max="5125" width="5" style="3" customWidth="1"/>
    <col min="5126" max="5126" width="2" style="3" customWidth="1"/>
    <col min="5127" max="5127" width="5.75" style="3" customWidth="1"/>
    <col min="5128" max="5359" width="9" style="3"/>
    <col min="5360" max="5360" width="4.75" style="3" customWidth="1"/>
    <col min="5361" max="5362" width="19.625" style="3" customWidth="1"/>
    <col min="5363" max="5363" width="7.625" style="3" customWidth="1"/>
    <col min="5364" max="5364" width="4" style="3" customWidth="1"/>
    <col min="5365" max="5365" width="9" style="3"/>
    <col min="5366" max="5366" width="12.375" style="3" customWidth="1"/>
    <col min="5367" max="5367" width="7.25" style="3" customWidth="1"/>
    <col min="5368" max="5368" width="5" style="3" customWidth="1"/>
    <col min="5369" max="5369" width="2" style="3" customWidth="1"/>
    <col min="5370" max="5370" width="5.75" style="3" customWidth="1"/>
    <col min="5371" max="5372" width="9" style="3"/>
    <col min="5373" max="5373" width="4.75" style="3" customWidth="1"/>
    <col min="5374" max="5375" width="19.625" style="3" customWidth="1"/>
    <col min="5376" max="5376" width="7.625" style="3" customWidth="1"/>
    <col min="5377" max="5377" width="4" style="3" customWidth="1"/>
    <col min="5378" max="5378" width="9" style="3"/>
    <col min="5379" max="5379" width="12.375" style="3" customWidth="1"/>
    <col min="5380" max="5380" width="7.25" style="3" customWidth="1"/>
    <col min="5381" max="5381" width="5" style="3" customWidth="1"/>
    <col min="5382" max="5382" width="2" style="3" customWidth="1"/>
    <col min="5383" max="5383" width="5.75" style="3" customWidth="1"/>
    <col min="5384" max="5615" width="9" style="3"/>
    <col min="5616" max="5616" width="4.75" style="3" customWidth="1"/>
    <col min="5617" max="5618" width="19.625" style="3" customWidth="1"/>
    <col min="5619" max="5619" width="7.625" style="3" customWidth="1"/>
    <col min="5620" max="5620" width="4" style="3" customWidth="1"/>
    <col min="5621" max="5621" width="9" style="3"/>
    <col min="5622" max="5622" width="12.375" style="3" customWidth="1"/>
    <col min="5623" max="5623" width="7.25" style="3" customWidth="1"/>
    <col min="5624" max="5624" width="5" style="3" customWidth="1"/>
    <col min="5625" max="5625" width="2" style="3" customWidth="1"/>
    <col min="5626" max="5626" width="5.75" style="3" customWidth="1"/>
    <col min="5627" max="5628" width="9" style="3"/>
    <col min="5629" max="5629" width="4.75" style="3" customWidth="1"/>
    <col min="5630" max="5631" width="19.625" style="3" customWidth="1"/>
    <col min="5632" max="5632" width="7.625" style="3" customWidth="1"/>
    <col min="5633" max="5633" width="4" style="3" customWidth="1"/>
    <col min="5634" max="5634" width="9" style="3"/>
    <col min="5635" max="5635" width="12.375" style="3" customWidth="1"/>
    <col min="5636" max="5636" width="7.25" style="3" customWidth="1"/>
    <col min="5637" max="5637" width="5" style="3" customWidth="1"/>
    <col min="5638" max="5638" width="2" style="3" customWidth="1"/>
    <col min="5639" max="5639" width="5.75" style="3" customWidth="1"/>
    <col min="5640" max="5871" width="9" style="3"/>
    <col min="5872" max="5872" width="4.75" style="3" customWidth="1"/>
    <col min="5873" max="5874" width="19.625" style="3" customWidth="1"/>
    <col min="5875" max="5875" width="7.625" style="3" customWidth="1"/>
    <col min="5876" max="5876" width="4" style="3" customWidth="1"/>
    <col min="5877" max="5877" width="9" style="3"/>
    <col min="5878" max="5878" width="12.375" style="3" customWidth="1"/>
    <col min="5879" max="5879" width="7.25" style="3" customWidth="1"/>
    <col min="5880" max="5880" width="5" style="3" customWidth="1"/>
    <col min="5881" max="5881" width="2" style="3" customWidth="1"/>
    <col min="5882" max="5882" width="5.75" style="3" customWidth="1"/>
    <col min="5883" max="5884" width="9" style="3"/>
    <col min="5885" max="5885" width="4.75" style="3" customWidth="1"/>
    <col min="5886" max="5887" width="19.625" style="3" customWidth="1"/>
    <col min="5888" max="5888" width="7.625" style="3" customWidth="1"/>
    <col min="5889" max="5889" width="4" style="3" customWidth="1"/>
    <col min="5890" max="5890" width="9" style="3"/>
    <col min="5891" max="5891" width="12.375" style="3" customWidth="1"/>
    <col min="5892" max="5892" width="7.25" style="3" customWidth="1"/>
    <col min="5893" max="5893" width="5" style="3" customWidth="1"/>
    <col min="5894" max="5894" width="2" style="3" customWidth="1"/>
    <col min="5895" max="5895" width="5.75" style="3" customWidth="1"/>
    <col min="5896" max="6127" width="9" style="3"/>
    <col min="6128" max="6128" width="4.75" style="3" customWidth="1"/>
    <col min="6129" max="6130" width="19.625" style="3" customWidth="1"/>
    <col min="6131" max="6131" width="7.625" style="3" customWidth="1"/>
    <col min="6132" max="6132" width="4" style="3" customWidth="1"/>
    <col min="6133" max="6133" width="9" style="3"/>
    <col min="6134" max="6134" width="12.375" style="3" customWidth="1"/>
    <col min="6135" max="6135" width="7.25" style="3" customWidth="1"/>
    <col min="6136" max="6136" width="5" style="3" customWidth="1"/>
    <col min="6137" max="6137" width="2" style="3" customWidth="1"/>
    <col min="6138" max="6138" width="5.75" style="3" customWidth="1"/>
    <col min="6139" max="6140" width="9" style="3"/>
    <col min="6141" max="6141" width="4.75" style="3" customWidth="1"/>
    <col min="6142" max="6143" width="19.625" style="3" customWidth="1"/>
    <col min="6144" max="6144" width="7.625" style="3" customWidth="1"/>
    <col min="6145" max="6145" width="4" style="3" customWidth="1"/>
    <col min="6146" max="6146" width="9" style="3"/>
    <col min="6147" max="6147" width="12.375" style="3" customWidth="1"/>
    <col min="6148" max="6148" width="7.25" style="3" customWidth="1"/>
    <col min="6149" max="6149" width="5" style="3" customWidth="1"/>
    <col min="6150" max="6150" width="2" style="3" customWidth="1"/>
    <col min="6151" max="6151" width="5.75" style="3" customWidth="1"/>
    <col min="6152" max="6383" width="9" style="3"/>
    <col min="6384" max="6384" width="4.75" style="3" customWidth="1"/>
    <col min="6385" max="6386" width="19.625" style="3" customWidth="1"/>
    <col min="6387" max="6387" width="7.625" style="3" customWidth="1"/>
    <col min="6388" max="6388" width="4" style="3" customWidth="1"/>
    <col min="6389" max="6389" width="9" style="3"/>
    <col min="6390" max="6390" width="12.375" style="3" customWidth="1"/>
    <col min="6391" max="6391" width="7.25" style="3" customWidth="1"/>
    <col min="6392" max="6392" width="5" style="3" customWidth="1"/>
    <col min="6393" max="6393" width="2" style="3" customWidth="1"/>
    <col min="6394" max="6394" width="5.75" style="3" customWidth="1"/>
    <col min="6395" max="6396" width="9" style="3"/>
    <col min="6397" max="6397" width="4.75" style="3" customWidth="1"/>
    <col min="6398" max="6399" width="19.625" style="3" customWidth="1"/>
    <col min="6400" max="6400" width="7.625" style="3" customWidth="1"/>
    <col min="6401" max="6401" width="4" style="3" customWidth="1"/>
    <col min="6402" max="6402" width="9" style="3"/>
    <col min="6403" max="6403" width="12.375" style="3" customWidth="1"/>
    <col min="6404" max="6404" width="7.25" style="3" customWidth="1"/>
    <col min="6405" max="6405" width="5" style="3" customWidth="1"/>
    <col min="6406" max="6406" width="2" style="3" customWidth="1"/>
    <col min="6407" max="6407" width="5.75" style="3" customWidth="1"/>
    <col min="6408" max="6639" width="9" style="3"/>
    <col min="6640" max="6640" width="4.75" style="3" customWidth="1"/>
    <col min="6641" max="6642" width="19.625" style="3" customWidth="1"/>
    <col min="6643" max="6643" width="7.625" style="3" customWidth="1"/>
    <col min="6644" max="6644" width="4" style="3" customWidth="1"/>
    <col min="6645" max="6645" width="9" style="3"/>
    <col min="6646" max="6646" width="12.375" style="3" customWidth="1"/>
    <col min="6647" max="6647" width="7.25" style="3" customWidth="1"/>
    <col min="6648" max="6648" width="5" style="3" customWidth="1"/>
    <col min="6649" max="6649" width="2" style="3" customWidth="1"/>
    <col min="6650" max="6650" width="5.75" style="3" customWidth="1"/>
    <col min="6651" max="6652" width="9" style="3"/>
    <col min="6653" max="6653" width="4.75" style="3" customWidth="1"/>
    <col min="6654" max="6655" width="19.625" style="3" customWidth="1"/>
    <col min="6656" max="6656" width="7.625" style="3" customWidth="1"/>
    <col min="6657" max="6657" width="4" style="3" customWidth="1"/>
    <col min="6658" max="6658" width="9" style="3"/>
    <col min="6659" max="6659" width="12.375" style="3" customWidth="1"/>
    <col min="6660" max="6660" width="7.25" style="3" customWidth="1"/>
    <col min="6661" max="6661" width="5" style="3" customWidth="1"/>
    <col min="6662" max="6662" width="2" style="3" customWidth="1"/>
    <col min="6663" max="6663" width="5.75" style="3" customWidth="1"/>
    <col min="6664" max="6895" width="9" style="3"/>
    <col min="6896" max="6896" width="4.75" style="3" customWidth="1"/>
    <col min="6897" max="6898" width="19.625" style="3" customWidth="1"/>
    <col min="6899" max="6899" width="7.625" style="3" customWidth="1"/>
    <col min="6900" max="6900" width="4" style="3" customWidth="1"/>
    <col min="6901" max="6901" width="9" style="3"/>
    <col min="6902" max="6902" width="12.375" style="3" customWidth="1"/>
    <col min="6903" max="6903" width="7.25" style="3" customWidth="1"/>
    <col min="6904" max="6904" width="5" style="3" customWidth="1"/>
    <col min="6905" max="6905" width="2" style="3" customWidth="1"/>
    <col min="6906" max="6906" width="5.75" style="3" customWidth="1"/>
    <col min="6907" max="6908" width="9" style="3"/>
    <col min="6909" max="6909" width="4.75" style="3" customWidth="1"/>
    <col min="6910" max="6911" width="19.625" style="3" customWidth="1"/>
    <col min="6912" max="6912" width="7.625" style="3" customWidth="1"/>
    <col min="6913" max="6913" width="4" style="3" customWidth="1"/>
    <col min="6914" max="6914" width="9" style="3"/>
    <col min="6915" max="6915" width="12.375" style="3" customWidth="1"/>
    <col min="6916" max="6916" width="7.25" style="3" customWidth="1"/>
    <col min="6917" max="6917" width="5" style="3" customWidth="1"/>
    <col min="6918" max="6918" width="2" style="3" customWidth="1"/>
    <col min="6919" max="6919" width="5.75" style="3" customWidth="1"/>
    <col min="6920" max="7151" width="9" style="3"/>
    <col min="7152" max="7152" width="4.75" style="3" customWidth="1"/>
    <col min="7153" max="7154" width="19.625" style="3" customWidth="1"/>
    <col min="7155" max="7155" width="7.625" style="3" customWidth="1"/>
    <col min="7156" max="7156" width="4" style="3" customWidth="1"/>
    <col min="7157" max="7157" width="9" style="3"/>
    <col min="7158" max="7158" width="12.375" style="3" customWidth="1"/>
    <col min="7159" max="7159" width="7.25" style="3" customWidth="1"/>
    <col min="7160" max="7160" width="5" style="3" customWidth="1"/>
    <col min="7161" max="7161" width="2" style="3" customWidth="1"/>
    <col min="7162" max="7162" width="5.75" style="3" customWidth="1"/>
    <col min="7163" max="7164" width="9" style="3"/>
    <col min="7165" max="7165" width="4.75" style="3" customWidth="1"/>
    <col min="7166" max="7167" width="19.625" style="3" customWidth="1"/>
    <col min="7168" max="7168" width="7.625" style="3" customWidth="1"/>
    <col min="7169" max="7169" width="4" style="3" customWidth="1"/>
    <col min="7170" max="7170" width="9" style="3"/>
    <col min="7171" max="7171" width="12.375" style="3" customWidth="1"/>
    <col min="7172" max="7172" width="7.25" style="3" customWidth="1"/>
    <col min="7173" max="7173" width="5" style="3" customWidth="1"/>
    <col min="7174" max="7174" width="2" style="3" customWidth="1"/>
    <col min="7175" max="7175" width="5.75" style="3" customWidth="1"/>
    <col min="7176" max="7407" width="9" style="3"/>
    <col min="7408" max="7408" width="4.75" style="3" customWidth="1"/>
    <col min="7409" max="7410" width="19.625" style="3" customWidth="1"/>
    <col min="7411" max="7411" width="7.625" style="3" customWidth="1"/>
    <col min="7412" max="7412" width="4" style="3" customWidth="1"/>
    <col min="7413" max="7413" width="9" style="3"/>
    <col min="7414" max="7414" width="12.375" style="3" customWidth="1"/>
    <col min="7415" max="7415" width="7.25" style="3" customWidth="1"/>
    <col min="7416" max="7416" width="5" style="3" customWidth="1"/>
    <col min="7417" max="7417" width="2" style="3" customWidth="1"/>
    <col min="7418" max="7418" width="5.75" style="3" customWidth="1"/>
    <col min="7419" max="7420" width="9" style="3"/>
    <col min="7421" max="7421" width="4.75" style="3" customWidth="1"/>
    <col min="7422" max="7423" width="19.625" style="3" customWidth="1"/>
    <col min="7424" max="7424" width="7.625" style="3" customWidth="1"/>
    <col min="7425" max="7425" width="4" style="3" customWidth="1"/>
    <col min="7426" max="7426" width="9" style="3"/>
    <col min="7427" max="7427" width="12.375" style="3" customWidth="1"/>
    <col min="7428" max="7428" width="7.25" style="3" customWidth="1"/>
    <col min="7429" max="7429" width="5" style="3" customWidth="1"/>
    <col min="7430" max="7430" width="2" style="3" customWidth="1"/>
    <col min="7431" max="7431" width="5.75" style="3" customWidth="1"/>
    <col min="7432" max="7663" width="9" style="3"/>
    <col min="7664" max="7664" width="4.75" style="3" customWidth="1"/>
    <col min="7665" max="7666" width="19.625" style="3" customWidth="1"/>
    <col min="7667" max="7667" width="7.625" style="3" customWidth="1"/>
    <col min="7668" max="7668" width="4" style="3" customWidth="1"/>
    <col min="7669" max="7669" width="9" style="3"/>
    <col min="7670" max="7670" width="12.375" style="3" customWidth="1"/>
    <col min="7671" max="7671" width="7.25" style="3" customWidth="1"/>
    <col min="7672" max="7672" width="5" style="3" customWidth="1"/>
    <col min="7673" max="7673" width="2" style="3" customWidth="1"/>
    <col min="7674" max="7674" width="5.75" style="3" customWidth="1"/>
    <col min="7675" max="7676" width="9" style="3"/>
    <col min="7677" max="7677" width="4.75" style="3" customWidth="1"/>
    <col min="7678" max="7679" width="19.625" style="3" customWidth="1"/>
    <col min="7680" max="7680" width="7.625" style="3" customWidth="1"/>
    <col min="7681" max="7681" width="4" style="3" customWidth="1"/>
    <col min="7682" max="7682" width="9" style="3"/>
    <col min="7683" max="7683" width="12.375" style="3" customWidth="1"/>
    <col min="7684" max="7684" width="7.25" style="3" customWidth="1"/>
    <col min="7685" max="7685" width="5" style="3" customWidth="1"/>
    <col min="7686" max="7686" width="2" style="3" customWidth="1"/>
    <col min="7687" max="7687" width="5.75" style="3" customWidth="1"/>
    <col min="7688" max="7919" width="9" style="3"/>
    <col min="7920" max="7920" width="4.75" style="3" customWidth="1"/>
    <col min="7921" max="7922" width="19.625" style="3" customWidth="1"/>
    <col min="7923" max="7923" width="7.625" style="3" customWidth="1"/>
    <col min="7924" max="7924" width="4" style="3" customWidth="1"/>
    <col min="7925" max="7925" width="9" style="3"/>
    <col min="7926" max="7926" width="12.375" style="3" customWidth="1"/>
    <col min="7927" max="7927" width="7.25" style="3" customWidth="1"/>
    <col min="7928" max="7928" width="5" style="3" customWidth="1"/>
    <col min="7929" max="7929" width="2" style="3" customWidth="1"/>
    <col min="7930" max="7930" width="5.75" style="3" customWidth="1"/>
    <col min="7931" max="7932" width="9" style="3"/>
    <col min="7933" max="7933" width="4.75" style="3" customWidth="1"/>
    <col min="7934" max="7935" width="19.625" style="3" customWidth="1"/>
    <col min="7936" max="7936" width="7.625" style="3" customWidth="1"/>
    <col min="7937" max="7937" width="4" style="3" customWidth="1"/>
    <col min="7938" max="7938" width="9" style="3"/>
    <col min="7939" max="7939" width="12.375" style="3" customWidth="1"/>
    <col min="7940" max="7940" width="7.25" style="3" customWidth="1"/>
    <col min="7941" max="7941" width="5" style="3" customWidth="1"/>
    <col min="7942" max="7942" width="2" style="3" customWidth="1"/>
    <col min="7943" max="7943" width="5.75" style="3" customWidth="1"/>
    <col min="7944" max="8175" width="9" style="3"/>
    <col min="8176" max="8176" width="4.75" style="3" customWidth="1"/>
    <col min="8177" max="8178" width="19.625" style="3" customWidth="1"/>
    <col min="8179" max="8179" width="7.625" style="3" customWidth="1"/>
    <col min="8180" max="8180" width="4" style="3" customWidth="1"/>
    <col min="8181" max="8181" width="9" style="3"/>
    <col min="8182" max="8182" width="12.375" style="3" customWidth="1"/>
    <col min="8183" max="8183" width="7.25" style="3" customWidth="1"/>
    <col min="8184" max="8184" width="5" style="3" customWidth="1"/>
    <col min="8185" max="8185" width="2" style="3" customWidth="1"/>
    <col min="8186" max="8186" width="5.75" style="3" customWidth="1"/>
    <col min="8187" max="8188" width="9" style="3"/>
    <col min="8189" max="8189" width="4.75" style="3" customWidth="1"/>
    <col min="8190" max="8191" width="19.625" style="3" customWidth="1"/>
    <col min="8192" max="8192" width="7.625" style="3" customWidth="1"/>
    <col min="8193" max="8193" width="4" style="3" customWidth="1"/>
    <col min="8194" max="8194" width="9" style="3"/>
    <col min="8195" max="8195" width="12.375" style="3" customWidth="1"/>
    <col min="8196" max="8196" width="7.25" style="3" customWidth="1"/>
    <col min="8197" max="8197" width="5" style="3" customWidth="1"/>
    <col min="8198" max="8198" width="2" style="3" customWidth="1"/>
    <col min="8199" max="8199" width="5.75" style="3" customWidth="1"/>
    <col min="8200" max="8431" width="9" style="3"/>
    <col min="8432" max="8432" width="4.75" style="3" customWidth="1"/>
    <col min="8433" max="8434" width="19.625" style="3" customWidth="1"/>
    <col min="8435" max="8435" width="7.625" style="3" customWidth="1"/>
    <col min="8436" max="8436" width="4" style="3" customWidth="1"/>
    <col min="8437" max="8437" width="9" style="3"/>
    <col min="8438" max="8438" width="12.375" style="3" customWidth="1"/>
    <col min="8439" max="8439" width="7.25" style="3" customWidth="1"/>
    <col min="8440" max="8440" width="5" style="3" customWidth="1"/>
    <col min="8441" max="8441" width="2" style="3" customWidth="1"/>
    <col min="8442" max="8442" width="5.75" style="3" customWidth="1"/>
    <col min="8443" max="8444" width="9" style="3"/>
    <col min="8445" max="8445" width="4.75" style="3" customWidth="1"/>
    <col min="8446" max="8447" width="19.625" style="3" customWidth="1"/>
    <col min="8448" max="8448" width="7.625" style="3" customWidth="1"/>
    <col min="8449" max="8449" width="4" style="3" customWidth="1"/>
    <col min="8450" max="8450" width="9" style="3"/>
    <col min="8451" max="8451" width="12.375" style="3" customWidth="1"/>
    <col min="8452" max="8452" width="7.25" style="3" customWidth="1"/>
    <col min="8453" max="8453" width="5" style="3" customWidth="1"/>
    <col min="8454" max="8454" width="2" style="3" customWidth="1"/>
    <col min="8455" max="8455" width="5.75" style="3" customWidth="1"/>
    <col min="8456" max="8687" width="9" style="3"/>
    <col min="8688" max="8688" width="4.75" style="3" customWidth="1"/>
    <col min="8689" max="8690" width="19.625" style="3" customWidth="1"/>
    <col min="8691" max="8691" width="7.625" style="3" customWidth="1"/>
    <col min="8692" max="8692" width="4" style="3" customWidth="1"/>
    <col min="8693" max="8693" width="9" style="3"/>
    <col min="8694" max="8694" width="12.375" style="3" customWidth="1"/>
    <col min="8695" max="8695" width="7.25" style="3" customWidth="1"/>
    <col min="8696" max="8696" width="5" style="3" customWidth="1"/>
    <col min="8697" max="8697" width="2" style="3" customWidth="1"/>
    <col min="8698" max="8698" width="5.75" style="3" customWidth="1"/>
    <col min="8699" max="8700" width="9" style="3"/>
    <col min="8701" max="8701" width="4.75" style="3" customWidth="1"/>
    <col min="8702" max="8703" width="19.625" style="3" customWidth="1"/>
    <col min="8704" max="8704" width="7.625" style="3" customWidth="1"/>
    <col min="8705" max="8705" width="4" style="3" customWidth="1"/>
    <col min="8706" max="8706" width="9" style="3"/>
    <col min="8707" max="8707" width="12.375" style="3" customWidth="1"/>
    <col min="8708" max="8708" width="7.25" style="3" customWidth="1"/>
    <col min="8709" max="8709" width="5" style="3" customWidth="1"/>
    <col min="8710" max="8710" width="2" style="3" customWidth="1"/>
    <col min="8711" max="8711" width="5.75" style="3" customWidth="1"/>
    <col min="8712" max="8943" width="9" style="3"/>
    <col min="8944" max="8944" width="4.75" style="3" customWidth="1"/>
    <col min="8945" max="8946" width="19.625" style="3" customWidth="1"/>
    <col min="8947" max="8947" width="7.625" style="3" customWidth="1"/>
    <col min="8948" max="8948" width="4" style="3" customWidth="1"/>
    <col min="8949" max="8949" width="9" style="3"/>
    <col min="8950" max="8950" width="12.375" style="3" customWidth="1"/>
    <col min="8951" max="8951" width="7.25" style="3" customWidth="1"/>
    <col min="8952" max="8952" width="5" style="3" customWidth="1"/>
    <col min="8953" max="8953" width="2" style="3" customWidth="1"/>
    <col min="8954" max="8954" width="5.75" style="3" customWidth="1"/>
    <col min="8955" max="8956" width="9" style="3"/>
    <col min="8957" max="8957" width="4.75" style="3" customWidth="1"/>
    <col min="8958" max="8959" width="19.625" style="3" customWidth="1"/>
    <col min="8960" max="8960" width="7.625" style="3" customWidth="1"/>
    <col min="8961" max="8961" width="4" style="3" customWidth="1"/>
    <col min="8962" max="8962" width="9" style="3"/>
    <col min="8963" max="8963" width="12.375" style="3" customWidth="1"/>
    <col min="8964" max="8964" width="7.25" style="3" customWidth="1"/>
    <col min="8965" max="8965" width="5" style="3" customWidth="1"/>
    <col min="8966" max="8966" width="2" style="3" customWidth="1"/>
    <col min="8967" max="8967" width="5.75" style="3" customWidth="1"/>
    <col min="8968" max="9199" width="9" style="3"/>
    <col min="9200" max="9200" width="4.75" style="3" customWidth="1"/>
    <col min="9201" max="9202" width="19.625" style="3" customWidth="1"/>
    <col min="9203" max="9203" width="7.625" style="3" customWidth="1"/>
    <col min="9204" max="9204" width="4" style="3" customWidth="1"/>
    <col min="9205" max="9205" width="9" style="3"/>
    <col min="9206" max="9206" width="12.375" style="3" customWidth="1"/>
    <col min="9207" max="9207" width="7.25" style="3" customWidth="1"/>
    <col min="9208" max="9208" width="5" style="3" customWidth="1"/>
    <col min="9209" max="9209" width="2" style="3" customWidth="1"/>
    <col min="9210" max="9210" width="5.75" style="3" customWidth="1"/>
    <col min="9211" max="9212" width="9" style="3"/>
    <col min="9213" max="9213" width="4.75" style="3" customWidth="1"/>
    <col min="9214" max="9215" width="19.625" style="3" customWidth="1"/>
    <col min="9216" max="9216" width="7.625" style="3" customWidth="1"/>
    <col min="9217" max="9217" width="4" style="3" customWidth="1"/>
    <col min="9218" max="9218" width="9" style="3"/>
    <col min="9219" max="9219" width="12.375" style="3" customWidth="1"/>
    <col min="9220" max="9220" width="7.25" style="3" customWidth="1"/>
    <col min="9221" max="9221" width="5" style="3" customWidth="1"/>
    <col min="9222" max="9222" width="2" style="3" customWidth="1"/>
    <col min="9223" max="9223" width="5.75" style="3" customWidth="1"/>
    <col min="9224" max="9455" width="9" style="3"/>
    <col min="9456" max="9456" width="4.75" style="3" customWidth="1"/>
    <col min="9457" max="9458" width="19.625" style="3" customWidth="1"/>
    <col min="9459" max="9459" width="7.625" style="3" customWidth="1"/>
    <col min="9460" max="9460" width="4" style="3" customWidth="1"/>
    <col min="9461" max="9461" width="9" style="3"/>
    <col min="9462" max="9462" width="12.375" style="3" customWidth="1"/>
    <col min="9463" max="9463" width="7.25" style="3" customWidth="1"/>
    <col min="9464" max="9464" width="5" style="3" customWidth="1"/>
    <col min="9465" max="9465" width="2" style="3" customWidth="1"/>
    <col min="9466" max="9466" width="5.75" style="3" customWidth="1"/>
    <col min="9467" max="9468" width="9" style="3"/>
    <col min="9469" max="9469" width="4.75" style="3" customWidth="1"/>
    <col min="9470" max="9471" width="19.625" style="3" customWidth="1"/>
    <col min="9472" max="9472" width="7.625" style="3" customWidth="1"/>
    <col min="9473" max="9473" width="4" style="3" customWidth="1"/>
    <col min="9474" max="9474" width="9" style="3"/>
    <col min="9475" max="9475" width="12.375" style="3" customWidth="1"/>
    <col min="9476" max="9476" width="7.25" style="3" customWidth="1"/>
    <col min="9477" max="9477" width="5" style="3" customWidth="1"/>
    <col min="9478" max="9478" width="2" style="3" customWidth="1"/>
    <col min="9479" max="9479" width="5.75" style="3" customWidth="1"/>
    <col min="9480" max="9711" width="9" style="3"/>
    <col min="9712" max="9712" width="4.75" style="3" customWidth="1"/>
    <col min="9713" max="9714" width="19.625" style="3" customWidth="1"/>
    <col min="9715" max="9715" width="7.625" style="3" customWidth="1"/>
    <col min="9716" max="9716" width="4" style="3" customWidth="1"/>
    <col min="9717" max="9717" width="9" style="3"/>
    <col min="9718" max="9718" width="12.375" style="3" customWidth="1"/>
    <col min="9719" max="9719" width="7.25" style="3" customWidth="1"/>
    <col min="9720" max="9720" width="5" style="3" customWidth="1"/>
    <col min="9721" max="9721" width="2" style="3" customWidth="1"/>
    <col min="9722" max="9722" width="5.75" style="3" customWidth="1"/>
    <col min="9723" max="9724" width="9" style="3"/>
    <col min="9725" max="9725" width="4.75" style="3" customWidth="1"/>
    <col min="9726" max="9727" width="19.625" style="3" customWidth="1"/>
    <col min="9728" max="9728" width="7.625" style="3" customWidth="1"/>
    <col min="9729" max="9729" width="4" style="3" customWidth="1"/>
    <col min="9730" max="9730" width="9" style="3"/>
    <col min="9731" max="9731" width="12.375" style="3" customWidth="1"/>
    <col min="9732" max="9732" width="7.25" style="3" customWidth="1"/>
    <col min="9733" max="9733" width="5" style="3" customWidth="1"/>
    <col min="9734" max="9734" width="2" style="3" customWidth="1"/>
    <col min="9735" max="9735" width="5.75" style="3" customWidth="1"/>
    <col min="9736" max="9967" width="9" style="3"/>
    <col min="9968" max="9968" width="4.75" style="3" customWidth="1"/>
    <col min="9969" max="9970" width="19.625" style="3" customWidth="1"/>
    <col min="9971" max="9971" width="7.625" style="3" customWidth="1"/>
    <col min="9972" max="9972" width="4" style="3" customWidth="1"/>
    <col min="9973" max="9973" width="9" style="3"/>
    <col min="9974" max="9974" width="12.375" style="3" customWidth="1"/>
    <col min="9975" max="9975" width="7.25" style="3" customWidth="1"/>
    <col min="9976" max="9976" width="5" style="3" customWidth="1"/>
    <col min="9977" max="9977" width="2" style="3" customWidth="1"/>
    <col min="9978" max="9978" width="5.75" style="3" customWidth="1"/>
    <col min="9979" max="9980" width="9" style="3"/>
    <col min="9981" max="9981" width="4.75" style="3" customWidth="1"/>
    <col min="9982" max="9983" width="19.625" style="3" customWidth="1"/>
    <col min="9984" max="9984" width="7.625" style="3" customWidth="1"/>
    <col min="9985" max="9985" width="4" style="3" customWidth="1"/>
    <col min="9986" max="9986" width="9" style="3"/>
    <col min="9987" max="9987" width="12.375" style="3" customWidth="1"/>
    <col min="9988" max="9988" width="7.25" style="3" customWidth="1"/>
    <col min="9989" max="9989" width="5" style="3" customWidth="1"/>
    <col min="9990" max="9990" width="2" style="3" customWidth="1"/>
    <col min="9991" max="9991" width="5.75" style="3" customWidth="1"/>
    <col min="9992" max="10223" width="9" style="3"/>
    <col min="10224" max="10224" width="4.75" style="3" customWidth="1"/>
    <col min="10225" max="10226" width="19.625" style="3" customWidth="1"/>
    <col min="10227" max="10227" width="7.625" style="3" customWidth="1"/>
    <col min="10228" max="10228" width="4" style="3" customWidth="1"/>
    <col min="10229" max="10229" width="9" style="3"/>
    <col min="10230" max="10230" width="12.375" style="3" customWidth="1"/>
    <col min="10231" max="10231" width="7.25" style="3" customWidth="1"/>
    <col min="10232" max="10232" width="5" style="3" customWidth="1"/>
    <col min="10233" max="10233" width="2" style="3" customWidth="1"/>
    <col min="10234" max="10234" width="5.75" style="3" customWidth="1"/>
    <col min="10235" max="10236" width="9" style="3"/>
    <col min="10237" max="10237" width="4.75" style="3" customWidth="1"/>
    <col min="10238" max="10239" width="19.625" style="3" customWidth="1"/>
    <col min="10240" max="10240" width="7.625" style="3" customWidth="1"/>
    <col min="10241" max="10241" width="4" style="3" customWidth="1"/>
    <col min="10242" max="10242" width="9" style="3"/>
    <col min="10243" max="10243" width="12.375" style="3" customWidth="1"/>
    <col min="10244" max="10244" width="7.25" style="3" customWidth="1"/>
    <col min="10245" max="10245" width="5" style="3" customWidth="1"/>
    <col min="10246" max="10246" width="2" style="3" customWidth="1"/>
    <col min="10247" max="10247" width="5.75" style="3" customWidth="1"/>
    <col min="10248" max="10479" width="9" style="3"/>
    <col min="10480" max="10480" width="4.75" style="3" customWidth="1"/>
    <col min="10481" max="10482" width="19.625" style="3" customWidth="1"/>
    <col min="10483" max="10483" width="7.625" style="3" customWidth="1"/>
    <col min="10484" max="10484" width="4" style="3" customWidth="1"/>
    <col min="10485" max="10485" width="9" style="3"/>
    <col min="10486" max="10486" width="12.375" style="3" customWidth="1"/>
    <col min="10487" max="10487" width="7.25" style="3" customWidth="1"/>
    <col min="10488" max="10488" width="5" style="3" customWidth="1"/>
    <col min="10489" max="10489" width="2" style="3" customWidth="1"/>
    <col min="10490" max="10490" width="5.75" style="3" customWidth="1"/>
    <col min="10491" max="10492" width="9" style="3"/>
    <col min="10493" max="10493" width="4.75" style="3" customWidth="1"/>
    <col min="10494" max="10495" width="19.625" style="3" customWidth="1"/>
    <col min="10496" max="10496" width="7.625" style="3" customWidth="1"/>
    <col min="10497" max="10497" width="4" style="3" customWidth="1"/>
    <col min="10498" max="10498" width="9" style="3"/>
    <col min="10499" max="10499" width="12.375" style="3" customWidth="1"/>
    <col min="10500" max="10500" width="7.25" style="3" customWidth="1"/>
    <col min="10501" max="10501" width="5" style="3" customWidth="1"/>
    <col min="10502" max="10502" width="2" style="3" customWidth="1"/>
    <col min="10503" max="10503" width="5.75" style="3" customWidth="1"/>
    <col min="10504" max="10735" width="9" style="3"/>
    <col min="10736" max="10736" width="4.75" style="3" customWidth="1"/>
    <col min="10737" max="10738" width="19.625" style="3" customWidth="1"/>
    <col min="10739" max="10739" width="7.625" style="3" customWidth="1"/>
    <col min="10740" max="10740" width="4" style="3" customWidth="1"/>
    <col min="10741" max="10741" width="9" style="3"/>
    <col min="10742" max="10742" width="12.375" style="3" customWidth="1"/>
    <col min="10743" max="10743" width="7.25" style="3" customWidth="1"/>
    <col min="10744" max="10744" width="5" style="3" customWidth="1"/>
    <col min="10745" max="10745" width="2" style="3" customWidth="1"/>
    <col min="10746" max="10746" width="5.75" style="3" customWidth="1"/>
    <col min="10747" max="10748" width="9" style="3"/>
    <col min="10749" max="10749" width="4.75" style="3" customWidth="1"/>
    <col min="10750" max="10751" width="19.625" style="3" customWidth="1"/>
    <col min="10752" max="10752" width="7.625" style="3" customWidth="1"/>
    <col min="10753" max="10753" width="4" style="3" customWidth="1"/>
    <col min="10754" max="10754" width="9" style="3"/>
    <col min="10755" max="10755" width="12.375" style="3" customWidth="1"/>
    <col min="10756" max="10756" width="7.25" style="3" customWidth="1"/>
    <col min="10757" max="10757" width="5" style="3" customWidth="1"/>
    <col min="10758" max="10758" width="2" style="3" customWidth="1"/>
    <col min="10759" max="10759" width="5.75" style="3" customWidth="1"/>
    <col min="10760" max="10991" width="9" style="3"/>
    <col min="10992" max="10992" width="4.75" style="3" customWidth="1"/>
    <col min="10993" max="10994" width="19.625" style="3" customWidth="1"/>
    <col min="10995" max="10995" width="7.625" style="3" customWidth="1"/>
    <col min="10996" max="10996" width="4" style="3" customWidth="1"/>
    <col min="10997" max="10997" width="9" style="3"/>
    <col min="10998" max="10998" width="12.375" style="3" customWidth="1"/>
    <col min="10999" max="10999" width="7.25" style="3" customWidth="1"/>
    <col min="11000" max="11000" width="5" style="3" customWidth="1"/>
    <col min="11001" max="11001" width="2" style="3" customWidth="1"/>
    <col min="11002" max="11002" width="5.75" style="3" customWidth="1"/>
    <col min="11003" max="11004" width="9" style="3"/>
    <col min="11005" max="11005" width="4.75" style="3" customWidth="1"/>
    <col min="11006" max="11007" width="19.625" style="3" customWidth="1"/>
    <col min="11008" max="11008" width="7.625" style="3" customWidth="1"/>
    <col min="11009" max="11009" width="4" style="3" customWidth="1"/>
    <col min="11010" max="11010" width="9" style="3"/>
    <col min="11011" max="11011" width="12.375" style="3" customWidth="1"/>
    <col min="11012" max="11012" width="7.25" style="3" customWidth="1"/>
    <col min="11013" max="11013" width="5" style="3" customWidth="1"/>
    <col min="11014" max="11014" width="2" style="3" customWidth="1"/>
    <col min="11015" max="11015" width="5.75" style="3" customWidth="1"/>
    <col min="11016" max="11247" width="9" style="3"/>
    <col min="11248" max="11248" width="4.75" style="3" customWidth="1"/>
    <col min="11249" max="11250" width="19.625" style="3" customWidth="1"/>
    <col min="11251" max="11251" width="7.625" style="3" customWidth="1"/>
    <col min="11252" max="11252" width="4" style="3" customWidth="1"/>
    <col min="11253" max="11253" width="9" style="3"/>
    <col min="11254" max="11254" width="12.375" style="3" customWidth="1"/>
    <col min="11255" max="11255" width="7.25" style="3" customWidth="1"/>
    <col min="11256" max="11256" width="5" style="3" customWidth="1"/>
    <col min="11257" max="11257" width="2" style="3" customWidth="1"/>
    <col min="11258" max="11258" width="5.75" style="3" customWidth="1"/>
    <col min="11259" max="11260" width="9" style="3"/>
    <col min="11261" max="11261" width="4.75" style="3" customWidth="1"/>
    <col min="11262" max="11263" width="19.625" style="3" customWidth="1"/>
    <col min="11264" max="11264" width="7.625" style="3" customWidth="1"/>
    <col min="11265" max="11265" width="4" style="3" customWidth="1"/>
    <col min="11266" max="11266" width="9" style="3"/>
    <col min="11267" max="11267" width="12.375" style="3" customWidth="1"/>
    <col min="11268" max="11268" width="7.25" style="3" customWidth="1"/>
    <col min="11269" max="11269" width="5" style="3" customWidth="1"/>
    <col min="11270" max="11270" width="2" style="3" customWidth="1"/>
    <col min="11271" max="11271" width="5.75" style="3" customWidth="1"/>
    <col min="11272" max="11503" width="9" style="3"/>
    <col min="11504" max="11504" width="4.75" style="3" customWidth="1"/>
    <col min="11505" max="11506" width="19.625" style="3" customWidth="1"/>
    <col min="11507" max="11507" width="7.625" style="3" customWidth="1"/>
    <col min="11508" max="11508" width="4" style="3" customWidth="1"/>
    <col min="11509" max="11509" width="9" style="3"/>
    <col min="11510" max="11510" width="12.375" style="3" customWidth="1"/>
    <col min="11511" max="11511" width="7.25" style="3" customWidth="1"/>
    <col min="11512" max="11512" width="5" style="3" customWidth="1"/>
    <col min="11513" max="11513" width="2" style="3" customWidth="1"/>
    <col min="11514" max="11514" width="5.75" style="3" customWidth="1"/>
    <col min="11515" max="11516" width="9" style="3"/>
    <col min="11517" max="11517" width="4.75" style="3" customWidth="1"/>
    <col min="11518" max="11519" width="19.625" style="3" customWidth="1"/>
    <col min="11520" max="11520" width="7.625" style="3" customWidth="1"/>
    <col min="11521" max="11521" width="4" style="3" customWidth="1"/>
    <col min="11522" max="11522" width="9" style="3"/>
    <col min="11523" max="11523" width="12.375" style="3" customWidth="1"/>
    <col min="11524" max="11524" width="7.25" style="3" customWidth="1"/>
    <col min="11525" max="11525" width="5" style="3" customWidth="1"/>
    <col min="11526" max="11526" width="2" style="3" customWidth="1"/>
    <col min="11527" max="11527" width="5.75" style="3" customWidth="1"/>
    <col min="11528" max="11759" width="9" style="3"/>
    <col min="11760" max="11760" width="4.75" style="3" customWidth="1"/>
    <col min="11761" max="11762" width="19.625" style="3" customWidth="1"/>
    <col min="11763" max="11763" width="7.625" style="3" customWidth="1"/>
    <col min="11764" max="11764" width="4" style="3" customWidth="1"/>
    <col min="11765" max="11765" width="9" style="3"/>
    <col min="11766" max="11766" width="12.375" style="3" customWidth="1"/>
    <col min="11767" max="11767" width="7.25" style="3" customWidth="1"/>
    <col min="11768" max="11768" width="5" style="3" customWidth="1"/>
    <col min="11769" max="11769" width="2" style="3" customWidth="1"/>
    <col min="11770" max="11770" width="5.75" style="3" customWidth="1"/>
    <col min="11771" max="11772" width="9" style="3"/>
    <col min="11773" max="11773" width="4.75" style="3" customWidth="1"/>
    <col min="11774" max="11775" width="19.625" style="3" customWidth="1"/>
    <col min="11776" max="11776" width="7.625" style="3" customWidth="1"/>
    <col min="11777" max="11777" width="4" style="3" customWidth="1"/>
    <col min="11778" max="11778" width="9" style="3"/>
    <col min="11779" max="11779" width="12.375" style="3" customWidth="1"/>
    <col min="11780" max="11780" width="7.25" style="3" customWidth="1"/>
    <col min="11781" max="11781" width="5" style="3" customWidth="1"/>
    <col min="11782" max="11782" width="2" style="3" customWidth="1"/>
    <col min="11783" max="11783" width="5.75" style="3" customWidth="1"/>
    <col min="11784" max="12015" width="9" style="3"/>
    <col min="12016" max="12016" width="4.75" style="3" customWidth="1"/>
    <col min="12017" max="12018" width="19.625" style="3" customWidth="1"/>
    <col min="12019" max="12019" width="7.625" style="3" customWidth="1"/>
    <col min="12020" max="12020" width="4" style="3" customWidth="1"/>
    <col min="12021" max="12021" width="9" style="3"/>
    <col min="12022" max="12022" width="12.375" style="3" customWidth="1"/>
    <col min="12023" max="12023" width="7.25" style="3" customWidth="1"/>
    <col min="12024" max="12024" width="5" style="3" customWidth="1"/>
    <col min="12025" max="12025" width="2" style="3" customWidth="1"/>
    <col min="12026" max="12026" width="5.75" style="3" customWidth="1"/>
    <col min="12027" max="12028" width="9" style="3"/>
    <col min="12029" max="12029" width="4.75" style="3" customWidth="1"/>
    <col min="12030" max="12031" width="19.625" style="3" customWidth="1"/>
    <col min="12032" max="12032" width="7.625" style="3" customWidth="1"/>
    <col min="12033" max="12033" width="4" style="3" customWidth="1"/>
    <col min="12034" max="12034" width="9" style="3"/>
    <col min="12035" max="12035" width="12.375" style="3" customWidth="1"/>
    <col min="12036" max="12036" width="7.25" style="3" customWidth="1"/>
    <col min="12037" max="12037" width="5" style="3" customWidth="1"/>
    <col min="12038" max="12038" width="2" style="3" customWidth="1"/>
    <col min="12039" max="12039" width="5.75" style="3" customWidth="1"/>
    <col min="12040" max="12271" width="9" style="3"/>
    <col min="12272" max="12272" width="4.75" style="3" customWidth="1"/>
    <col min="12273" max="12274" width="19.625" style="3" customWidth="1"/>
    <col min="12275" max="12275" width="7.625" style="3" customWidth="1"/>
    <col min="12276" max="12276" width="4" style="3" customWidth="1"/>
    <col min="12277" max="12277" width="9" style="3"/>
    <col min="12278" max="12278" width="12.375" style="3" customWidth="1"/>
    <col min="12279" max="12279" width="7.25" style="3" customWidth="1"/>
    <col min="12280" max="12280" width="5" style="3" customWidth="1"/>
    <col min="12281" max="12281" width="2" style="3" customWidth="1"/>
    <col min="12282" max="12282" width="5.75" style="3" customWidth="1"/>
    <col min="12283" max="12284" width="9" style="3"/>
    <col min="12285" max="12285" width="4.75" style="3" customWidth="1"/>
    <col min="12286" max="12287" width="19.625" style="3" customWidth="1"/>
    <col min="12288" max="12288" width="7.625" style="3" customWidth="1"/>
    <col min="12289" max="12289" width="4" style="3" customWidth="1"/>
    <col min="12290" max="12290" width="9" style="3"/>
    <col min="12291" max="12291" width="12.375" style="3" customWidth="1"/>
    <col min="12292" max="12292" width="7.25" style="3" customWidth="1"/>
    <col min="12293" max="12293" width="5" style="3" customWidth="1"/>
    <col min="12294" max="12294" width="2" style="3" customWidth="1"/>
    <col min="12295" max="12295" width="5.75" style="3" customWidth="1"/>
    <col min="12296" max="12527" width="9" style="3"/>
    <col min="12528" max="12528" width="4.75" style="3" customWidth="1"/>
    <col min="12529" max="12530" width="19.625" style="3" customWidth="1"/>
    <col min="12531" max="12531" width="7.625" style="3" customWidth="1"/>
    <col min="12532" max="12532" width="4" style="3" customWidth="1"/>
    <col min="12533" max="12533" width="9" style="3"/>
    <col min="12534" max="12534" width="12.375" style="3" customWidth="1"/>
    <col min="12535" max="12535" width="7.25" style="3" customWidth="1"/>
    <col min="12536" max="12536" width="5" style="3" customWidth="1"/>
    <col min="12537" max="12537" width="2" style="3" customWidth="1"/>
    <col min="12538" max="12538" width="5.75" style="3" customWidth="1"/>
    <col min="12539" max="12540" width="9" style="3"/>
    <col min="12541" max="12541" width="4.75" style="3" customWidth="1"/>
    <col min="12542" max="12543" width="19.625" style="3" customWidth="1"/>
    <col min="12544" max="12544" width="7.625" style="3" customWidth="1"/>
    <col min="12545" max="12545" width="4" style="3" customWidth="1"/>
    <col min="12546" max="12546" width="9" style="3"/>
    <col min="12547" max="12547" width="12.375" style="3" customWidth="1"/>
    <col min="12548" max="12548" width="7.25" style="3" customWidth="1"/>
    <col min="12549" max="12549" width="5" style="3" customWidth="1"/>
    <col min="12550" max="12550" width="2" style="3" customWidth="1"/>
    <col min="12551" max="12551" width="5.75" style="3" customWidth="1"/>
    <col min="12552" max="12783" width="9" style="3"/>
    <col min="12784" max="12784" width="4.75" style="3" customWidth="1"/>
    <col min="12785" max="12786" width="19.625" style="3" customWidth="1"/>
    <col min="12787" max="12787" width="7.625" style="3" customWidth="1"/>
    <col min="12788" max="12788" width="4" style="3" customWidth="1"/>
    <col min="12789" max="12789" width="9" style="3"/>
    <col min="12790" max="12790" width="12.375" style="3" customWidth="1"/>
    <col min="12791" max="12791" width="7.25" style="3" customWidth="1"/>
    <col min="12792" max="12792" width="5" style="3" customWidth="1"/>
    <col min="12793" max="12793" width="2" style="3" customWidth="1"/>
    <col min="12794" max="12794" width="5.75" style="3" customWidth="1"/>
    <col min="12795" max="12796" width="9" style="3"/>
    <col min="12797" max="12797" width="4.75" style="3" customWidth="1"/>
    <col min="12798" max="12799" width="19.625" style="3" customWidth="1"/>
    <col min="12800" max="12800" width="7.625" style="3" customWidth="1"/>
    <col min="12801" max="12801" width="4" style="3" customWidth="1"/>
    <col min="12802" max="12802" width="9" style="3"/>
    <col min="12803" max="12803" width="12.375" style="3" customWidth="1"/>
    <col min="12804" max="12804" width="7.25" style="3" customWidth="1"/>
    <col min="12805" max="12805" width="5" style="3" customWidth="1"/>
    <col min="12806" max="12806" width="2" style="3" customWidth="1"/>
    <col min="12807" max="12807" width="5.75" style="3" customWidth="1"/>
    <col min="12808" max="13039" width="9" style="3"/>
    <col min="13040" max="13040" width="4.75" style="3" customWidth="1"/>
    <col min="13041" max="13042" width="19.625" style="3" customWidth="1"/>
    <col min="13043" max="13043" width="7.625" style="3" customWidth="1"/>
    <col min="13044" max="13044" width="4" style="3" customWidth="1"/>
    <col min="13045" max="13045" width="9" style="3"/>
    <col min="13046" max="13046" width="12.375" style="3" customWidth="1"/>
    <col min="13047" max="13047" width="7.25" style="3" customWidth="1"/>
    <col min="13048" max="13048" width="5" style="3" customWidth="1"/>
    <col min="13049" max="13049" width="2" style="3" customWidth="1"/>
    <col min="13050" max="13050" width="5.75" style="3" customWidth="1"/>
    <col min="13051" max="13052" width="9" style="3"/>
    <col min="13053" max="13053" width="4.75" style="3" customWidth="1"/>
    <col min="13054" max="13055" width="19.625" style="3" customWidth="1"/>
    <col min="13056" max="13056" width="7.625" style="3" customWidth="1"/>
    <col min="13057" max="13057" width="4" style="3" customWidth="1"/>
    <col min="13058" max="13058" width="9" style="3"/>
    <col min="13059" max="13059" width="12.375" style="3" customWidth="1"/>
    <col min="13060" max="13060" width="7.25" style="3" customWidth="1"/>
    <col min="13061" max="13061" width="5" style="3" customWidth="1"/>
    <col min="13062" max="13062" width="2" style="3" customWidth="1"/>
    <col min="13063" max="13063" width="5.75" style="3" customWidth="1"/>
    <col min="13064" max="13295" width="9" style="3"/>
    <col min="13296" max="13296" width="4.75" style="3" customWidth="1"/>
    <col min="13297" max="13298" width="19.625" style="3" customWidth="1"/>
    <col min="13299" max="13299" width="7.625" style="3" customWidth="1"/>
    <col min="13300" max="13300" width="4" style="3" customWidth="1"/>
    <col min="13301" max="13301" width="9" style="3"/>
    <col min="13302" max="13302" width="12.375" style="3" customWidth="1"/>
    <col min="13303" max="13303" width="7.25" style="3" customWidth="1"/>
    <col min="13304" max="13304" width="5" style="3" customWidth="1"/>
    <col min="13305" max="13305" width="2" style="3" customWidth="1"/>
    <col min="13306" max="13306" width="5.75" style="3" customWidth="1"/>
    <col min="13307" max="13308" width="9" style="3"/>
    <col min="13309" max="13309" width="4.75" style="3" customWidth="1"/>
    <col min="13310" max="13311" width="19.625" style="3" customWidth="1"/>
    <col min="13312" max="13312" width="7.625" style="3" customWidth="1"/>
    <col min="13313" max="13313" width="4" style="3" customWidth="1"/>
    <col min="13314" max="13314" width="9" style="3"/>
    <col min="13315" max="13315" width="12.375" style="3" customWidth="1"/>
    <col min="13316" max="13316" width="7.25" style="3" customWidth="1"/>
    <col min="13317" max="13317" width="5" style="3" customWidth="1"/>
    <col min="13318" max="13318" width="2" style="3" customWidth="1"/>
    <col min="13319" max="13319" width="5.75" style="3" customWidth="1"/>
    <col min="13320" max="13551" width="9" style="3"/>
    <col min="13552" max="13552" width="4.75" style="3" customWidth="1"/>
    <col min="13553" max="13554" width="19.625" style="3" customWidth="1"/>
    <col min="13555" max="13555" width="7.625" style="3" customWidth="1"/>
    <col min="13556" max="13556" width="4" style="3" customWidth="1"/>
    <col min="13557" max="13557" width="9" style="3"/>
    <col min="13558" max="13558" width="12.375" style="3" customWidth="1"/>
    <col min="13559" max="13559" width="7.25" style="3" customWidth="1"/>
    <col min="13560" max="13560" width="5" style="3" customWidth="1"/>
    <col min="13561" max="13561" width="2" style="3" customWidth="1"/>
    <col min="13562" max="13562" width="5.75" style="3" customWidth="1"/>
    <col min="13563" max="13564" width="9" style="3"/>
    <col min="13565" max="13565" width="4.75" style="3" customWidth="1"/>
    <col min="13566" max="13567" width="19.625" style="3" customWidth="1"/>
    <col min="13568" max="13568" width="7.625" style="3" customWidth="1"/>
    <col min="13569" max="13569" width="4" style="3" customWidth="1"/>
    <col min="13570" max="13570" width="9" style="3"/>
    <col min="13571" max="13571" width="12.375" style="3" customWidth="1"/>
    <col min="13572" max="13572" width="7.25" style="3" customWidth="1"/>
    <col min="13573" max="13573" width="5" style="3" customWidth="1"/>
    <col min="13574" max="13574" width="2" style="3" customWidth="1"/>
    <col min="13575" max="13575" width="5.75" style="3" customWidth="1"/>
    <col min="13576" max="13807" width="9" style="3"/>
    <col min="13808" max="13808" width="4.75" style="3" customWidth="1"/>
    <col min="13809" max="13810" width="19.625" style="3" customWidth="1"/>
    <col min="13811" max="13811" width="7.625" style="3" customWidth="1"/>
    <col min="13812" max="13812" width="4" style="3" customWidth="1"/>
    <col min="13813" max="13813" width="9" style="3"/>
    <col min="13814" max="13814" width="12.375" style="3" customWidth="1"/>
    <col min="13815" max="13815" width="7.25" style="3" customWidth="1"/>
    <col min="13816" max="13816" width="5" style="3" customWidth="1"/>
    <col min="13817" max="13817" width="2" style="3" customWidth="1"/>
    <col min="13818" max="13818" width="5.75" style="3" customWidth="1"/>
    <col min="13819" max="13820" width="9" style="3"/>
    <col min="13821" max="13821" width="4.75" style="3" customWidth="1"/>
    <col min="13822" max="13823" width="19.625" style="3" customWidth="1"/>
    <col min="13824" max="13824" width="7.625" style="3" customWidth="1"/>
    <col min="13825" max="13825" width="4" style="3" customWidth="1"/>
    <col min="13826" max="13826" width="9" style="3"/>
    <col min="13827" max="13827" width="12.375" style="3" customWidth="1"/>
    <col min="13828" max="13828" width="7.25" style="3" customWidth="1"/>
    <col min="13829" max="13829" width="5" style="3" customWidth="1"/>
    <col min="13830" max="13830" width="2" style="3" customWidth="1"/>
    <col min="13831" max="13831" width="5.75" style="3" customWidth="1"/>
    <col min="13832" max="14063" width="9" style="3"/>
    <col min="14064" max="14064" width="4.75" style="3" customWidth="1"/>
    <col min="14065" max="14066" width="19.625" style="3" customWidth="1"/>
    <col min="14067" max="14067" width="7.625" style="3" customWidth="1"/>
    <col min="14068" max="14068" width="4" style="3" customWidth="1"/>
    <col min="14069" max="14069" width="9" style="3"/>
    <col min="14070" max="14070" width="12.375" style="3" customWidth="1"/>
    <col min="14071" max="14071" width="7.25" style="3" customWidth="1"/>
    <col min="14072" max="14072" width="5" style="3" customWidth="1"/>
    <col min="14073" max="14073" width="2" style="3" customWidth="1"/>
    <col min="14074" max="14074" width="5.75" style="3" customWidth="1"/>
    <col min="14075" max="14076" width="9" style="3"/>
    <col min="14077" max="14077" width="4.75" style="3" customWidth="1"/>
    <col min="14078" max="14079" width="19.625" style="3" customWidth="1"/>
    <col min="14080" max="14080" width="7.625" style="3" customWidth="1"/>
    <col min="14081" max="14081" width="4" style="3" customWidth="1"/>
    <col min="14082" max="14082" width="9" style="3"/>
    <col min="14083" max="14083" width="12.375" style="3" customWidth="1"/>
    <col min="14084" max="14084" width="7.25" style="3" customWidth="1"/>
    <col min="14085" max="14085" width="5" style="3" customWidth="1"/>
    <col min="14086" max="14086" width="2" style="3" customWidth="1"/>
    <col min="14087" max="14087" width="5.75" style="3" customWidth="1"/>
    <col min="14088" max="14319" width="9" style="3"/>
    <col min="14320" max="14320" width="4.75" style="3" customWidth="1"/>
    <col min="14321" max="14322" width="19.625" style="3" customWidth="1"/>
    <col min="14323" max="14323" width="7.625" style="3" customWidth="1"/>
    <col min="14324" max="14324" width="4" style="3" customWidth="1"/>
    <col min="14325" max="14325" width="9" style="3"/>
    <col min="14326" max="14326" width="12.375" style="3" customWidth="1"/>
    <col min="14327" max="14327" width="7.25" style="3" customWidth="1"/>
    <col min="14328" max="14328" width="5" style="3" customWidth="1"/>
    <col min="14329" max="14329" width="2" style="3" customWidth="1"/>
    <col min="14330" max="14330" width="5.75" style="3" customWidth="1"/>
    <col min="14331" max="14332" width="9" style="3"/>
    <col min="14333" max="14333" width="4.75" style="3" customWidth="1"/>
    <col min="14334" max="14335" width="19.625" style="3" customWidth="1"/>
    <col min="14336" max="14336" width="7.625" style="3" customWidth="1"/>
    <col min="14337" max="14337" width="4" style="3" customWidth="1"/>
    <col min="14338" max="14338" width="9" style="3"/>
    <col min="14339" max="14339" width="12.375" style="3" customWidth="1"/>
    <col min="14340" max="14340" width="7.25" style="3" customWidth="1"/>
    <col min="14341" max="14341" width="5" style="3" customWidth="1"/>
    <col min="14342" max="14342" width="2" style="3" customWidth="1"/>
    <col min="14343" max="14343" width="5.75" style="3" customWidth="1"/>
    <col min="14344" max="14575" width="9" style="3"/>
    <col min="14576" max="14576" width="4.75" style="3" customWidth="1"/>
    <col min="14577" max="14578" width="19.625" style="3" customWidth="1"/>
    <col min="14579" max="14579" width="7.625" style="3" customWidth="1"/>
    <col min="14580" max="14580" width="4" style="3" customWidth="1"/>
    <col min="14581" max="14581" width="9" style="3"/>
    <col min="14582" max="14582" width="12.375" style="3" customWidth="1"/>
    <col min="14583" max="14583" width="7.25" style="3" customWidth="1"/>
    <col min="14584" max="14584" width="5" style="3" customWidth="1"/>
    <col min="14585" max="14585" width="2" style="3" customWidth="1"/>
    <col min="14586" max="14586" width="5.75" style="3" customWidth="1"/>
    <col min="14587" max="14588" width="9" style="3"/>
    <col min="14589" max="14589" width="4.75" style="3" customWidth="1"/>
    <col min="14590" max="14591" width="19.625" style="3" customWidth="1"/>
    <col min="14592" max="14592" width="7.625" style="3" customWidth="1"/>
    <col min="14593" max="14593" width="4" style="3" customWidth="1"/>
    <col min="14594" max="14594" width="9" style="3"/>
    <col min="14595" max="14595" width="12.375" style="3" customWidth="1"/>
    <col min="14596" max="14596" width="7.25" style="3" customWidth="1"/>
    <col min="14597" max="14597" width="5" style="3" customWidth="1"/>
    <col min="14598" max="14598" width="2" style="3" customWidth="1"/>
    <col min="14599" max="14599" width="5.75" style="3" customWidth="1"/>
    <col min="14600" max="14831" width="9" style="3"/>
    <col min="14832" max="14832" width="4.75" style="3" customWidth="1"/>
    <col min="14833" max="14834" width="19.625" style="3" customWidth="1"/>
    <col min="14835" max="14835" width="7.625" style="3" customWidth="1"/>
    <col min="14836" max="14836" width="4" style="3" customWidth="1"/>
    <col min="14837" max="14837" width="9" style="3"/>
    <col min="14838" max="14838" width="12.375" style="3" customWidth="1"/>
    <col min="14839" max="14839" width="7.25" style="3" customWidth="1"/>
    <col min="14840" max="14840" width="5" style="3" customWidth="1"/>
    <col min="14841" max="14841" width="2" style="3" customWidth="1"/>
    <col min="14842" max="14842" width="5.75" style="3" customWidth="1"/>
    <col min="14843" max="14844" width="9" style="3"/>
    <col min="14845" max="14845" width="4.75" style="3" customWidth="1"/>
    <col min="14846" max="14847" width="19.625" style="3" customWidth="1"/>
    <col min="14848" max="14848" width="7.625" style="3" customWidth="1"/>
    <col min="14849" max="14849" width="4" style="3" customWidth="1"/>
    <col min="14850" max="14850" width="9" style="3"/>
    <col min="14851" max="14851" width="12.375" style="3" customWidth="1"/>
    <col min="14852" max="14852" width="7.25" style="3" customWidth="1"/>
    <col min="14853" max="14853" width="5" style="3" customWidth="1"/>
    <col min="14854" max="14854" width="2" style="3" customWidth="1"/>
    <col min="14855" max="14855" width="5.75" style="3" customWidth="1"/>
    <col min="14856" max="15087" width="9" style="3"/>
    <col min="15088" max="15088" width="4.75" style="3" customWidth="1"/>
    <col min="15089" max="15090" width="19.625" style="3" customWidth="1"/>
    <col min="15091" max="15091" width="7.625" style="3" customWidth="1"/>
    <col min="15092" max="15092" width="4" style="3" customWidth="1"/>
    <col min="15093" max="15093" width="9" style="3"/>
    <col min="15094" max="15094" width="12.375" style="3" customWidth="1"/>
    <col min="15095" max="15095" width="7.25" style="3" customWidth="1"/>
    <col min="15096" max="15096" width="5" style="3" customWidth="1"/>
    <col min="15097" max="15097" width="2" style="3" customWidth="1"/>
    <col min="15098" max="15098" width="5.75" style="3" customWidth="1"/>
    <col min="15099" max="15100" width="9" style="3"/>
    <col min="15101" max="15101" width="4.75" style="3" customWidth="1"/>
    <col min="15102" max="15103" width="19.625" style="3" customWidth="1"/>
    <col min="15104" max="15104" width="7.625" style="3" customWidth="1"/>
    <col min="15105" max="15105" width="4" style="3" customWidth="1"/>
    <col min="15106" max="15106" width="9" style="3"/>
    <col min="15107" max="15107" width="12.375" style="3" customWidth="1"/>
    <col min="15108" max="15108" width="7.25" style="3" customWidth="1"/>
    <col min="15109" max="15109" width="5" style="3" customWidth="1"/>
    <col min="15110" max="15110" width="2" style="3" customWidth="1"/>
    <col min="15111" max="15111" width="5.75" style="3" customWidth="1"/>
    <col min="15112" max="15343" width="9" style="3"/>
    <col min="15344" max="15344" width="4.75" style="3" customWidth="1"/>
    <col min="15345" max="15346" width="19.625" style="3" customWidth="1"/>
    <col min="15347" max="15347" width="7.625" style="3" customWidth="1"/>
    <col min="15348" max="15348" width="4" style="3" customWidth="1"/>
    <col min="15349" max="15349" width="9" style="3"/>
    <col min="15350" max="15350" width="12.375" style="3" customWidth="1"/>
    <col min="15351" max="15351" width="7.25" style="3" customWidth="1"/>
    <col min="15352" max="15352" width="5" style="3" customWidth="1"/>
    <col min="15353" max="15353" width="2" style="3" customWidth="1"/>
    <col min="15354" max="15354" width="5.75" style="3" customWidth="1"/>
    <col min="15355" max="15356" width="9" style="3"/>
    <col min="15357" max="15357" width="4.75" style="3" customWidth="1"/>
    <col min="15358" max="15359" width="19.625" style="3" customWidth="1"/>
    <col min="15360" max="15360" width="7.625" style="3" customWidth="1"/>
    <col min="15361" max="15361" width="4" style="3" customWidth="1"/>
    <col min="15362" max="15362" width="9" style="3"/>
    <col min="15363" max="15363" width="12.375" style="3" customWidth="1"/>
    <col min="15364" max="15364" width="7.25" style="3" customWidth="1"/>
    <col min="15365" max="15365" width="5" style="3" customWidth="1"/>
    <col min="15366" max="15366" width="2" style="3" customWidth="1"/>
    <col min="15367" max="15367" width="5.75" style="3" customWidth="1"/>
    <col min="15368" max="15599" width="9" style="3"/>
    <col min="15600" max="15600" width="4.75" style="3" customWidth="1"/>
    <col min="15601" max="15602" width="19.625" style="3" customWidth="1"/>
    <col min="15603" max="15603" width="7.625" style="3" customWidth="1"/>
    <col min="15604" max="15604" width="4" style="3" customWidth="1"/>
    <col min="15605" max="15605" width="9" style="3"/>
    <col min="15606" max="15606" width="12.375" style="3" customWidth="1"/>
    <col min="15607" max="15607" width="7.25" style="3" customWidth="1"/>
    <col min="15608" max="15608" width="5" style="3" customWidth="1"/>
    <col min="15609" max="15609" width="2" style="3" customWidth="1"/>
    <col min="15610" max="15610" width="5.75" style="3" customWidth="1"/>
    <col min="15611" max="15612" width="9" style="3"/>
    <col min="15613" max="15613" width="4.75" style="3" customWidth="1"/>
    <col min="15614" max="15615" width="19.625" style="3" customWidth="1"/>
    <col min="15616" max="15616" width="7.625" style="3" customWidth="1"/>
    <col min="15617" max="15617" width="4" style="3" customWidth="1"/>
    <col min="15618" max="15618" width="9" style="3"/>
    <col min="15619" max="15619" width="12.375" style="3" customWidth="1"/>
    <col min="15620" max="15620" width="7.25" style="3" customWidth="1"/>
    <col min="15621" max="15621" width="5" style="3" customWidth="1"/>
    <col min="15622" max="15622" width="2" style="3" customWidth="1"/>
    <col min="15623" max="15623" width="5.75" style="3" customWidth="1"/>
    <col min="15624" max="15855" width="9" style="3"/>
    <col min="15856" max="15856" width="4.75" style="3" customWidth="1"/>
    <col min="15857" max="15858" width="19.625" style="3" customWidth="1"/>
    <col min="15859" max="15859" width="7.625" style="3" customWidth="1"/>
    <col min="15860" max="15860" width="4" style="3" customWidth="1"/>
    <col min="15861" max="15861" width="9" style="3"/>
    <col min="15862" max="15862" width="12.375" style="3" customWidth="1"/>
    <col min="15863" max="15863" width="7.25" style="3" customWidth="1"/>
    <col min="15864" max="15864" width="5" style="3" customWidth="1"/>
    <col min="15865" max="15865" width="2" style="3" customWidth="1"/>
    <col min="15866" max="15866" width="5.75" style="3" customWidth="1"/>
    <col min="15867" max="15868" width="9" style="3"/>
    <col min="15869" max="15869" width="4.75" style="3" customWidth="1"/>
    <col min="15870" max="15871" width="19.625" style="3" customWidth="1"/>
    <col min="15872" max="15872" width="7.625" style="3" customWidth="1"/>
    <col min="15873" max="15873" width="4" style="3" customWidth="1"/>
    <col min="15874" max="15874" width="9" style="3"/>
    <col min="15875" max="15875" width="12.375" style="3" customWidth="1"/>
    <col min="15876" max="15876" width="7.25" style="3" customWidth="1"/>
    <col min="15877" max="15877" width="5" style="3" customWidth="1"/>
    <col min="15878" max="15878" width="2" style="3" customWidth="1"/>
    <col min="15879" max="15879" width="5.75" style="3" customWidth="1"/>
    <col min="15880" max="16111" width="9" style="3"/>
    <col min="16112" max="16112" width="4.75" style="3" customWidth="1"/>
    <col min="16113" max="16114" width="19.625" style="3" customWidth="1"/>
    <col min="16115" max="16115" width="7.625" style="3" customWidth="1"/>
    <col min="16116" max="16116" width="4" style="3" customWidth="1"/>
    <col min="16117" max="16117" width="9" style="3"/>
    <col min="16118" max="16118" width="12.375" style="3" customWidth="1"/>
    <col min="16119" max="16119" width="7.25" style="3" customWidth="1"/>
    <col min="16120" max="16120" width="5" style="3" customWidth="1"/>
    <col min="16121" max="16121" width="2" style="3" customWidth="1"/>
    <col min="16122" max="16122" width="5.75" style="3" customWidth="1"/>
    <col min="16123" max="16124" width="9" style="3"/>
    <col min="16125" max="16125" width="4.75" style="3" customWidth="1"/>
    <col min="16126" max="16127" width="19.625" style="3" customWidth="1"/>
    <col min="16128" max="16128" width="7.625" style="3" customWidth="1"/>
    <col min="16129" max="16129" width="4" style="3" customWidth="1"/>
    <col min="16130" max="16130" width="9" style="3"/>
    <col min="16131" max="16131" width="12.375" style="3" customWidth="1"/>
    <col min="16132" max="16132" width="7.25" style="3" customWidth="1"/>
    <col min="16133" max="16133" width="5" style="3" customWidth="1"/>
    <col min="16134" max="16134" width="2" style="3" customWidth="1"/>
    <col min="16135" max="16135" width="5.75" style="3" customWidth="1"/>
    <col min="16136" max="16384" width="9" style="3"/>
  </cols>
  <sheetData>
    <row r="1" spans="1:13" ht="9.9499999999999993" customHeight="1"/>
    <row r="2" spans="1:13" s="9" customFormat="1" ht="32.1" customHeight="1">
      <c r="A2" s="159" t="s">
        <v>0</v>
      </c>
      <c r="B2" s="160" t="s">
        <v>1</v>
      </c>
      <c r="C2" s="160" t="s">
        <v>2</v>
      </c>
      <c r="D2" s="160" t="s">
        <v>3</v>
      </c>
      <c r="E2" s="160" t="s">
        <v>4</v>
      </c>
      <c r="F2" s="159" t="s">
        <v>5</v>
      </c>
      <c r="G2" s="159" t="s">
        <v>6</v>
      </c>
      <c r="H2" s="600" t="s">
        <v>319</v>
      </c>
      <c r="I2" s="601"/>
      <c r="J2" s="601"/>
      <c r="K2" s="602"/>
      <c r="L2" s="302"/>
    </row>
    <row r="3" spans="1:13" ht="16.5" customHeight="1">
      <c r="A3" s="184"/>
      <c r="B3" s="12"/>
      <c r="C3" s="12"/>
      <c r="D3" s="228"/>
      <c r="E3" s="229"/>
      <c r="F3" s="230"/>
      <c r="G3" s="231"/>
      <c r="H3" s="163"/>
      <c r="I3" s="97"/>
      <c r="J3" s="97"/>
      <c r="K3" s="98"/>
      <c r="L3" s="176"/>
    </row>
    <row r="4" spans="1:13" ht="16.5" customHeight="1">
      <c r="A4" s="124">
        <v>1</v>
      </c>
      <c r="B4" s="29" t="s">
        <v>32</v>
      </c>
      <c r="C4" s="29"/>
      <c r="D4" s="232"/>
      <c r="E4" s="233"/>
      <c r="F4" s="234"/>
      <c r="G4" s="235"/>
      <c r="H4" s="165"/>
      <c r="I4" s="101"/>
      <c r="J4" s="101"/>
      <c r="K4" s="61"/>
      <c r="L4" s="176"/>
    </row>
    <row r="5" spans="1:13" ht="16.5" customHeight="1">
      <c r="A5" s="184"/>
      <c r="B5" s="126"/>
      <c r="C5" s="126" t="s">
        <v>92</v>
      </c>
      <c r="D5" s="127"/>
      <c r="E5" s="128"/>
      <c r="F5" s="129"/>
      <c r="G5" s="130"/>
      <c r="H5" s="224"/>
      <c r="I5" s="97"/>
      <c r="J5" s="97"/>
      <c r="K5" s="98"/>
      <c r="L5" s="176"/>
    </row>
    <row r="6" spans="1:13" ht="16.5" customHeight="1">
      <c r="A6" s="124"/>
      <c r="B6" s="99" t="s">
        <v>91</v>
      </c>
      <c r="C6" s="99" t="s">
        <v>93</v>
      </c>
      <c r="D6" s="232">
        <v>1</v>
      </c>
      <c r="E6" s="236" t="s">
        <v>15</v>
      </c>
      <c r="F6" s="131"/>
      <c r="G6" s="235"/>
      <c r="H6" s="225"/>
      <c r="I6" s="101"/>
      <c r="J6" s="101"/>
      <c r="K6" s="210"/>
      <c r="L6" s="477"/>
    </row>
    <row r="7" spans="1:13" ht="16.5" customHeight="1">
      <c r="A7" s="184"/>
      <c r="B7" s="126"/>
      <c r="C7" s="126" t="s">
        <v>94</v>
      </c>
      <c r="D7" s="127"/>
      <c r="E7" s="128"/>
      <c r="F7" s="129"/>
      <c r="G7" s="130"/>
      <c r="H7" s="224"/>
      <c r="I7" s="97"/>
      <c r="J7" s="97"/>
      <c r="K7" s="211"/>
      <c r="L7" s="478"/>
    </row>
    <row r="8" spans="1:13" ht="16.5" customHeight="1">
      <c r="A8" s="124"/>
      <c r="B8" s="99" t="s">
        <v>95</v>
      </c>
      <c r="C8" s="99" t="s">
        <v>96</v>
      </c>
      <c r="D8" s="232">
        <v>1</v>
      </c>
      <c r="E8" s="236" t="s">
        <v>15</v>
      </c>
      <c r="F8" s="131"/>
      <c r="G8" s="235"/>
      <c r="H8" s="225"/>
      <c r="I8" s="101"/>
      <c r="J8" s="101"/>
      <c r="K8" s="104"/>
      <c r="L8" s="479"/>
    </row>
    <row r="9" spans="1:13" ht="16.5" customHeight="1">
      <c r="A9" s="184"/>
      <c r="B9" s="237"/>
      <c r="C9" s="238"/>
      <c r="D9" s="127"/>
      <c r="E9" s="128"/>
      <c r="F9" s="129"/>
      <c r="G9" s="130"/>
      <c r="H9" s="224"/>
      <c r="I9" s="97"/>
      <c r="J9" s="97"/>
      <c r="K9" s="211"/>
      <c r="L9" s="478"/>
    </row>
    <row r="10" spans="1:13" ht="16.5" customHeight="1">
      <c r="A10" s="124"/>
      <c r="B10" s="239" t="s">
        <v>97</v>
      </c>
      <c r="C10" s="240" t="s">
        <v>98</v>
      </c>
      <c r="D10" s="232">
        <v>1</v>
      </c>
      <c r="E10" s="236" t="s">
        <v>15</v>
      </c>
      <c r="F10" s="131"/>
      <c r="G10" s="235"/>
      <c r="H10" s="225"/>
      <c r="I10" s="101"/>
      <c r="J10" s="101"/>
      <c r="K10" s="210"/>
      <c r="L10" s="477"/>
    </row>
    <row r="11" spans="1:13" ht="16.5" customHeight="1">
      <c r="A11" s="184"/>
      <c r="B11" s="126"/>
      <c r="C11" s="126"/>
      <c r="D11" s="127"/>
      <c r="E11" s="128"/>
      <c r="F11" s="129"/>
      <c r="G11" s="130"/>
      <c r="H11" s="224"/>
      <c r="I11" s="97"/>
      <c r="J11" s="97"/>
      <c r="K11" s="211"/>
      <c r="L11" s="478"/>
      <c r="M11" s="72"/>
    </row>
    <row r="12" spans="1:13" ht="16.5" customHeight="1">
      <c r="A12" s="124"/>
      <c r="B12" s="99"/>
      <c r="C12" s="99"/>
      <c r="D12" s="241"/>
      <c r="E12" s="233"/>
      <c r="F12" s="131"/>
      <c r="G12" s="235"/>
      <c r="H12" s="225"/>
      <c r="I12" s="101"/>
      <c r="J12" s="101"/>
      <c r="K12" s="210"/>
      <c r="L12" s="477"/>
      <c r="M12" s="77"/>
    </row>
    <row r="13" spans="1:13" ht="16.5" customHeight="1">
      <c r="A13" s="184"/>
      <c r="B13" s="242"/>
      <c r="C13" s="12" t="s">
        <v>255</v>
      </c>
      <c r="D13" s="228"/>
      <c r="E13" s="243"/>
      <c r="F13" s="230"/>
      <c r="G13" s="231"/>
      <c r="H13" s="224"/>
      <c r="I13" s="97"/>
      <c r="J13" s="97"/>
      <c r="K13" s="98"/>
      <c r="L13" s="176"/>
    </row>
    <row r="14" spans="1:13" ht="16.5" customHeight="1">
      <c r="A14" s="124"/>
      <c r="B14" s="29" t="s">
        <v>256</v>
      </c>
      <c r="C14" s="29" t="s">
        <v>257</v>
      </c>
      <c r="D14" s="232">
        <v>1</v>
      </c>
      <c r="E14" s="236" t="s">
        <v>15</v>
      </c>
      <c r="F14" s="234"/>
      <c r="G14" s="235"/>
      <c r="H14" s="225"/>
      <c r="I14" s="212"/>
      <c r="J14" s="101"/>
      <c r="K14" s="210"/>
      <c r="L14" s="477"/>
    </row>
    <row r="15" spans="1:13" ht="16.5" customHeight="1">
      <c r="A15" s="184"/>
      <c r="B15" s="242"/>
      <c r="C15" s="12" t="s">
        <v>255</v>
      </c>
      <c r="D15" s="228"/>
      <c r="E15" s="229"/>
      <c r="F15" s="129"/>
      <c r="G15" s="130"/>
      <c r="H15" s="224"/>
      <c r="I15" s="97"/>
      <c r="J15" s="97"/>
      <c r="K15" s="98"/>
      <c r="L15" s="176"/>
    </row>
    <row r="16" spans="1:13" ht="16.5" customHeight="1">
      <c r="A16" s="124"/>
      <c r="B16" s="29" t="s">
        <v>259</v>
      </c>
      <c r="C16" s="29" t="s">
        <v>106</v>
      </c>
      <c r="D16" s="232">
        <v>1</v>
      </c>
      <c r="E16" s="236" t="s">
        <v>15</v>
      </c>
      <c r="F16" s="234"/>
      <c r="G16" s="235"/>
      <c r="H16" s="225"/>
      <c r="I16" s="212"/>
      <c r="J16" s="101"/>
      <c r="K16" s="210"/>
      <c r="L16" s="477"/>
    </row>
    <row r="17" spans="1:13" ht="16.5" customHeight="1">
      <c r="A17" s="184"/>
      <c r="B17" s="126"/>
      <c r="C17" s="12" t="s">
        <v>255</v>
      </c>
      <c r="D17" s="127"/>
      <c r="E17" s="128"/>
      <c r="F17" s="129"/>
      <c r="G17" s="130"/>
      <c r="H17" s="224"/>
      <c r="I17" s="97"/>
      <c r="J17" s="97"/>
      <c r="K17" s="98"/>
      <c r="L17" s="176"/>
    </row>
    <row r="18" spans="1:13" ht="16.5" customHeight="1">
      <c r="A18" s="124"/>
      <c r="B18" s="99" t="s">
        <v>260</v>
      </c>
      <c r="C18" s="29" t="s">
        <v>106</v>
      </c>
      <c r="D18" s="232">
        <v>1</v>
      </c>
      <c r="E18" s="236" t="s">
        <v>15</v>
      </c>
      <c r="F18" s="131"/>
      <c r="G18" s="235"/>
      <c r="H18" s="225"/>
      <c r="I18" s="212"/>
      <c r="J18" s="101"/>
      <c r="K18" s="210"/>
      <c r="L18" s="477"/>
    </row>
    <row r="19" spans="1:13" ht="16.5" customHeight="1">
      <c r="A19" s="136"/>
      <c r="B19" s="126"/>
      <c r="C19" s="126" t="s">
        <v>299</v>
      </c>
      <c r="D19" s="127"/>
      <c r="E19" s="128"/>
      <c r="F19" s="213"/>
      <c r="G19" s="244"/>
      <c r="H19" s="214"/>
      <c r="I19" s="97"/>
      <c r="J19" s="97"/>
      <c r="K19" s="215"/>
      <c r="L19" s="480"/>
    </row>
    <row r="20" spans="1:13" ht="16.5" customHeight="1">
      <c r="A20" s="135"/>
      <c r="B20" s="99" t="s">
        <v>173</v>
      </c>
      <c r="C20" s="99" t="s">
        <v>174</v>
      </c>
      <c r="D20" s="232">
        <v>1</v>
      </c>
      <c r="E20" s="236" t="s">
        <v>15</v>
      </c>
      <c r="F20" s="131"/>
      <c r="G20" s="245"/>
      <c r="H20" s="216"/>
      <c r="I20" s="250"/>
      <c r="J20" s="101"/>
      <c r="K20" s="152"/>
      <c r="L20" s="481"/>
    </row>
    <row r="21" spans="1:13" ht="16.5" customHeight="1">
      <c r="A21" s="137"/>
      <c r="B21" s="126"/>
      <c r="C21" s="126" t="s">
        <v>255</v>
      </c>
      <c r="D21" s="228"/>
      <c r="E21" s="229"/>
      <c r="F21" s="129"/>
      <c r="G21" s="231"/>
      <c r="H21" s="224"/>
      <c r="I21" s="97"/>
      <c r="J21" s="97"/>
      <c r="K21" s="98"/>
      <c r="L21" s="176"/>
    </row>
    <row r="22" spans="1:13" ht="16.5" customHeight="1">
      <c r="A22" s="135"/>
      <c r="B22" s="223" t="s">
        <v>258</v>
      </c>
      <c r="C22" s="240" t="s">
        <v>261</v>
      </c>
      <c r="D22" s="232">
        <v>1</v>
      </c>
      <c r="E22" s="236" t="s">
        <v>15</v>
      </c>
      <c r="F22" s="131"/>
      <c r="G22" s="235"/>
      <c r="H22" s="225"/>
      <c r="I22" s="212"/>
      <c r="J22" s="101"/>
      <c r="K22" s="210"/>
      <c r="L22" s="477"/>
    </row>
    <row r="23" spans="1:13" ht="16.5" customHeight="1">
      <c r="A23" s="246"/>
      <c r="B23" s="138"/>
      <c r="C23" s="126"/>
      <c r="D23" s="228"/>
      <c r="E23" s="229"/>
      <c r="F23" s="129"/>
      <c r="G23" s="130"/>
      <c r="H23" s="224"/>
      <c r="I23" s="97"/>
      <c r="J23" s="97"/>
      <c r="K23" s="98"/>
      <c r="L23" s="176"/>
    </row>
    <row r="24" spans="1:13" ht="16.5" customHeight="1">
      <c r="A24" s="247"/>
      <c r="B24" s="29"/>
      <c r="C24" s="29"/>
      <c r="D24" s="232"/>
      <c r="E24" s="233"/>
      <c r="F24" s="234"/>
      <c r="G24" s="235"/>
      <c r="H24" s="225"/>
      <c r="I24" s="101"/>
      <c r="J24" s="101"/>
      <c r="K24" s="210"/>
      <c r="L24" s="477"/>
    </row>
    <row r="25" spans="1:13" ht="16.5" customHeight="1">
      <c r="A25" s="137"/>
      <c r="B25" s="242"/>
      <c r="C25" s="12"/>
      <c r="D25" s="228"/>
      <c r="E25" s="229"/>
      <c r="F25" s="129"/>
      <c r="G25" s="130"/>
      <c r="H25" s="224"/>
      <c r="I25" s="97"/>
      <c r="J25" s="200"/>
      <c r="K25" s="98"/>
      <c r="L25" s="176"/>
    </row>
    <row r="26" spans="1:13" ht="16.5" customHeight="1">
      <c r="A26" s="135"/>
      <c r="B26" s="29" t="s">
        <v>99</v>
      </c>
      <c r="C26" s="29" t="s">
        <v>100</v>
      </c>
      <c r="D26" s="232">
        <v>1</v>
      </c>
      <c r="E26" s="236" t="s">
        <v>15</v>
      </c>
      <c r="F26" s="234"/>
      <c r="G26" s="235"/>
      <c r="H26" s="225"/>
      <c r="I26" s="101"/>
      <c r="J26" s="217"/>
      <c r="K26" s="210"/>
      <c r="L26" s="477"/>
      <c r="M26" s="476"/>
    </row>
    <row r="27" spans="1:13" ht="16.5" customHeight="1">
      <c r="A27" s="246"/>
      <c r="B27" s="126"/>
      <c r="C27" s="126"/>
      <c r="D27" s="127"/>
      <c r="E27" s="128"/>
      <c r="F27" s="129"/>
      <c r="G27" s="130"/>
      <c r="H27" s="224"/>
      <c r="I27" s="97"/>
      <c r="J27" s="97"/>
      <c r="K27" s="211"/>
      <c r="L27" s="478"/>
    </row>
    <row r="28" spans="1:13" ht="16.5" customHeight="1">
      <c r="A28" s="247"/>
      <c r="B28" s="99" t="s">
        <v>101</v>
      </c>
      <c r="C28" s="99" t="s">
        <v>102</v>
      </c>
      <c r="D28" s="232">
        <v>1</v>
      </c>
      <c r="E28" s="236" t="s">
        <v>15</v>
      </c>
      <c r="F28" s="131"/>
      <c r="G28" s="235"/>
      <c r="H28" s="225"/>
      <c r="I28" s="101"/>
      <c r="J28" s="101"/>
      <c r="K28" s="210"/>
      <c r="L28" s="477"/>
    </row>
    <row r="29" spans="1:13" ht="16.5" customHeight="1">
      <c r="A29" s="246"/>
      <c r="B29" s="242"/>
      <c r="C29" s="12"/>
      <c r="D29" s="228"/>
      <c r="E29" s="243"/>
      <c r="F29" s="230"/>
      <c r="G29" s="231"/>
      <c r="H29" s="224"/>
      <c r="I29" s="97"/>
      <c r="J29" s="97"/>
      <c r="K29" s="98"/>
      <c r="L29" s="176"/>
    </row>
    <row r="30" spans="1:13" ht="16.5" customHeight="1">
      <c r="A30" s="247"/>
      <c r="B30" s="29"/>
      <c r="C30" s="29"/>
      <c r="D30" s="232"/>
      <c r="E30" s="236"/>
      <c r="F30" s="234"/>
      <c r="G30" s="235"/>
      <c r="H30" s="225"/>
      <c r="I30" s="212"/>
      <c r="J30" s="101"/>
      <c r="K30" s="210"/>
      <c r="L30" s="477"/>
    </row>
    <row r="31" spans="1:13" ht="16.5" customHeight="1">
      <c r="A31" s="246"/>
      <c r="B31" s="12"/>
      <c r="C31" s="12" t="s">
        <v>103</v>
      </c>
      <c r="D31" s="228"/>
      <c r="E31" s="229"/>
      <c r="F31" s="129"/>
      <c r="G31" s="130"/>
      <c r="H31" s="224"/>
      <c r="I31" s="219"/>
      <c r="J31" s="200"/>
      <c r="K31" s="220"/>
      <c r="L31" s="482"/>
    </row>
    <row r="32" spans="1:13" ht="16.5" customHeight="1">
      <c r="A32" s="247"/>
      <c r="B32" s="29" t="s">
        <v>34</v>
      </c>
      <c r="C32" s="29" t="s">
        <v>104</v>
      </c>
      <c r="D32" s="232">
        <v>1</v>
      </c>
      <c r="E32" s="236" t="s">
        <v>15</v>
      </c>
      <c r="F32" s="131"/>
      <c r="G32" s="235"/>
      <c r="H32" s="227"/>
      <c r="I32" s="221"/>
      <c r="J32" s="217"/>
      <c r="K32" s="210"/>
      <c r="L32" s="477"/>
    </row>
    <row r="33" spans="1:13" ht="16.5" customHeight="1">
      <c r="A33" s="134"/>
      <c r="B33" s="12"/>
      <c r="C33" s="222"/>
      <c r="D33" s="228"/>
      <c r="E33" s="229"/>
      <c r="F33" s="129"/>
      <c r="G33" s="130"/>
      <c r="H33" s="224"/>
      <c r="I33" s="219"/>
      <c r="J33" s="200"/>
      <c r="K33" s="220"/>
      <c r="L33" s="482"/>
    </row>
    <row r="34" spans="1:13" ht="16.5" customHeight="1">
      <c r="A34" s="135"/>
      <c r="B34" s="29" t="s">
        <v>105</v>
      </c>
      <c r="C34" s="223"/>
      <c r="D34" s="232">
        <v>1</v>
      </c>
      <c r="E34" s="236" t="s">
        <v>15</v>
      </c>
      <c r="F34" s="131"/>
      <c r="G34" s="235"/>
      <c r="H34" s="227"/>
      <c r="I34" s="221"/>
      <c r="J34" s="217"/>
      <c r="K34" s="210"/>
      <c r="L34" s="477"/>
    </row>
    <row r="35" spans="1:13" ht="16.5" customHeight="1">
      <c r="A35" s="134"/>
      <c r="B35" s="126"/>
      <c r="C35" s="126"/>
      <c r="D35" s="127"/>
      <c r="E35" s="128"/>
      <c r="F35" s="213"/>
      <c r="G35" s="244"/>
      <c r="H35" s="214"/>
      <c r="I35" s="97"/>
      <c r="J35" s="97"/>
      <c r="K35" s="215"/>
      <c r="L35" s="480"/>
    </row>
    <row r="36" spans="1:13" ht="16.5" customHeight="1">
      <c r="A36" s="135"/>
      <c r="B36" s="99"/>
      <c r="C36" s="240"/>
      <c r="D36" s="232"/>
      <c r="E36" s="236"/>
      <c r="F36" s="131"/>
      <c r="G36" s="245"/>
      <c r="H36" s="216"/>
      <c r="I36" s="101"/>
      <c r="J36" s="217"/>
      <c r="K36" s="218"/>
      <c r="L36" s="483"/>
      <c r="M36" s="123"/>
    </row>
    <row r="37" spans="1:13" ht="16.5" customHeight="1">
      <c r="A37" s="134"/>
      <c r="B37" s="126"/>
      <c r="C37" s="126"/>
      <c r="D37" s="228"/>
      <c r="E37" s="229"/>
      <c r="F37" s="129"/>
      <c r="G37" s="231"/>
      <c r="H37" s="208"/>
      <c r="I37" s="97"/>
      <c r="J37" s="97"/>
      <c r="K37" s="98"/>
      <c r="L37" s="176"/>
    </row>
    <row r="38" spans="1:13" ht="16.5" customHeight="1">
      <c r="A38" s="135"/>
      <c r="B38" s="223"/>
      <c r="C38" s="240"/>
      <c r="D38" s="232"/>
      <c r="E38" s="236"/>
      <c r="F38" s="131"/>
      <c r="G38" s="235"/>
      <c r="H38" s="209"/>
      <c r="I38" s="212"/>
      <c r="J38" s="101"/>
      <c r="K38" s="210"/>
      <c r="L38" s="477"/>
    </row>
    <row r="39" spans="1:13" ht="16.5" customHeight="1">
      <c r="A39" s="134"/>
      <c r="B39" s="126"/>
      <c r="C39" s="126"/>
      <c r="D39" s="228"/>
      <c r="E39" s="229"/>
      <c r="F39" s="129"/>
      <c r="G39" s="231"/>
      <c r="H39" s="208"/>
      <c r="I39" s="97"/>
      <c r="J39" s="97"/>
      <c r="K39" s="98"/>
      <c r="L39" s="176"/>
    </row>
    <row r="40" spans="1:13" ht="16.5" customHeight="1">
      <c r="A40" s="135"/>
      <c r="B40" s="168"/>
      <c r="C40" s="99"/>
      <c r="D40" s="232"/>
      <c r="E40" s="236"/>
      <c r="F40" s="131"/>
      <c r="G40" s="235"/>
      <c r="H40" s="209"/>
      <c r="I40" s="101"/>
      <c r="J40" s="101"/>
      <c r="K40" s="61"/>
      <c r="L40" s="176"/>
    </row>
    <row r="41" spans="1:13" ht="16.5" customHeight="1">
      <c r="A41" s="134"/>
      <c r="B41" s="12"/>
      <c r="C41" s="12"/>
      <c r="D41" s="228"/>
      <c r="E41" s="229"/>
      <c r="F41" s="129"/>
      <c r="G41" s="130"/>
      <c r="H41" s="248"/>
      <c r="I41" s="219"/>
      <c r="J41" s="200"/>
      <c r="K41" s="220"/>
      <c r="L41" s="482"/>
    </row>
    <row r="42" spans="1:13" ht="16.5" customHeight="1">
      <c r="A42" s="135"/>
      <c r="B42" s="29"/>
      <c r="C42" s="29"/>
      <c r="D42" s="232"/>
      <c r="E42" s="236"/>
      <c r="F42" s="131"/>
      <c r="G42" s="235"/>
      <c r="H42" s="249"/>
      <c r="I42" s="221"/>
      <c r="J42" s="217"/>
      <c r="K42" s="210"/>
      <c r="L42" s="477"/>
    </row>
    <row r="43" spans="1:13" ht="16.5" customHeight="1">
      <c r="A43" s="136"/>
      <c r="B43" s="12"/>
      <c r="C43" s="222"/>
      <c r="D43" s="228"/>
      <c r="E43" s="229"/>
      <c r="F43" s="129"/>
      <c r="G43" s="130"/>
      <c r="H43" s="248"/>
      <c r="I43" s="219"/>
      <c r="J43" s="200"/>
      <c r="K43" s="220"/>
      <c r="L43" s="482"/>
    </row>
    <row r="44" spans="1:13" ht="16.5" customHeight="1">
      <c r="A44" s="136"/>
      <c r="B44" s="29"/>
      <c r="C44" s="223"/>
      <c r="D44" s="232"/>
      <c r="E44" s="236"/>
      <c r="F44" s="131"/>
      <c r="G44" s="235"/>
      <c r="H44" s="249"/>
      <c r="I44" s="221"/>
      <c r="J44" s="217"/>
      <c r="K44" s="210"/>
      <c r="L44" s="477"/>
    </row>
    <row r="45" spans="1:13" ht="16.5" customHeight="1">
      <c r="A45" s="134"/>
      <c r="B45" s="126"/>
      <c r="C45" s="126"/>
      <c r="D45" s="228"/>
      <c r="E45" s="229"/>
      <c r="F45" s="129"/>
      <c r="G45" s="231"/>
      <c r="H45" s="208"/>
      <c r="I45" s="97"/>
      <c r="J45" s="97"/>
      <c r="K45" s="98"/>
      <c r="L45" s="176"/>
    </row>
    <row r="46" spans="1:13" ht="16.5" customHeight="1">
      <c r="A46" s="135"/>
      <c r="B46" s="168"/>
      <c r="C46" s="99"/>
      <c r="D46" s="232"/>
      <c r="E46" s="236"/>
      <c r="F46" s="131"/>
      <c r="G46" s="235"/>
      <c r="H46" s="209"/>
      <c r="I46" s="101"/>
      <c r="J46" s="101"/>
      <c r="K46" s="167"/>
      <c r="L46" s="484"/>
    </row>
    <row r="47" spans="1:13" ht="16.5" customHeight="1">
      <c r="A47" s="134"/>
      <c r="B47" s="126"/>
      <c r="C47" s="126"/>
      <c r="D47" s="228"/>
      <c r="E47" s="229"/>
      <c r="F47" s="129"/>
      <c r="G47" s="231"/>
      <c r="H47" s="203"/>
      <c r="I47" s="97"/>
      <c r="J47" s="97"/>
      <c r="K47" s="98"/>
      <c r="L47" s="176"/>
    </row>
    <row r="48" spans="1:13" ht="16.5" customHeight="1">
      <c r="A48" s="135"/>
      <c r="B48" s="168" t="s">
        <v>36</v>
      </c>
      <c r="C48" s="99"/>
      <c r="D48" s="232"/>
      <c r="E48" s="236"/>
      <c r="F48" s="131"/>
      <c r="G48" s="235"/>
      <c r="H48" s="166"/>
      <c r="I48" s="204"/>
      <c r="J48" s="101"/>
      <c r="K48" s="167"/>
      <c r="L48" s="484"/>
    </row>
    <row r="49" spans="1:13" ht="16.5" customHeight="1">
      <c r="A49" s="20"/>
      <c r="B49" s="21"/>
      <c r="C49" s="12"/>
      <c r="D49" s="13"/>
      <c r="E49" s="14"/>
      <c r="F49" s="15"/>
      <c r="G49" s="90"/>
      <c r="H49" s="47"/>
      <c r="I49" s="18"/>
      <c r="J49" s="18"/>
      <c r="K49" s="19"/>
    </row>
    <row r="50" spans="1:13" ht="16.5" customHeight="1">
      <c r="A50" s="37"/>
      <c r="B50" s="38"/>
      <c r="C50" s="29"/>
      <c r="D50" s="30"/>
      <c r="E50" s="40"/>
      <c r="F50" s="32"/>
      <c r="G50" s="33"/>
      <c r="H50" s="91"/>
      <c r="I50" s="53"/>
      <c r="J50" s="53"/>
      <c r="K50" s="92"/>
      <c r="L50" s="485"/>
    </row>
    <row r="51" spans="1:13" ht="16.5" customHeight="1">
      <c r="A51" s="48"/>
      <c r="B51" s="49"/>
      <c r="C51" s="12"/>
      <c r="D51" s="13"/>
      <c r="E51" s="14"/>
      <c r="F51" s="15"/>
      <c r="G51" s="16"/>
      <c r="H51" s="47"/>
      <c r="I51" s="18"/>
      <c r="J51" s="18"/>
      <c r="K51" s="19"/>
    </row>
    <row r="52" spans="1:13" ht="16.5" customHeight="1">
      <c r="A52" s="37"/>
      <c r="B52" s="28"/>
      <c r="C52" s="29"/>
      <c r="D52" s="30"/>
      <c r="E52" s="40"/>
      <c r="F52" s="32"/>
      <c r="G52" s="33"/>
      <c r="H52" s="91"/>
      <c r="I52" s="53"/>
      <c r="J52" s="53"/>
      <c r="K52" s="92"/>
      <c r="L52" s="485"/>
    </row>
    <row r="53" spans="1:13" ht="16.5" customHeight="1">
      <c r="A53" s="56"/>
      <c r="B53" s="49"/>
      <c r="C53" s="57"/>
      <c r="D53" s="58"/>
      <c r="E53" s="14"/>
      <c r="F53" s="15"/>
      <c r="G53" s="16"/>
      <c r="H53" s="47"/>
      <c r="I53" s="18"/>
      <c r="J53" s="18"/>
      <c r="K53" s="19"/>
    </row>
    <row r="54" spans="1:13" ht="16.5" customHeight="1">
      <c r="A54" s="37"/>
      <c r="B54" s="62"/>
      <c r="C54" s="62"/>
      <c r="D54" s="30"/>
      <c r="E54" s="40"/>
      <c r="F54" s="93"/>
      <c r="G54" s="94"/>
      <c r="H54" s="60"/>
      <c r="I54" s="2"/>
      <c r="J54" s="2"/>
      <c r="K54" s="61"/>
      <c r="L54" s="176"/>
    </row>
    <row r="55" spans="1:13" ht="16.5" customHeight="1">
      <c r="A55" s="66"/>
      <c r="B55" s="49"/>
      <c r="C55" s="12"/>
      <c r="D55" s="13"/>
      <c r="E55" s="14"/>
      <c r="F55" s="15"/>
      <c r="G55" s="16"/>
      <c r="H55" s="47"/>
      <c r="I55" s="18"/>
      <c r="J55" s="18"/>
      <c r="K55" s="19"/>
    </row>
    <row r="56" spans="1:13" ht="16.5" customHeight="1">
      <c r="A56" s="67"/>
      <c r="B56" s="28"/>
      <c r="C56" s="29"/>
      <c r="D56" s="30"/>
      <c r="E56" s="40"/>
      <c r="F56" s="93"/>
      <c r="G56" s="94"/>
      <c r="H56" s="91"/>
      <c r="I56" s="53"/>
      <c r="J56" s="53"/>
      <c r="K56" s="92"/>
      <c r="L56" s="485"/>
    </row>
    <row r="57" spans="1:13" ht="16.5" customHeight="1">
      <c r="A57" s="66"/>
      <c r="B57" s="11"/>
      <c r="C57" s="12"/>
      <c r="D57" s="13"/>
      <c r="E57" s="14"/>
      <c r="F57" s="15"/>
      <c r="G57" s="16"/>
      <c r="H57" s="68"/>
      <c r="I57" s="69"/>
      <c r="J57" s="70"/>
      <c r="K57" s="71"/>
      <c r="L57" s="486"/>
      <c r="M57" s="72"/>
    </row>
    <row r="58" spans="1:13" ht="16.5" customHeight="1">
      <c r="A58" s="67"/>
      <c r="B58" s="28"/>
      <c r="C58" s="29"/>
      <c r="D58" s="30"/>
      <c r="E58" s="40"/>
      <c r="F58" s="32"/>
      <c r="G58" s="33"/>
      <c r="H58" s="51"/>
      <c r="I58" s="74"/>
      <c r="J58" s="75"/>
      <c r="K58" s="76"/>
      <c r="L58" s="487"/>
      <c r="M58" s="77"/>
    </row>
    <row r="59" spans="1:13" ht="16.5" customHeight="1">
      <c r="A59" s="66"/>
      <c r="B59" s="49"/>
      <c r="C59" s="12"/>
      <c r="D59" s="13"/>
      <c r="E59" s="83"/>
      <c r="F59" s="15"/>
      <c r="G59" s="16"/>
      <c r="H59" s="68"/>
      <c r="I59" s="69"/>
      <c r="J59" s="70"/>
      <c r="K59" s="71"/>
      <c r="L59" s="486"/>
    </row>
    <row r="60" spans="1:13" ht="16.5" customHeight="1">
      <c r="A60" s="67"/>
      <c r="B60" s="28"/>
      <c r="C60" s="29"/>
      <c r="D60" s="30"/>
      <c r="E60" s="31"/>
      <c r="F60" s="32"/>
      <c r="G60" s="33"/>
      <c r="H60" s="51"/>
      <c r="I60" s="74"/>
      <c r="J60" s="75"/>
      <c r="K60" s="76"/>
      <c r="L60" s="487"/>
    </row>
    <row r="61" spans="1:13" ht="16.5" customHeight="1">
      <c r="A61" s="20"/>
      <c r="B61" s="49"/>
      <c r="C61" s="12"/>
      <c r="D61" s="13"/>
      <c r="E61" s="83"/>
      <c r="F61" s="15"/>
      <c r="G61" s="16"/>
      <c r="H61" s="47"/>
      <c r="I61" s="18"/>
      <c r="J61" s="18"/>
      <c r="K61" s="19"/>
    </row>
    <row r="62" spans="1:13" ht="16.5" customHeight="1">
      <c r="A62" s="37"/>
      <c r="B62" s="28"/>
      <c r="C62" s="29"/>
      <c r="D62" s="30"/>
      <c r="E62" s="31"/>
      <c r="F62" s="32"/>
      <c r="G62" s="33"/>
      <c r="H62" s="84"/>
      <c r="I62" s="53"/>
      <c r="J62" s="53"/>
      <c r="K62" s="92"/>
      <c r="L62" s="485"/>
    </row>
    <row r="63" spans="1:13" ht="16.5" customHeight="1">
      <c r="A63" s="20"/>
      <c r="B63" s="49"/>
      <c r="C63" s="12"/>
      <c r="D63" s="13"/>
      <c r="E63" s="83"/>
      <c r="F63" s="15"/>
      <c r="G63" s="16"/>
      <c r="H63" s="47"/>
      <c r="I63" s="18"/>
      <c r="J63" s="18"/>
      <c r="K63" s="19"/>
    </row>
    <row r="64" spans="1:13" ht="16.5" customHeight="1">
      <c r="A64" s="37"/>
      <c r="B64" s="28"/>
      <c r="C64" s="29"/>
      <c r="D64" s="30"/>
      <c r="E64" s="31"/>
      <c r="F64" s="32"/>
      <c r="G64" s="33"/>
      <c r="H64" s="84"/>
      <c r="I64" s="53"/>
      <c r="J64" s="53"/>
      <c r="K64" s="92"/>
      <c r="L64" s="485"/>
    </row>
    <row r="65" spans="1:12" ht="16.5" customHeight="1">
      <c r="A65" s="48"/>
      <c r="B65" s="11"/>
      <c r="C65" s="12"/>
      <c r="D65" s="13"/>
      <c r="E65" s="14"/>
      <c r="F65" s="15"/>
      <c r="G65" s="16"/>
      <c r="H65" s="47"/>
      <c r="I65" s="18"/>
      <c r="J65" s="18"/>
      <c r="K65" s="19"/>
    </row>
    <row r="66" spans="1:12" ht="16.5" customHeight="1">
      <c r="A66" s="37"/>
      <c r="B66" s="28"/>
      <c r="C66" s="29"/>
      <c r="D66" s="30"/>
      <c r="E66" s="31"/>
      <c r="F66" s="32"/>
      <c r="G66" s="33"/>
      <c r="H66" s="51"/>
      <c r="I66" s="2"/>
      <c r="J66" s="2"/>
      <c r="K66" s="61"/>
      <c r="L66" s="176"/>
    </row>
    <row r="67" spans="1:12" ht="16.5" customHeight="1">
      <c r="A67" s="56"/>
      <c r="B67" s="22"/>
      <c r="C67" s="21"/>
      <c r="D67" s="13"/>
      <c r="E67" s="14"/>
      <c r="F67" s="23"/>
      <c r="G67" s="46"/>
      <c r="H67" s="17"/>
      <c r="I67" s="78"/>
      <c r="J67" s="18"/>
      <c r="K67" s="19"/>
    </row>
    <row r="68" spans="1:12" ht="16.5" customHeight="1">
      <c r="A68" s="37"/>
      <c r="B68" s="59"/>
      <c r="C68" s="29"/>
      <c r="D68" s="30"/>
      <c r="E68" s="31"/>
      <c r="F68" s="41"/>
      <c r="G68" s="33"/>
      <c r="H68" s="79"/>
      <c r="I68" s="80"/>
      <c r="J68" s="53"/>
      <c r="K68" s="81"/>
      <c r="L68" s="488"/>
    </row>
    <row r="69" spans="1:12" ht="16.5" customHeight="1">
      <c r="A69" s="66"/>
      <c r="B69" s="21"/>
      <c r="C69" s="21"/>
      <c r="D69" s="64"/>
      <c r="E69" s="65"/>
      <c r="F69" s="23"/>
      <c r="G69" s="46"/>
      <c r="H69" s="17"/>
      <c r="I69" s="78"/>
      <c r="J69" s="18"/>
      <c r="K69" s="19"/>
    </row>
    <row r="70" spans="1:12" ht="16.5" customHeight="1">
      <c r="A70" s="67"/>
      <c r="B70" s="59"/>
      <c r="C70" s="29"/>
      <c r="D70" s="30"/>
      <c r="E70" s="31"/>
      <c r="F70" s="41"/>
      <c r="G70" s="33"/>
      <c r="H70" s="79"/>
      <c r="I70" s="80"/>
      <c r="J70" s="53"/>
      <c r="K70" s="81"/>
      <c r="L70" s="488"/>
    </row>
    <row r="71" spans="1:12" ht="16.5" customHeight="1">
      <c r="A71" s="56"/>
      <c r="B71" s="21"/>
      <c r="C71" s="21"/>
      <c r="D71" s="64"/>
      <c r="E71" s="65"/>
      <c r="F71" s="23"/>
      <c r="G71" s="46"/>
      <c r="H71" s="17"/>
      <c r="I71" s="78"/>
      <c r="J71" s="18"/>
      <c r="K71" s="19"/>
    </row>
    <row r="72" spans="1:12" ht="16.5" customHeight="1">
      <c r="A72" s="37"/>
      <c r="B72" s="59"/>
      <c r="C72" s="59"/>
      <c r="D72" s="73"/>
      <c r="E72" s="31"/>
      <c r="F72" s="41"/>
      <c r="G72" s="33"/>
      <c r="H72" s="79"/>
      <c r="I72" s="80"/>
      <c r="J72" s="53"/>
      <c r="K72" s="81"/>
      <c r="L72" s="488"/>
    </row>
    <row r="73" spans="1:12" ht="16.5" customHeight="1">
      <c r="A73" s="66"/>
      <c r="B73" s="21"/>
      <c r="C73" s="21"/>
      <c r="D73" s="64"/>
      <c r="E73" s="65"/>
      <c r="F73" s="23"/>
      <c r="G73" s="46"/>
      <c r="H73" s="17"/>
      <c r="I73" s="78"/>
      <c r="J73" s="18"/>
      <c r="K73" s="19"/>
    </row>
    <row r="74" spans="1:12" ht="16.5" customHeight="1">
      <c r="A74" s="67"/>
      <c r="B74" s="59"/>
      <c r="C74" s="59"/>
      <c r="D74" s="73"/>
      <c r="E74" s="31"/>
      <c r="F74" s="41"/>
      <c r="G74" s="33"/>
      <c r="H74" s="79"/>
      <c r="I74" s="80"/>
      <c r="J74" s="53"/>
      <c r="K74" s="81"/>
      <c r="L74" s="488"/>
    </row>
    <row r="75" spans="1:12" ht="16.5" customHeight="1">
      <c r="A75" s="66"/>
      <c r="B75" s="21"/>
      <c r="C75" s="21"/>
      <c r="D75" s="64"/>
      <c r="E75" s="65"/>
      <c r="F75" s="23"/>
      <c r="G75" s="46"/>
      <c r="H75" s="17"/>
      <c r="I75" s="78"/>
      <c r="J75" s="18"/>
      <c r="K75" s="19"/>
    </row>
    <row r="76" spans="1:12" ht="16.5" customHeight="1">
      <c r="A76" s="67"/>
      <c r="B76" s="59"/>
      <c r="C76" s="59"/>
      <c r="D76" s="73"/>
      <c r="E76" s="31"/>
      <c r="F76" s="41"/>
      <c r="G76" s="33"/>
      <c r="H76" s="79"/>
      <c r="I76" s="80"/>
      <c r="J76" s="53"/>
      <c r="K76" s="81"/>
      <c r="L76" s="488"/>
    </row>
    <row r="77" spans="1:12" ht="16.5" customHeight="1">
      <c r="A77" s="66"/>
      <c r="B77" s="21"/>
      <c r="C77" s="21"/>
      <c r="D77" s="64"/>
      <c r="E77" s="65"/>
      <c r="F77" s="23"/>
      <c r="G77" s="46"/>
      <c r="H77" s="17"/>
      <c r="I77" s="78"/>
      <c r="J77" s="18"/>
      <c r="K77" s="19"/>
    </row>
    <row r="78" spans="1:12" ht="16.5" customHeight="1">
      <c r="A78" s="67"/>
      <c r="B78" s="59"/>
      <c r="C78" s="59"/>
      <c r="D78" s="73"/>
      <c r="E78" s="31"/>
      <c r="F78" s="41"/>
      <c r="G78" s="33"/>
      <c r="H78" s="79"/>
      <c r="I78" s="80"/>
      <c r="J78" s="53"/>
      <c r="K78" s="81"/>
      <c r="L78" s="488"/>
    </row>
    <row r="79" spans="1:12" ht="16.5" customHeight="1">
      <c r="A79" s="20"/>
      <c r="B79" s="21"/>
      <c r="C79" s="21"/>
      <c r="D79" s="64"/>
      <c r="E79" s="65"/>
      <c r="F79" s="23"/>
      <c r="G79" s="46"/>
      <c r="H79" s="17"/>
      <c r="I79" s="78"/>
      <c r="J79" s="18"/>
      <c r="K79" s="19"/>
    </row>
    <row r="80" spans="1:12" ht="16.5" customHeight="1">
      <c r="A80" s="37"/>
      <c r="B80" s="59"/>
      <c r="C80" s="59"/>
      <c r="D80" s="73"/>
      <c r="E80" s="31"/>
      <c r="F80" s="41"/>
      <c r="G80" s="33"/>
      <c r="H80" s="79"/>
      <c r="I80" s="80"/>
      <c r="J80" s="53"/>
      <c r="K80" s="81"/>
      <c r="L80" s="488"/>
    </row>
    <row r="81" spans="1:12" ht="16.5" customHeight="1">
      <c r="A81" s="20"/>
      <c r="B81" s="21"/>
      <c r="C81" s="21"/>
      <c r="D81" s="13"/>
      <c r="E81" s="14"/>
      <c r="F81" s="23"/>
      <c r="G81" s="16"/>
      <c r="H81" s="17"/>
      <c r="I81" s="18"/>
      <c r="J81" s="18"/>
      <c r="K81" s="19"/>
    </row>
    <row r="82" spans="1:12" ht="16.5" customHeight="1">
      <c r="A82" s="37"/>
      <c r="B82" s="28"/>
      <c r="C82" s="59"/>
      <c r="D82" s="30"/>
      <c r="E82" s="40"/>
      <c r="F82" s="41"/>
      <c r="G82" s="33"/>
      <c r="H82" s="51"/>
      <c r="I82" s="2"/>
      <c r="J82" s="2"/>
      <c r="K82" s="61"/>
      <c r="L82" s="176"/>
    </row>
    <row r="83" spans="1:12" ht="16.5" customHeight="1">
      <c r="A83" s="20"/>
      <c r="B83" s="21"/>
      <c r="C83" s="21"/>
      <c r="D83" s="13"/>
      <c r="E83" s="14"/>
      <c r="F83" s="23"/>
      <c r="G83" s="16"/>
      <c r="H83" s="17"/>
      <c r="I83" s="18"/>
      <c r="J83" s="18"/>
      <c r="K83" s="19"/>
    </row>
    <row r="84" spans="1:12" ht="16.5" customHeight="1">
      <c r="A84" s="37"/>
      <c r="B84" s="28"/>
      <c r="C84" s="59"/>
      <c r="D84" s="30"/>
      <c r="E84" s="40"/>
      <c r="F84" s="41"/>
      <c r="G84" s="33"/>
      <c r="H84" s="51"/>
      <c r="I84" s="2"/>
      <c r="J84" s="2"/>
      <c r="K84" s="61"/>
      <c r="L84" s="176"/>
    </row>
    <row r="85" spans="1:12" ht="16.5" customHeight="1">
      <c r="A85" s="20"/>
      <c r="B85" s="21"/>
      <c r="C85" s="21"/>
      <c r="D85" s="13"/>
      <c r="E85" s="14"/>
      <c r="F85" s="23"/>
      <c r="G85" s="16"/>
      <c r="H85" s="17"/>
      <c r="I85" s="18"/>
      <c r="J85" s="18"/>
      <c r="K85" s="19"/>
    </row>
    <row r="86" spans="1:12" ht="16.5" customHeight="1">
      <c r="A86" s="37"/>
      <c r="B86" s="38"/>
      <c r="C86" s="59"/>
      <c r="D86" s="30"/>
      <c r="E86" s="40"/>
      <c r="F86" s="41"/>
      <c r="G86" s="33"/>
      <c r="H86" s="51"/>
      <c r="I86" s="2"/>
      <c r="J86" s="2"/>
      <c r="K86" s="61"/>
      <c r="L86" s="176"/>
    </row>
    <row r="87" spans="1:12" ht="16.5" customHeight="1">
      <c r="A87" s="20"/>
      <c r="B87" s="21"/>
      <c r="C87" s="21"/>
      <c r="D87" s="13"/>
      <c r="E87" s="14"/>
      <c r="F87" s="23"/>
      <c r="G87" s="16"/>
      <c r="H87" s="17"/>
      <c r="I87" s="18"/>
      <c r="J87" s="18"/>
      <c r="K87" s="19"/>
    </row>
    <row r="88" spans="1:12" ht="16.5" customHeight="1">
      <c r="A88" s="37"/>
      <c r="B88" s="38"/>
      <c r="C88" s="59"/>
      <c r="D88" s="30"/>
      <c r="E88" s="40"/>
      <c r="F88" s="41"/>
      <c r="G88" s="33"/>
      <c r="H88" s="51"/>
      <c r="I88" s="2"/>
      <c r="J88" s="2"/>
      <c r="K88" s="61"/>
      <c r="L88" s="176"/>
    </row>
    <row r="89" spans="1:12" ht="16.5" customHeight="1">
      <c r="A89" s="48"/>
      <c r="B89" s="21"/>
      <c r="C89" s="21"/>
      <c r="D89" s="13"/>
      <c r="E89" s="14"/>
      <c r="F89" s="23"/>
      <c r="G89" s="16"/>
      <c r="H89" s="17"/>
      <c r="I89" s="18"/>
      <c r="J89" s="18"/>
      <c r="K89" s="19"/>
    </row>
    <row r="90" spans="1:12" ht="16.5" customHeight="1">
      <c r="A90" s="48"/>
      <c r="B90" s="38"/>
      <c r="C90" s="59"/>
      <c r="D90" s="30"/>
      <c r="E90" s="40"/>
      <c r="F90" s="41"/>
      <c r="G90" s="33"/>
      <c r="H90" s="51"/>
      <c r="I90" s="2"/>
      <c r="J90" s="2"/>
      <c r="K90" s="61"/>
      <c r="L90" s="176"/>
    </row>
    <row r="91" spans="1:12" ht="16.5" customHeight="1">
      <c r="A91" s="20"/>
      <c r="B91" s="21"/>
      <c r="C91" s="21"/>
      <c r="D91" s="13"/>
      <c r="E91" s="14"/>
      <c r="F91" s="23"/>
      <c r="G91" s="16"/>
      <c r="H91" s="85"/>
      <c r="I91" s="1"/>
      <c r="J91" s="1"/>
      <c r="K91" s="86"/>
      <c r="L91" s="489"/>
    </row>
    <row r="92" spans="1:12" ht="16.5" customHeight="1">
      <c r="A92" s="37"/>
      <c r="B92" s="38"/>
      <c r="C92" s="59"/>
      <c r="D92" s="30"/>
      <c r="E92" s="40"/>
      <c r="F92" s="41"/>
      <c r="G92" s="33"/>
      <c r="H92" s="87"/>
      <c r="I92" s="88"/>
      <c r="J92" s="2"/>
      <c r="K92" s="89"/>
      <c r="L92" s="490"/>
    </row>
    <row r="93" spans="1:12" ht="16.5" customHeight="1">
      <c r="A93" s="20"/>
      <c r="B93" s="21"/>
      <c r="C93" s="21"/>
      <c r="D93" s="13"/>
      <c r="E93" s="14"/>
      <c r="F93" s="23"/>
      <c r="G93" s="16"/>
      <c r="H93" s="85"/>
      <c r="I93" s="1"/>
      <c r="J93" s="1"/>
      <c r="K93" s="86"/>
      <c r="L93" s="489"/>
    </row>
    <row r="94" spans="1:12" ht="16.5" customHeight="1">
      <c r="A94" s="37"/>
      <c r="B94" s="38"/>
      <c r="C94" s="59"/>
      <c r="D94" s="30"/>
      <c r="E94" s="40"/>
      <c r="F94" s="41"/>
      <c r="G94" s="33"/>
      <c r="H94" s="87"/>
      <c r="I94" s="88"/>
      <c r="J94" s="2"/>
      <c r="K94" s="89"/>
      <c r="L94" s="490"/>
    </row>
    <row r="95" spans="1:12" ht="16.5" customHeight="1">
      <c r="A95" s="20"/>
      <c r="B95" s="21"/>
      <c r="C95" s="12"/>
      <c r="D95" s="13"/>
      <c r="E95" s="14"/>
      <c r="F95" s="15"/>
      <c r="G95" s="90"/>
      <c r="H95" s="47"/>
      <c r="I95" s="18"/>
      <c r="J95" s="18"/>
      <c r="K95" s="19"/>
    </row>
    <row r="96" spans="1:12" ht="16.5" customHeight="1">
      <c r="A96" s="37"/>
      <c r="B96" s="38"/>
      <c r="C96" s="29"/>
      <c r="D96" s="30"/>
      <c r="E96" s="40"/>
      <c r="F96" s="32"/>
      <c r="G96" s="33"/>
      <c r="H96" s="91"/>
      <c r="I96" s="53"/>
      <c r="J96" s="53"/>
      <c r="K96" s="92"/>
      <c r="L96" s="485"/>
    </row>
    <row r="97" spans="1:13" ht="16.5" customHeight="1">
      <c r="A97" s="48"/>
      <c r="B97" s="49"/>
      <c r="C97" s="12"/>
      <c r="D97" s="13"/>
      <c r="E97" s="14"/>
      <c r="F97" s="15"/>
      <c r="G97" s="16"/>
      <c r="H97" s="47"/>
      <c r="I97" s="18"/>
      <c r="J97" s="18"/>
      <c r="K97" s="19"/>
    </row>
    <row r="98" spans="1:13" ht="16.5" customHeight="1">
      <c r="A98" s="37"/>
      <c r="B98" s="28"/>
      <c r="C98" s="29"/>
      <c r="D98" s="30"/>
      <c r="E98" s="40"/>
      <c r="F98" s="32"/>
      <c r="G98" s="33"/>
      <c r="H98" s="91"/>
      <c r="I98" s="53"/>
      <c r="J98" s="53"/>
      <c r="K98" s="92"/>
      <c r="L98" s="485"/>
    </row>
    <row r="99" spans="1:13" ht="16.5" customHeight="1">
      <c r="A99" s="56"/>
      <c r="B99" s="49"/>
      <c r="C99" s="57"/>
      <c r="D99" s="58"/>
      <c r="E99" s="14"/>
      <c r="F99" s="15"/>
      <c r="G99" s="16"/>
      <c r="H99" s="47"/>
      <c r="I99" s="18"/>
      <c r="J99" s="18"/>
      <c r="K99" s="19"/>
    </row>
    <row r="100" spans="1:13" ht="16.5" customHeight="1">
      <c r="A100" s="37"/>
      <c r="B100" s="62"/>
      <c r="C100" s="62"/>
      <c r="D100" s="30"/>
      <c r="E100" s="40"/>
      <c r="F100" s="93"/>
      <c r="G100" s="94"/>
      <c r="H100" s="60"/>
      <c r="I100" s="2"/>
      <c r="J100" s="2"/>
      <c r="K100" s="61"/>
      <c r="L100" s="176"/>
    </row>
    <row r="101" spans="1:13" ht="16.5" customHeight="1">
      <c r="A101" s="66"/>
      <c r="B101" s="49"/>
      <c r="C101" s="12"/>
      <c r="D101" s="13"/>
      <c r="E101" s="14"/>
      <c r="F101" s="15"/>
      <c r="G101" s="16"/>
      <c r="H101" s="47"/>
      <c r="I101" s="18"/>
      <c r="J101" s="18"/>
      <c r="K101" s="19"/>
    </row>
    <row r="102" spans="1:13" ht="16.5" customHeight="1">
      <c r="A102" s="67"/>
      <c r="B102" s="28"/>
      <c r="C102" s="29"/>
      <c r="D102" s="30"/>
      <c r="E102" s="40"/>
      <c r="F102" s="93"/>
      <c r="G102" s="94"/>
      <c r="H102" s="91"/>
      <c r="I102" s="53"/>
      <c r="J102" s="53"/>
      <c r="K102" s="92"/>
      <c r="L102" s="485"/>
    </row>
    <row r="103" spans="1:13" ht="16.5" customHeight="1">
      <c r="A103" s="66"/>
      <c r="B103" s="11"/>
      <c r="C103" s="12"/>
      <c r="D103" s="13"/>
      <c r="E103" s="14"/>
      <c r="F103" s="15"/>
      <c r="G103" s="16"/>
      <c r="H103" s="68"/>
      <c r="I103" s="69"/>
      <c r="J103" s="70"/>
      <c r="K103" s="71"/>
      <c r="L103" s="486"/>
      <c r="M103" s="72"/>
    </row>
    <row r="104" spans="1:13" ht="16.5" customHeight="1">
      <c r="A104" s="67"/>
      <c r="B104" s="28"/>
      <c r="C104" s="29"/>
      <c r="D104" s="30"/>
      <c r="E104" s="40"/>
      <c r="F104" s="32"/>
      <c r="G104" s="33"/>
      <c r="H104" s="51"/>
      <c r="I104" s="74"/>
      <c r="J104" s="75"/>
      <c r="K104" s="76"/>
      <c r="L104" s="487"/>
      <c r="M104" s="77"/>
    </row>
    <row r="105" spans="1:13" ht="16.5" customHeight="1">
      <c r="A105" s="66"/>
      <c r="B105" s="49"/>
      <c r="C105" s="12"/>
      <c r="D105" s="13"/>
      <c r="E105" s="83"/>
      <c r="F105" s="15"/>
      <c r="G105" s="16"/>
      <c r="H105" s="68"/>
      <c r="I105" s="69"/>
      <c r="J105" s="70"/>
      <c r="K105" s="71"/>
      <c r="L105" s="486"/>
    </row>
    <row r="106" spans="1:13" ht="16.5" customHeight="1">
      <c r="A106" s="67"/>
      <c r="B106" s="28"/>
      <c r="C106" s="29"/>
      <c r="D106" s="30"/>
      <c r="E106" s="31"/>
      <c r="F106" s="32"/>
      <c r="G106" s="33"/>
      <c r="H106" s="51"/>
      <c r="I106" s="74"/>
      <c r="J106" s="75"/>
      <c r="K106" s="76"/>
      <c r="L106" s="487"/>
    </row>
    <row r="107" spans="1:13" ht="16.5" customHeight="1">
      <c r="A107" s="20"/>
      <c r="B107" s="49"/>
      <c r="C107" s="12"/>
      <c r="D107" s="13"/>
      <c r="E107" s="83"/>
      <c r="F107" s="15"/>
      <c r="G107" s="16"/>
      <c r="H107" s="47"/>
      <c r="I107" s="18"/>
      <c r="J107" s="18"/>
      <c r="K107" s="19"/>
    </row>
    <row r="108" spans="1:13" ht="16.5" customHeight="1">
      <c r="A108" s="37"/>
      <c r="B108" s="28"/>
      <c r="C108" s="29"/>
      <c r="D108" s="30"/>
      <c r="E108" s="31"/>
      <c r="F108" s="32"/>
      <c r="G108" s="33"/>
      <c r="H108" s="84"/>
      <c r="I108" s="53"/>
      <c r="J108" s="53"/>
      <c r="K108" s="92"/>
      <c r="L108" s="485"/>
    </row>
    <row r="109" spans="1:13" ht="16.5" customHeight="1">
      <c r="A109" s="20"/>
      <c r="B109" s="49"/>
      <c r="C109" s="12"/>
      <c r="D109" s="13"/>
      <c r="E109" s="83"/>
      <c r="F109" s="15"/>
      <c r="G109" s="16"/>
      <c r="H109" s="47"/>
      <c r="I109" s="18"/>
      <c r="J109" s="18"/>
      <c r="K109" s="19"/>
    </row>
    <row r="110" spans="1:13" ht="16.5" customHeight="1">
      <c r="A110" s="27"/>
      <c r="B110" s="28"/>
      <c r="C110" s="29"/>
      <c r="D110" s="30"/>
      <c r="E110" s="31"/>
      <c r="F110" s="32"/>
      <c r="G110" s="33"/>
      <c r="H110" s="84"/>
      <c r="I110" s="53"/>
      <c r="J110" s="53"/>
      <c r="K110" s="92"/>
      <c r="L110" s="485"/>
    </row>
    <row r="111" spans="1:13" ht="16.5" customHeight="1">
      <c r="A111" s="10"/>
      <c r="B111" s="11"/>
      <c r="C111" s="12"/>
      <c r="D111" s="13"/>
      <c r="E111" s="14"/>
      <c r="F111" s="15"/>
      <c r="G111" s="16"/>
      <c r="H111" s="47"/>
      <c r="I111" s="18"/>
      <c r="J111" s="18"/>
      <c r="K111" s="19"/>
    </row>
    <row r="112" spans="1:13" ht="16.5" customHeight="1">
      <c r="A112" s="27"/>
      <c r="B112" s="28"/>
      <c r="C112" s="29"/>
      <c r="D112" s="30"/>
      <c r="E112" s="31"/>
      <c r="F112" s="32"/>
      <c r="G112" s="33"/>
      <c r="H112" s="51"/>
      <c r="I112" s="2"/>
      <c r="J112" s="2"/>
      <c r="K112" s="61"/>
      <c r="L112" s="176"/>
    </row>
    <row r="113" spans="1:12" ht="16.5" customHeight="1">
      <c r="A113" s="45"/>
      <c r="B113" s="22"/>
      <c r="C113" s="21"/>
      <c r="D113" s="13"/>
      <c r="E113" s="14"/>
      <c r="F113" s="23"/>
      <c r="G113" s="46"/>
      <c r="H113" s="17"/>
      <c r="I113" s="78"/>
      <c r="J113" s="18"/>
      <c r="K113" s="19"/>
    </row>
    <row r="114" spans="1:12" ht="16.5" customHeight="1">
      <c r="A114" s="27"/>
      <c r="B114" s="59"/>
      <c r="C114" s="29"/>
      <c r="D114" s="30"/>
      <c r="E114" s="31"/>
      <c r="F114" s="41"/>
      <c r="G114" s="33"/>
      <c r="H114" s="79"/>
      <c r="I114" s="80"/>
      <c r="J114" s="53"/>
      <c r="K114" s="81"/>
      <c r="L114" s="488"/>
    </row>
    <row r="115" spans="1:12" ht="16.5" customHeight="1">
      <c r="A115" s="63"/>
      <c r="B115" s="21"/>
      <c r="C115" s="21"/>
      <c r="D115" s="64"/>
      <c r="E115" s="65"/>
      <c r="F115" s="23"/>
      <c r="G115" s="46"/>
      <c r="H115" s="17"/>
      <c r="I115" s="78"/>
      <c r="J115" s="18"/>
      <c r="K115" s="19"/>
    </row>
    <row r="116" spans="1:12" ht="16.5" customHeight="1">
      <c r="A116" s="27"/>
      <c r="B116" s="59"/>
      <c r="C116" s="29"/>
      <c r="D116" s="30"/>
      <c r="E116" s="31"/>
      <c r="F116" s="41"/>
      <c r="G116" s="33"/>
      <c r="H116" s="79"/>
      <c r="I116" s="80"/>
      <c r="J116" s="53"/>
      <c r="K116" s="81"/>
      <c r="L116" s="488"/>
    </row>
    <row r="117" spans="1:12" ht="16.5" customHeight="1">
      <c r="A117" s="45"/>
      <c r="B117" s="21"/>
      <c r="C117" s="21"/>
      <c r="D117" s="64"/>
      <c r="E117" s="65"/>
      <c r="F117" s="23"/>
      <c r="G117" s="46"/>
      <c r="H117" s="17"/>
      <c r="I117" s="78"/>
      <c r="J117" s="18"/>
      <c r="K117" s="19"/>
    </row>
    <row r="118" spans="1:12" ht="16.5" customHeight="1">
      <c r="A118" s="27"/>
      <c r="B118" s="59"/>
      <c r="C118" s="59"/>
      <c r="D118" s="73"/>
      <c r="E118" s="31"/>
      <c r="F118" s="41"/>
      <c r="G118" s="33"/>
      <c r="H118" s="79"/>
      <c r="I118" s="80"/>
      <c r="J118" s="53"/>
      <c r="K118" s="81"/>
      <c r="L118" s="488"/>
    </row>
    <row r="119" spans="1:12" ht="16.5" customHeight="1">
      <c r="A119" s="63"/>
      <c r="B119" s="21"/>
      <c r="C119" s="21"/>
      <c r="D119" s="64"/>
      <c r="E119" s="65"/>
      <c r="F119" s="23"/>
      <c r="G119" s="46"/>
      <c r="H119" s="17"/>
      <c r="I119" s="78"/>
      <c r="J119" s="18"/>
      <c r="K119" s="19"/>
    </row>
    <row r="120" spans="1:12" ht="16.5" customHeight="1">
      <c r="A120" s="27"/>
      <c r="B120" s="59"/>
      <c r="C120" s="59"/>
      <c r="D120" s="73"/>
      <c r="E120" s="31"/>
      <c r="F120" s="41"/>
      <c r="G120" s="33"/>
      <c r="H120" s="79"/>
      <c r="I120" s="80"/>
      <c r="J120" s="53"/>
      <c r="K120" s="81"/>
      <c r="L120" s="488"/>
    </row>
    <row r="121" spans="1:12" ht="16.5" customHeight="1">
      <c r="A121" s="63"/>
      <c r="B121" s="21"/>
      <c r="C121" s="21"/>
      <c r="D121" s="64"/>
      <c r="E121" s="65"/>
      <c r="F121" s="23"/>
      <c r="G121" s="46"/>
      <c r="H121" s="17"/>
      <c r="I121" s="78"/>
      <c r="J121" s="18"/>
      <c r="K121" s="19"/>
    </row>
    <row r="122" spans="1:12" ht="16.5" customHeight="1">
      <c r="A122" s="27"/>
      <c r="B122" s="59"/>
      <c r="C122" s="59"/>
      <c r="D122" s="73"/>
      <c r="E122" s="31"/>
      <c r="F122" s="41"/>
      <c r="G122" s="33"/>
      <c r="H122" s="79"/>
      <c r="I122" s="80"/>
      <c r="J122" s="53"/>
      <c r="K122" s="81"/>
      <c r="L122" s="488"/>
    </row>
    <row r="123" spans="1:12" ht="16.5" customHeight="1">
      <c r="A123" s="63"/>
      <c r="B123" s="21"/>
      <c r="C123" s="21"/>
      <c r="D123" s="64"/>
      <c r="E123" s="65"/>
      <c r="F123" s="23"/>
      <c r="G123" s="46"/>
      <c r="H123" s="17"/>
      <c r="I123" s="78"/>
      <c r="J123" s="18"/>
      <c r="K123" s="19"/>
    </row>
    <row r="124" spans="1:12" ht="16.5" customHeight="1">
      <c r="A124" s="27"/>
      <c r="B124" s="59"/>
      <c r="C124" s="59"/>
      <c r="D124" s="73"/>
      <c r="E124" s="31"/>
      <c r="F124" s="41"/>
      <c r="G124" s="33"/>
      <c r="H124" s="79"/>
      <c r="I124" s="80"/>
      <c r="J124" s="53"/>
      <c r="K124" s="81"/>
      <c r="L124" s="488"/>
    </row>
    <row r="125" spans="1:12" ht="16.5" customHeight="1">
      <c r="A125" s="63"/>
      <c r="B125" s="21"/>
      <c r="C125" s="21"/>
      <c r="D125" s="64"/>
      <c r="E125" s="65"/>
      <c r="F125" s="23"/>
      <c r="G125" s="46"/>
      <c r="H125" s="17"/>
      <c r="I125" s="78"/>
      <c r="J125" s="18"/>
      <c r="K125" s="19"/>
    </row>
    <row r="126" spans="1:12" ht="16.5" customHeight="1">
      <c r="A126" s="27"/>
      <c r="B126" s="59"/>
      <c r="C126" s="59"/>
      <c r="D126" s="73"/>
      <c r="E126" s="31"/>
      <c r="F126" s="41"/>
      <c r="G126" s="33"/>
      <c r="H126" s="79"/>
      <c r="I126" s="80"/>
      <c r="J126" s="53"/>
      <c r="K126" s="81"/>
      <c r="L126" s="488"/>
    </row>
    <row r="127" spans="1:12" ht="16.5" customHeight="1">
      <c r="A127" s="63"/>
      <c r="B127" s="21"/>
      <c r="C127" s="21"/>
      <c r="D127" s="13"/>
      <c r="E127" s="14"/>
      <c r="F127" s="23"/>
      <c r="G127" s="16"/>
      <c r="H127" s="17"/>
      <c r="I127" s="18"/>
      <c r="J127" s="18"/>
      <c r="K127" s="19"/>
    </row>
    <row r="128" spans="1:12" ht="16.5" customHeight="1">
      <c r="A128" s="27"/>
      <c r="B128" s="28"/>
      <c r="C128" s="59"/>
      <c r="D128" s="30"/>
      <c r="E128" s="40"/>
      <c r="F128" s="41"/>
      <c r="G128" s="33"/>
      <c r="H128" s="51"/>
      <c r="I128" s="2"/>
      <c r="J128" s="2"/>
      <c r="K128" s="61"/>
      <c r="L128" s="176"/>
    </row>
    <row r="129" spans="1:12" ht="16.5" customHeight="1">
      <c r="A129" s="63"/>
      <c r="B129" s="21"/>
      <c r="C129" s="21"/>
      <c r="D129" s="13"/>
      <c r="E129" s="14"/>
      <c r="F129" s="23"/>
      <c r="G129" s="16"/>
      <c r="H129" s="17"/>
      <c r="I129" s="18"/>
      <c r="J129" s="18"/>
      <c r="K129" s="19"/>
    </row>
    <row r="130" spans="1:12" ht="16.5" customHeight="1">
      <c r="A130" s="27"/>
      <c r="B130" s="28"/>
      <c r="C130" s="59"/>
      <c r="D130" s="30"/>
      <c r="E130" s="40"/>
      <c r="F130" s="41"/>
      <c r="G130" s="33"/>
      <c r="H130" s="51"/>
      <c r="I130" s="2"/>
      <c r="J130" s="2"/>
      <c r="K130" s="61"/>
      <c r="L130" s="176"/>
    </row>
    <row r="131" spans="1:12" ht="16.5" customHeight="1">
      <c r="A131" s="63"/>
      <c r="B131" s="21"/>
      <c r="C131" s="21"/>
      <c r="D131" s="13"/>
      <c r="E131" s="14"/>
      <c r="F131" s="23"/>
      <c r="G131" s="16"/>
      <c r="H131" s="17"/>
      <c r="I131" s="18"/>
      <c r="J131" s="18"/>
      <c r="K131" s="19"/>
    </row>
    <row r="132" spans="1:12" ht="16.5" customHeight="1">
      <c r="A132" s="27"/>
      <c r="B132" s="38"/>
      <c r="C132" s="59"/>
      <c r="D132" s="30"/>
      <c r="E132" s="40"/>
      <c r="F132" s="41"/>
      <c r="G132" s="33"/>
      <c r="H132" s="51"/>
      <c r="I132" s="2"/>
      <c r="J132" s="2"/>
      <c r="K132" s="61"/>
      <c r="L132" s="176"/>
    </row>
    <row r="133" spans="1:12" ht="16.5" customHeight="1">
      <c r="A133" s="63"/>
      <c r="B133" s="21"/>
      <c r="C133" s="21"/>
      <c r="D133" s="13"/>
      <c r="E133" s="14"/>
      <c r="F133" s="23"/>
      <c r="G133" s="16"/>
      <c r="H133" s="17"/>
      <c r="I133" s="18"/>
      <c r="J133" s="18"/>
      <c r="K133" s="19"/>
    </row>
    <row r="134" spans="1:12" ht="16.5" customHeight="1">
      <c r="A134" s="27"/>
      <c r="B134" s="38"/>
      <c r="C134" s="59"/>
      <c r="D134" s="30"/>
      <c r="E134" s="40"/>
      <c r="F134" s="41"/>
      <c r="G134" s="33"/>
      <c r="H134" s="51"/>
      <c r="I134" s="2"/>
      <c r="J134" s="2"/>
      <c r="K134" s="61"/>
      <c r="L134" s="176"/>
    </row>
    <row r="135" spans="1:12" ht="16.5" customHeight="1">
      <c r="A135" s="10"/>
      <c r="B135" s="21"/>
      <c r="C135" s="21"/>
      <c r="D135" s="13"/>
      <c r="E135" s="14"/>
      <c r="F135" s="23"/>
      <c r="G135" s="16"/>
      <c r="H135" s="17"/>
      <c r="I135" s="18"/>
      <c r="J135" s="18"/>
      <c r="K135" s="19"/>
    </row>
    <row r="136" spans="1:12" ht="16.5" customHeight="1">
      <c r="A136" s="10"/>
      <c r="B136" s="38"/>
      <c r="C136" s="59"/>
      <c r="D136" s="30"/>
      <c r="E136" s="40"/>
      <c r="F136" s="41"/>
      <c r="G136" s="33"/>
      <c r="H136" s="51"/>
      <c r="I136" s="2"/>
      <c r="J136" s="2"/>
      <c r="K136" s="61"/>
      <c r="L136" s="176"/>
    </row>
    <row r="137" spans="1:12" ht="16.5" customHeight="1">
      <c r="A137" s="63"/>
      <c r="B137" s="21"/>
      <c r="C137" s="21"/>
      <c r="D137" s="13"/>
      <c r="E137" s="14"/>
      <c r="F137" s="23"/>
      <c r="G137" s="16"/>
      <c r="H137" s="85"/>
      <c r="I137" s="1"/>
      <c r="J137" s="1"/>
      <c r="K137" s="86"/>
      <c r="L137" s="489"/>
    </row>
    <row r="138" spans="1:12" ht="16.5" customHeight="1">
      <c r="A138" s="27"/>
      <c r="B138" s="38"/>
      <c r="C138" s="59"/>
      <c r="D138" s="30"/>
      <c r="E138" s="40"/>
      <c r="F138" s="41"/>
      <c r="G138" s="33"/>
      <c r="H138" s="87"/>
      <c r="I138" s="88"/>
      <c r="J138" s="2"/>
      <c r="K138" s="89"/>
      <c r="L138" s="490"/>
    </row>
    <row r="139" spans="1:12" ht="16.5" customHeight="1">
      <c r="A139" s="63"/>
      <c r="B139" s="21"/>
      <c r="C139" s="21"/>
      <c r="D139" s="13"/>
      <c r="E139" s="14"/>
      <c r="F139" s="23"/>
      <c r="G139" s="16"/>
      <c r="H139" s="85"/>
      <c r="I139" s="1"/>
      <c r="J139" s="1"/>
      <c r="K139" s="86"/>
      <c r="L139" s="489"/>
    </row>
    <row r="140" spans="1:12" ht="16.5" customHeight="1">
      <c r="A140" s="27"/>
      <c r="B140" s="38"/>
      <c r="C140" s="59"/>
      <c r="D140" s="30"/>
      <c r="E140" s="40"/>
      <c r="F140" s="41"/>
      <c r="G140" s="33"/>
      <c r="H140" s="87"/>
      <c r="I140" s="88"/>
      <c r="J140" s="2"/>
      <c r="K140" s="89"/>
      <c r="L140" s="490"/>
    </row>
    <row r="141" spans="1:12" ht="16.5" customHeight="1">
      <c r="A141" s="56"/>
      <c r="B141" s="49"/>
      <c r="C141" s="57"/>
      <c r="D141" s="58"/>
      <c r="E141" s="14"/>
      <c r="F141" s="15"/>
      <c r="G141" s="16"/>
      <c r="H141" s="47"/>
      <c r="I141" s="18"/>
      <c r="J141" s="18"/>
      <c r="K141" s="19"/>
    </row>
    <row r="142" spans="1:12" ht="16.5" customHeight="1">
      <c r="A142" s="37"/>
      <c r="B142" s="62"/>
      <c r="C142" s="62"/>
      <c r="D142" s="30"/>
      <c r="E142" s="40"/>
      <c r="F142" s="93"/>
      <c r="G142" s="94"/>
      <c r="H142" s="60"/>
      <c r="I142" s="2"/>
      <c r="J142" s="2"/>
      <c r="K142" s="61"/>
      <c r="L142" s="176"/>
    </row>
    <row r="143" spans="1:12" ht="16.5" customHeight="1">
      <c r="A143" s="66"/>
      <c r="B143" s="49"/>
      <c r="C143" s="12"/>
      <c r="D143" s="13"/>
      <c r="E143" s="14"/>
      <c r="F143" s="15"/>
      <c r="G143" s="16"/>
      <c r="H143" s="47"/>
      <c r="I143" s="18"/>
      <c r="J143" s="18"/>
      <c r="K143" s="19"/>
    </row>
    <row r="144" spans="1:12" ht="16.5" customHeight="1">
      <c r="A144" s="67"/>
      <c r="B144" s="28"/>
      <c r="C144" s="29"/>
      <c r="D144" s="30"/>
      <c r="E144" s="40"/>
      <c r="F144" s="93"/>
      <c r="G144" s="94"/>
      <c r="H144" s="91"/>
      <c r="I144" s="53"/>
      <c r="J144" s="53"/>
      <c r="K144" s="92"/>
      <c r="L144" s="485"/>
    </row>
    <row r="145" spans="1:13" ht="16.5" customHeight="1">
      <c r="A145" s="66"/>
      <c r="B145" s="11"/>
      <c r="C145" s="12"/>
      <c r="D145" s="13"/>
      <c r="E145" s="14"/>
      <c r="F145" s="15"/>
      <c r="G145" s="16"/>
      <c r="H145" s="68"/>
      <c r="I145" s="69"/>
      <c r="J145" s="70"/>
      <c r="K145" s="71"/>
      <c r="L145" s="486"/>
      <c r="M145" s="72"/>
    </row>
    <row r="146" spans="1:13" ht="16.5" customHeight="1">
      <c r="A146" s="67"/>
      <c r="B146" s="28"/>
      <c r="C146" s="29"/>
      <c r="D146" s="30"/>
      <c r="E146" s="40"/>
      <c r="F146" s="32"/>
      <c r="G146" s="33"/>
      <c r="H146" s="51"/>
      <c r="I146" s="74"/>
      <c r="J146" s="75"/>
      <c r="K146" s="76"/>
      <c r="L146" s="487"/>
      <c r="M146" s="77"/>
    </row>
    <row r="147" spans="1:13" ht="16.5" customHeight="1">
      <c r="A147" s="66"/>
      <c r="B147" s="49"/>
      <c r="C147" s="12"/>
      <c r="D147" s="13"/>
      <c r="E147" s="83"/>
      <c r="F147" s="15"/>
      <c r="G147" s="16"/>
      <c r="H147" s="68"/>
      <c r="I147" s="69"/>
      <c r="J147" s="70"/>
      <c r="K147" s="71"/>
      <c r="L147" s="486"/>
    </row>
    <row r="148" spans="1:13" ht="16.5" customHeight="1">
      <c r="A148" s="67"/>
      <c r="B148" s="28"/>
      <c r="C148" s="29"/>
      <c r="D148" s="30"/>
      <c r="E148" s="31"/>
      <c r="F148" s="32"/>
      <c r="G148" s="33"/>
      <c r="H148" s="51"/>
      <c r="I148" s="74"/>
      <c r="J148" s="75"/>
      <c r="K148" s="76"/>
      <c r="L148" s="487"/>
    </row>
    <row r="149" spans="1:13" ht="16.5" customHeight="1">
      <c r="A149" s="20"/>
      <c r="B149" s="49"/>
      <c r="C149" s="12"/>
      <c r="D149" s="13"/>
      <c r="E149" s="83"/>
      <c r="F149" s="15"/>
      <c r="G149" s="16"/>
      <c r="H149" s="47"/>
      <c r="I149" s="18"/>
      <c r="J149" s="18"/>
      <c r="K149" s="19"/>
    </row>
    <row r="150" spans="1:13" ht="16.5" customHeight="1">
      <c r="A150" s="37"/>
      <c r="B150" s="28"/>
      <c r="C150" s="29"/>
      <c r="D150" s="30"/>
      <c r="E150" s="31"/>
      <c r="F150" s="32"/>
      <c r="G150" s="33"/>
      <c r="H150" s="84"/>
      <c r="I150" s="53"/>
      <c r="J150" s="53"/>
      <c r="K150" s="92"/>
      <c r="L150" s="485"/>
    </row>
    <row r="151" spans="1:13" ht="16.5" customHeight="1">
      <c r="A151" s="20"/>
      <c r="B151" s="49"/>
      <c r="C151" s="12"/>
      <c r="D151" s="13"/>
      <c r="E151" s="83"/>
      <c r="F151" s="15"/>
      <c r="G151" s="16"/>
      <c r="H151" s="47"/>
      <c r="I151" s="18"/>
      <c r="J151" s="18"/>
      <c r="K151" s="19"/>
    </row>
    <row r="152" spans="1:13" ht="16.5" customHeight="1">
      <c r="A152" s="37"/>
      <c r="B152" s="28"/>
      <c r="C152" s="29"/>
      <c r="D152" s="30"/>
      <c r="E152" s="31"/>
      <c r="F152" s="32"/>
      <c r="G152" s="33"/>
      <c r="H152" s="84"/>
      <c r="I152" s="53"/>
      <c r="J152" s="53"/>
      <c r="K152" s="92"/>
      <c r="L152" s="485"/>
    </row>
    <row r="153" spans="1:13" ht="16.5" customHeight="1">
      <c r="A153" s="48"/>
      <c r="B153" s="11"/>
      <c r="C153" s="12"/>
      <c r="D153" s="13"/>
      <c r="E153" s="14"/>
      <c r="F153" s="15"/>
      <c r="G153" s="16"/>
      <c r="H153" s="47"/>
      <c r="I153" s="18"/>
      <c r="J153" s="18"/>
      <c r="K153" s="19"/>
    </row>
    <row r="154" spans="1:13" ht="16.5" customHeight="1">
      <c r="A154" s="37"/>
      <c r="B154" s="28"/>
      <c r="C154" s="29"/>
      <c r="D154" s="30"/>
      <c r="E154" s="31"/>
      <c r="F154" s="32"/>
      <c r="G154" s="33"/>
      <c r="H154" s="51"/>
      <c r="I154" s="2"/>
      <c r="J154" s="2"/>
      <c r="K154" s="61"/>
      <c r="L154" s="176"/>
    </row>
    <row r="155" spans="1:13" ht="16.5" customHeight="1">
      <c r="A155" s="56"/>
      <c r="B155" s="22"/>
      <c r="C155" s="21"/>
      <c r="D155" s="13"/>
      <c r="E155" s="14"/>
      <c r="F155" s="23"/>
      <c r="G155" s="46"/>
      <c r="H155" s="17"/>
      <c r="I155" s="78"/>
      <c r="J155" s="18"/>
      <c r="K155" s="19"/>
    </row>
    <row r="156" spans="1:13" ht="16.5" customHeight="1">
      <c r="A156" s="37"/>
      <c r="B156" s="59"/>
      <c r="C156" s="29"/>
      <c r="D156" s="30"/>
      <c r="E156" s="31"/>
      <c r="F156" s="41"/>
      <c r="G156" s="33"/>
      <c r="H156" s="79"/>
      <c r="I156" s="80"/>
      <c r="J156" s="53"/>
      <c r="K156" s="81"/>
      <c r="L156" s="488"/>
    </row>
    <row r="157" spans="1:13" ht="16.5" customHeight="1">
      <c r="A157" s="66"/>
      <c r="B157" s="21"/>
      <c r="C157" s="21"/>
      <c r="D157" s="64"/>
      <c r="E157" s="65"/>
      <c r="F157" s="23"/>
      <c r="G157" s="46"/>
      <c r="H157" s="17"/>
      <c r="I157" s="78"/>
      <c r="J157" s="18"/>
      <c r="K157" s="19"/>
    </row>
    <row r="158" spans="1:13" ht="16.5" customHeight="1">
      <c r="A158" s="67"/>
      <c r="B158" s="59"/>
      <c r="C158" s="29"/>
      <c r="D158" s="30"/>
      <c r="E158" s="31"/>
      <c r="F158" s="41"/>
      <c r="G158" s="33"/>
      <c r="H158" s="79"/>
      <c r="I158" s="80"/>
      <c r="J158" s="53"/>
      <c r="K158" s="81"/>
      <c r="L158" s="488"/>
    </row>
    <row r="159" spans="1:13" ht="16.5" customHeight="1">
      <c r="A159" s="56"/>
      <c r="B159" s="21"/>
      <c r="C159" s="21"/>
      <c r="D159" s="64"/>
      <c r="E159" s="65"/>
      <c r="F159" s="23"/>
      <c r="G159" s="46"/>
      <c r="H159" s="17"/>
      <c r="I159" s="78"/>
      <c r="J159" s="18"/>
      <c r="K159" s="19"/>
    </row>
    <row r="160" spans="1:13" ht="16.5" customHeight="1">
      <c r="A160" s="37"/>
      <c r="B160" s="59"/>
      <c r="C160" s="59"/>
      <c r="D160" s="73"/>
      <c r="E160" s="31"/>
      <c r="F160" s="41"/>
      <c r="G160" s="33"/>
      <c r="H160" s="79"/>
      <c r="I160" s="80"/>
      <c r="J160" s="53"/>
      <c r="K160" s="81"/>
      <c r="L160" s="488"/>
    </row>
    <row r="161" spans="1:12" ht="16.5" customHeight="1">
      <c r="A161" s="66"/>
      <c r="B161" s="21"/>
      <c r="C161" s="21"/>
      <c r="D161" s="64"/>
      <c r="E161" s="65"/>
      <c r="F161" s="23"/>
      <c r="G161" s="46"/>
      <c r="H161" s="17"/>
      <c r="I161" s="78"/>
      <c r="J161" s="18"/>
      <c r="K161" s="19"/>
    </row>
    <row r="162" spans="1:12" ht="16.5" customHeight="1">
      <c r="A162" s="67"/>
      <c r="B162" s="59"/>
      <c r="C162" s="59"/>
      <c r="D162" s="73"/>
      <c r="E162" s="31"/>
      <c r="F162" s="41"/>
      <c r="G162" s="33"/>
      <c r="H162" s="79"/>
      <c r="I162" s="80"/>
      <c r="J162" s="53"/>
      <c r="K162" s="81"/>
      <c r="L162" s="488"/>
    </row>
    <row r="163" spans="1:12" ht="16.5" customHeight="1">
      <c r="A163" s="66"/>
      <c r="B163" s="21"/>
      <c r="C163" s="21"/>
      <c r="D163" s="64"/>
      <c r="E163" s="65"/>
      <c r="F163" s="23"/>
      <c r="G163" s="46"/>
      <c r="H163" s="17"/>
      <c r="I163" s="78"/>
      <c r="J163" s="18"/>
      <c r="K163" s="19"/>
    </row>
    <row r="164" spans="1:12" ht="16.5" customHeight="1">
      <c r="A164" s="67"/>
      <c r="B164" s="59"/>
      <c r="C164" s="59"/>
      <c r="D164" s="73"/>
      <c r="E164" s="31"/>
      <c r="F164" s="41"/>
      <c r="G164" s="33"/>
      <c r="H164" s="79"/>
      <c r="I164" s="80"/>
      <c r="J164" s="53"/>
      <c r="K164" s="81"/>
      <c r="L164" s="488"/>
    </row>
    <row r="165" spans="1:12" ht="16.5" customHeight="1">
      <c r="A165" s="66"/>
      <c r="B165" s="21"/>
      <c r="C165" s="21"/>
      <c r="D165" s="64"/>
      <c r="E165" s="65"/>
      <c r="F165" s="23"/>
      <c r="G165" s="46"/>
      <c r="H165" s="17"/>
      <c r="I165" s="78"/>
      <c r="J165" s="18"/>
      <c r="K165" s="19"/>
    </row>
    <row r="166" spans="1:12" ht="16.5" customHeight="1">
      <c r="A166" s="67"/>
      <c r="B166" s="59"/>
      <c r="C166" s="59"/>
      <c r="D166" s="73"/>
      <c r="E166" s="31"/>
      <c r="F166" s="41"/>
      <c r="G166" s="33"/>
      <c r="H166" s="79"/>
      <c r="I166" s="80"/>
      <c r="J166" s="53"/>
      <c r="K166" s="81"/>
      <c r="L166" s="488"/>
    </row>
    <row r="167" spans="1:12" ht="16.5" customHeight="1">
      <c r="A167" s="20"/>
      <c r="B167" s="21"/>
      <c r="C167" s="21"/>
      <c r="D167" s="64"/>
      <c r="E167" s="65"/>
      <c r="F167" s="23"/>
      <c r="G167" s="46"/>
      <c r="H167" s="17"/>
      <c r="I167" s="78"/>
      <c r="J167" s="18"/>
      <c r="K167" s="19"/>
    </row>
    <row r="168" spans="1:12" ht="16.5" customHeight="1">
      <c r="A168" s="37"/>
      <c r="B168" s="59"/>
      <c r="C168" s="59"/>
      <c r="D168" s="73"/>
      <c r="E168" s="31"/>
      <c r="F168" s="41"/>
      <c r="G168" s="33"/>
      <c r="H168" s="79"/>
      <c r="I168" s="80"/>
      <c r="J168" s="53"/>
      <c r="K168" s="81"/>
      <c r="L168" s="488"/>
    </row>
    <row r="169" spans="1:12" ht="16.5" customHeight="1">
      <c r="A169" s="20"/>
      <c r="B169" s="21"/>
      <c r="C169" s="21"/>
      <c r="D169" s="13"/>
      <c r="E169" s="14"/>
      <c r="F169" s="23"/>
      <c r="G169" s="16"/>
      <c r="H169" s="17"/>
      <c r="I169" s="18"/>
      <c r="J169" s="18"/>
      <c r="K169" s="19"/>
    </row>
    <row r="170" spans="1:12" ht="16.5" customHeight="1">
      <c r="A170" s="37"/>
      <c r="B170" s="28"/>
      <c r="C170" s="59"/>
      <c r="D170" s="30"/>
      <c r="E170" s="40"/>
      <c r="F170" s="41"/>
      <c r="G170" s="33"/>
      <c r="H170" s="51"/>
      <c r="I170" s="2"/>
      <c r="J170" s="2"/>
      <c r="K170" s="61"/>
      <c r="L170" s="176"/>
    </row>
    <row r="171" spans="1:12" ht="16.5" customHeight="1">
      <c r="A171" s="20"/>
      <c r="B171" s="21"/>
      <c r="C171" s="21"/>
      <c r="D171" s="13"/>
      <c r="E171" s="14"/>
      <c r="F171" s="23"/>
      <c r="G171" s="16"/>
      <c r="H171" s="17"/>
      <c r="I171" s="18"/>
      <c r="J171" s="18"/>
      <c r="K171" s="19"/>
    </row>
    <row r="172" spans="1:12" ht="16.5" customHeight="1">
      <c r="A172" s="37"/>
      <c r="B172" s="28"/>
      <c r="C172" s="59"/>
      <c r="D172" s="30"/>
      <c r="E172" s="40"/>
      <c r="F172" s="41"/>
      <c r="G172" s="33"/>
      <c r="H172" s="51"/>
      <c r="I172" s="2"/>
      <c r="J172" s="2"/>
      <c r="K172" s="61"/>
      <c r="L172" s="176"/>
    </row>
    <row r="173" spans="1:12" ht="16.5" customHeight="1">
      <c r="A173" s="20"/>
      <c r="B173" s="21"/>
      <c r="C173" s="21"/>
      <c r="D173" s="13"/>
      <c r="E173" s="14"/>
      <c r="F173" s="23"/>
      <c r="G173" s="16"/>
      <c r="H173" s="17"/>
      <c r="I173" s="18"/>
      <c r="J173" s="18"/>
      <c r="K173" s="19"/>
    </row>
    <row r="174" spans="1:12" ht="16.5" customHeight="1">
      <c r="A174" s="37"/>
      <c r="B174" s="38"/>
      <c r="C174" s="59"/>
      <c r="D174" s="30"/>
      <c r="E174" s="40"/>
      <c r="F174" s="41"/>
      <c r="G174" s="33"/>
      <c r="H174" s="51"/>
      <c r="I174" s="2"/>
      <c r="J174" s="2"/>
      <c r="K174" s="61"/>
      <c r="L174" s="176"/>
    </row>
    <row r="175" spans="1:12" ht="16.5" customHeight="1">
      <c r="A175" s="20"/>
      <c r="B175" s="21"/>
      <c r="C175" s="21"/>
      <c r="D175" s="13"/>
      <c r="E175" s="14"/>
      <c r="F175" s="23"/>
      <c r="G175" s="16"/>
      <c r="H175" s="17"/>
      <c r="I175" s="18"/>
      <c r="J175" s="18"/>
      <c r="K175" s="19"/>
    </row>
    <row r="176" spans="1:12" ht="16.5" customHeight="1">
      <c r="A176" s="37"/>
      <c r="B176" s="38"/>
      <c r="C176" s="59"/>
      <c r="D176" s="30"/>
      <c r="E176" s="40"/>
      <c r="F176" s="41"/>
      <c r="G176" s="33"/>
      <c r="H176" s="51"/>
      <c r="I176" s="2"/>
      <c r="J176" s="2"/>
      <c r="K176" s="61"/>
      <c r="L176" s="176"/>
    </row>
    <row r="177" spans="1:12" ht="16.5" customHeight="1">
      <c r="A177" s="48"/>
      <c r="B177" s="21"/>
      <c r="C177" s="21"/>
      <c r="D177" s="13"/>
      <c r="E177" s="14"/>
      <c r="F177" s="23"/>
      <c r="G177" s="16"/>
      <c r="H177" s="17"/>
      <c r="I177" s="18"/>
      <c r="J177" s="18"/>
      <c r="K177" s="19"/>
    </row>
    <row r="178" spans="1:12" ht="16.5" customHeight="1">
      <c r="A178" s="48"/>
      <c r="B178" s="38"/>
      <c r="C178" s="59"/>
      <c r="D178" s="30"/>
      <c r="E178" s="40"/>
      <c r="F178" s="41"/>
      <c r="G178" s="33"/>
      <c r="H178" s="51"/>
      <c r="I178" s="2"/>
      <c r="J178" s="2"/>
      <c r="K178" s="61"/>
      <c r="L178" s="176"/>
    </row>
    <row r="179" spans="1:12" ht="16.5" customHeight="1">
      <c r="A179" s="20"/>
      <c r="B179" s="21"/>
      <c r="C179" s="21"/>
      <c r="D179" s="13"/>
      <c r="E179" s="14"/>
      <c r="F179" s="23"/>
      <c r="G179" s="16"/>
      <c r="H179" s="85"/>
      <c r="I179" s="1"/>
      <c r="J179" s="1"/>
      <c r="K179" s="86"/>
      <c r="L179" s="489"/>
    </row>
    <row r="180" spans="1:12" ht="16.5" customHeight="1">
      <c r="A180" s="37"/>
      <c r="B180" s="38"/>
      <c r="C180" s="59"/>
      <c r="D180" s="30"/>
      <c r="E180" s="40"/>
      <c r="F180" s="41"/>
      <c r="G180" s="33"/>
      <c r="H180" s="87"/>
      <c r="I180" s="88"/>
      <c r="J180" s="2"/>
      <c r="K180" s="89"/>
      <c r="L180" s="490"/>
    </row>
    <row r="181" spans="1:12" ht="16.5" customHeight="1">
      <c r="A181" s="20"/>
      <c r="B181" s="21"/>
      <c r="C181" s="21"/>
      <c r="D181" s="13"/>
      <c r="E181" s="14"/>
      <c r="F181" s="23"/>
      <c r="G181" s="16"/>
      <c r="H181" s="85"/>
      <c r="I181" s="1"/>
      <c r="J181" s="1"/>
      <c r="K181" s="86"/>
      <c r="L181" s="489"/>
    </row>
    <row r="182" spans="1:12" ht="16.5" customHeight="1">
      <c r="A182" s="37"/>
      <c r="B182" s="38"/>
      <c r="C182" s="59"/>
      <c r="D182" s="30"/>
      <c r="E182" s="40"/>
      <c r="F182" s="41"/>
      <c r="G182" s="33"/>
      <c r="H182" s="87"/>
      <c r="I182" s="88"/>
      <c r="J182" s="2"/>
      <c r="K182" s="89"/>
      <c r="L182" s="490"/>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70" zoomScaleNormal="70" zoomScaleSheetLayoutView="70" workbookViewId="0">
      <pane ySplit="2" topLeftCell="A3" activePane="bottomLeft" state="frozen"/>
      <selection activeCell="C18" sqref="C18"/>
      <selection pane="bottomLeft" activeCell="G83" sqref="G83"/>
    </sheetView>
  </sheetViews>
  <sheetFormatPr defaultRowHeight="18.75" customHeight="1"/>
  <cols>
    <col min="1" max="1" width="4.75" style="296" customWidth="1"/>
    <col min="2" max="3" width="19.625" style="297" customWidth="1"/>
    <col min="4" max="4" width="7.625" style="297" customWidth="1"/>
    <col min="5" max="5" width="4" style="298" customWidth="1"/>
    <col min="6" max="6" width="9" style="299"/>
    <col min="7" max="7" width="12.375" style="299" customWidth="1"/>
    <col min="8" max="8" width="7.25" style="297" customWidth="1"/>
    <col min="9" max="9" width="5" style="297" customWidth="1"/>
    <col min="10" max="10" width="2" style="297" customWidth="1"/>
    <col min="11" max="12" width="5.75" style="297" customWidth="1"/>
    <col min="13" max="242" width="9" style="296"/>
    <col min="243" max="243" width="4.75" style="296" customWidth="1"/>
    <col min="244" max="245" width="19.625" style="296" customWidth="1"/>
    <col min="246" max="246" width="7.625" style="296" customWidth="1"/>
    <col min="247" max="247" width="4" style="296" customWidth="1"/>
    <col min="248" max="248" width="9" style="296"/>
    <col min="249" max="249" width="12.375" style="296" customWidth="1"/>
    <col min="250" max="250" width="7.25" style="296" customWidth="1"/>
    <col min="251" max="251" width="5" style="296" customWidth="1"/>
    <col min="252" max="252" width="2" style="296" customWidth="1"/>
    <col min="253" max="253" width="5.75" style="296" customWidth="1"/>
    <col min="254" max="255" width="9" style="296"/>
    <col min="256" max="256" width="4.75" style="296" customWidth="1"/>
    <col min="257" max="258" width="19.625" style="296" customWidth="1"/>
    <col min="259" max="259" width="7.625" style="296" customWidth="1"/>
    <col min="260" max="260" width="4" style="296" customWidth="1"/>
    <col min="261" max="261" width="9" style="296"/>
    <col min="262" max="262" width="12.375" style="296" customWidth="1"/>
    <col min="263" max="263" width="7.25" style="296" customWidth="1"/>
    <col min="264" max="264" width="5" style="296" customWidth="1"/>
    <col min="265" max="265" width="2" style="296" customWidth="1"/>
    <col min="266" max="266" width="5.75" style="296" customWidth="1"/>
    <col min="267" max="498" width="9" style="296"/>
    <col min="499" max="499" width="4.75" style="296" customWidth="1"/>
    <col min="500" max="501" width="19.625" style="296" customWidth="1"/>
    <col min="502" max="502" width="7.625" style="296" customWidth="1"/>
    <col min="503" max="503" width="4" style="296" customWidth="1"/>
    <col min="504" max="504" width="9" style="296"/>
    <col min="505" max="505" width="12.375" style="296" customWidth="1"/>
    <col min="506" max="506" width="7.25" style="296" customWidth="1"/>
    <col min="507" max="507" width="5" style="296" customWidth="1"/>
    <col min="508" max="508" width="2" style="296" customWidth="1"/>
    <col min="509" max="509" width="5.75" style="296" customWidth="1"/>
    <col min="510" max="511" width="9" style="296"/>
    <col min="512" max="512" width="4.75" style="296" customWidth="1"/>
    <col min="513" max="514" width="19.625" style="296" customWidth="1"/>
    <col min="515" max="515" width="7.625" style="296" customWidth="1"/>
    <col min="516" max="516" width="4" style="296" customWidth="1"/>
    <col min="517" max="517" width="9" style="296"/>
    <col min="518" max="518" width="12.375" style="296" customWidth="1"/>
    <col min="519" max="519" width="7.25" style="296" customWidth="1"/>
    <col min="520" max="520" width="5" style="296" customWidth="1"/>
    <col min="521" max="521" width="2" style="296" customWidth="1"/>
    <col min="522" max="522" width="5.75" style="296" customWidth="1"/>
    <col min="523" max="754" width="9" style="296"/>
    <col min="755" max="755" width="4.75" style="296" customWidth="1"/>
    <col min="756" max="757" width="19.625" style="296" customWidth="1"/>
    <col min="758" max="758" width="7.625" style="296" customWidth="1"/>
    <col min="759" max="759" width="4" style="296" customWidth="1"/>
    <col min="760" max="760" width="9" style="296"/>
    <col min="761" max="761" width="12.375" style="296" customWidth="1"/>
    <col min="762" max="762" width="7.25" style="296" customWidth="1"/>
    <col min="763" max="763" width="5" style="296" customWidth="1"/>
    <col min="764" max="764" width="2" style="296" customWidth="1"/>
    <col min="765" max="765" width="5.75" style="296" customWidth="1"/>
    <col min="766" max="767" width="9" style="296"/>
    <col min="768" max="768" width="4.75" style="296" customWidth="1"/>
    <col min="769" max="770" width="19.625" style="296" customWidth="1"/>
    <col min="771" max="771" width="7.625" style="296" customWidth="1"/>
    <col min="772" max="772" width="4" style="296" customWidth="1"/>
    <col min="773" max="773" width="9" style="296"/>
    <col min="774" max="774" width="12.375" style="296" customWidth="1"/>
    <col min="775" max="775" width="7.25" style="296" customWidth="1"/>
    <col min="776" max="776" width="5" style="296" customWidth="1"/>
    <col min="777" max="777" width="2" style="296" customWidth="1"/>
    <col min="778" max="778" width="5.75" style="296" customWidth="1"/>
    <col min="779" max="1010" width="9" style="296"/>
    <col min="1011" max="1011" width="4.75" style="296" customWidth="1"/>
    <col min="1012" max="1013" width="19.625" style="296" customWidth="1"/>
    <col min="1014" max="1014" width="7.625" style="296" customWidth="1"/>
    <col min="1015" max="1015" width="4" style="296" customWidth="1"/>
    <col min="1016" max="1016" width="9" style="296"/>
    <col min="1017" max="1017" width="12.375" style="296" customWidth="1"/>
    <col min="1018" max="1018" width="7.25" style="296" customWidth="1"/>
    <col min="1019" max="1019" width="5" style="296" customWidth="1"/>
    <col min="1020" max="1020" width="2" style="296" customWidth="1"/>
    <col min="1021" max="1021" width="5.75" style="296" customWidth="1"/>
    <col min="1022" max="1023" width="9" style="296"/>
    <col min="1024" max="1024" width="4.75" style="296" customWidth="1"/>
    <col min="1025" max="1026" width="19.625" style="296" customWidth="1"/>
    <col min="1027" max="1027" width="7.625" style="296" customWidth="1"/>
    <col min="1028" max="1028" width="4" style="296" customWidth="1"/>
    <col min="1029" max="1029" width="9" style="296"/>
    <col min="1030" max="1030" width="12.375" style="296" customWidth="1"/>
    <col min="1031" max="1031" width="7.25" style="296" customWidth="1"/>
    <col min="1032" max="1032" width="5" style="296" customWidth="1"/>
    <col min="1033" max="1033" width="2" style="296" customWidth="1"/>
    <col min="1034" max="1034" width="5.75" style="296" customWidth="1"/>
    <col min="1035" max="1266" width="9" style="296"/>
    <col min="1267" max="1267" width="4.75" style="296" customWidth="1"/>
    <col min="1268" max="1269" width="19.625" style="296" customWidth="1"/>
    <col min="1270" max="1270" width="7.625" style="296" customWidth="1"/>
    <col min="1271" max="1271" width="4" style="296" customWidth="1"/>
    <col min="1272" max="1272" width="9" style="296"/>
    <col min="1273" max="1273" width="12.375" style="296" customWidth="1"/>
    <col min="1274" max="1274" width="7.25" style="296" customWidth="1"/>
    <col min="1275" max="1275" width="5" style="296" customWidth="1"/>
    <col min="1276" max="1276" width="2" style="296" customWidth="1"/>
    <col min="1277" max="1277" width="5.75" style="296" customWidth="1"/>
    <col min="1278" max="1279" width="9" style="296"/>
    <col min="1280" max="1280" width="4.75" style="296" customWidth="1"/>
    <col min="1281" max="1282" width="19.625" style="296" customWidth="1"/>
    <col min="1283" max="1283" width="7.625" style="296" customWidth="1"/>
    <col min="1284" max="1284" width="4" style="296" customWidth="1"/>
    <col min="1285" max="1285" width="9" style="296"/>
    <col min="1286" max="1286" width="12.375" style="296" customWidth="1"/>
    <col min="1287" max="1287" width="7.25" style="296" customWidth="1"/>
    <col min="1288" max="1288" width="5" style="296" customWidth="1"/>
    <col min="1289" max="1289" width="2" style="296" customWidth="1"/>
    <col min="1290" max="1290" width="5.75" style="296" customWidth="1"/>
    <col min="1291" max="1522" width="9" style="296"/>
    <col min="1523" max="1523" width="4.75" style="296" customWidth="1"/>
    <col min="1524" max="1525" width="19.625" style="296" customWidth="1"/>
    <col min="1526" max="1526" width="7.625" style="296" customWidth="1"/>
    <col min="1527" max="1527" width="4" style="296" customWidth="1"/>
    <col min="1528" max="1528" width="9" style="296"/>
    <col min="1529" max="1529" width="12.375" style="296" customWidth="1"/>
    <col min="1530" max="1530" width="7.25" style="296" customWidth="1"/>
    <col min="1531" max="1531" width="5" style="296" customWidth="1"/>
    <col min="1532" max="1532" width="2" style="296" customWidth="1"/>
    <col min="1533" max="1533" width="5.75" style="296" customWidth="1"/>
    <col min="1534" max="1535" width="9" style="296"/>
    <col min="1536" max="1536" width="4.75" style="296" customWidth="1"/>
    <col min="1537" max="1538" width="19.625" style="296" customWidth="1"/>
    <col min="1539" max="1539" width="7.625" style="296" customWidth="1"/>
    <col min="1540" max="1540" width="4" style="296" customWidth="1"/>
    <col min="1541" max="1541" width="9" style="296"/>
    <col min="1542" max="1542" width="12.375" style="296" customWidth="1"/>
    <col min="1543" max="1543" width="7.25" style="296" customWidth="1"/>
    <col min="1544" max="1544" width="5" style="296" customWidth="1"/>
    <col min="1545" max="1545" width="2" style="296" customWidth="1"/>
    <col min="1546" max="1546" width="5.75" style="296" customWidth="1"/>
    <col min="1547" max="1778" width="9" style="296"/>
    <col min="1779" max="1779" width="4.75" style="296" customWidth="1"/>
    <col min="1780" max="1781" width="19.625" style="296" customWidth="1"/>
    <col min="1782" max="1782" width="7.625" style="296" customWidth="1"/>
    <col min="1783" max="1783" width="4" style="296" customWidth="1"/>
    <col min="1784" max="1784" width="9" style="296"/>
    <col min="1785" max="1785" width="12.375" style="296" customWidth="1"/>
    <col min="1786" max="1786" width="7.25" style="296" customWidth="1"/>
    <col min="1787" max="1787" width="5" style="296" customWidth="1"/>
    <col min="1788" max="1788" width="2" style="296" customWidth="1"/>
    <col min="1789" max="1789" width="5.75" style="296" customWidth="1"/>
    <col min="1790" max="1791" width="9" style="296"/>
    <col min="1792" max="1792" width="4.75" style="296" customWidth="1"/>
    <col min="1793" max="1794" width="19.625" style="296" customWidth="1"/>
    <col min="1795" max="1795" width="7.625" style="296" customWidth="1"/>
    <col min="1796" max="1796" width="4" style="296" customWidth="1"/>
    <col min="1797" max="1797" width="9" style="296"/>
    <col min="1798" max="1798" width="12.375" style="296" customWidth="1"/>
    <col min="1799" max="1799" width="7.25" style="296" customWidth="1"/>
    <col min="1800" max="1800" width="5" style="296" customWidth="1"/>
    <col min="1801" max="1801" width="2" style="296" customWidth="1"/>
    <col min="1802" max="1802" width="5.75" style="296" customWidth="1"/>
    <col min="1803" max="2034" width="9" style="296"/>
    <col min="2035" max="2035" width="4.75" style="296" customWidth="1"/>
    <col min="2036" max="2037" width="19.625" style="296" customWidth="1"/>
    <col min="2038" max="2038" width="7.625" style="296" customWidth="1"/>
    <col min="2039" max="2039" width="4" style="296" customWidth="1"/>
    <col min="2040" max="2040" width="9" style="296"/>
    <col min="2041" max="2041" width="12.375" style="296" customWidth="1"/>
    <col min="2042" max="2042" width="7.25" style="296" customWidth="1"/>
    <col min="2043" max="2043" width="5" style="296" customWidth="1"/>
    <col min="2044" max="2044" width="2" style="296" customWidth="1"/>
    <col min="2045" max="2045" width="5.75" style="296" customWidth="1"/>
    <col min="2046" max="2047" width="9" style="296"/>
    <col min="2048" max="2048" width="4.75" style="296" customWidth="1"/>
    <col min="2049" max="2050" width="19.625" style="296" customWidth="1"/>
    <col min="2051" max="2051" width="7.625" style="296" customWidth="1"/>
    <col min="2052" max="2052" width="4" style="296" customWidth="1"/>
    <col min="2053" max="2053" width="9" style="296"/>
    <col min="2054" max="2054" width="12.375" style="296" customWidth="1"/>
    <col min="2055" max="2055" width="7.25" style="296" customWidth="1"/>
    <col min="2056" max="2056" width="5" style="296" customWidth="1"/>
    <col min="2057" max="2057" width="2" style="296" customWidth="1"/>
    <col min="2058" max="2058" width="5.75" style="296" customWidth="1"/>
    <col min="2059" max="2290" width="9" style="296"/>
    <col min="2291" max="2291" width="4.75" style="296" customWidth="1"/>
    <col min="2292" max="2293" width="19.625" style="296" customWidth="1"/>
    <col min="2294" max="2294" width="7.625" style="296" customWidth="1"/>
    <col min="2295" max="2295" width="4" style="296" customWidth="1"/>
    <col min="2296" max="2296" width="9" style="296"/>
    <col min="2297" max="2297" width="12.375" style="296" customWidth="1"/>
    <col min="2298" max="2298" width="7.25" style="296" customWidth="1"/>
    <col min="2299" max="2299" width="5" style="296" customWidth="1"/>
    <col min="2300" max="2300" width="2" style="296" customWidth="1"/>
    <col min="2301" max="2301" width="5.75" style="296" customWidth="1"/>
    <col min="2302" max="2303" width="9" style="296"/>
    <col min="2304" max="2304" width="4.75" style="296" customWidth="1"/>
    <col min="2305" max="2306" width="19.625" style="296" customWidth="1"/>
    <col min="2307" max="2307" width="7.625" style="296" customWidth="1"/>
    <col min="2308" max="2308" width="4" style="296" customWidth="1"/>
    <col min="2309" max="2309" width="9" style="296"/>
    <col min="2310" max="2310" width="12.375" style="296" customWidth="1"/>
    <col min="2311" max="2311" width="7.25" style="296" customWidth="1"/>
    <col min="2312" max="2312" width="5" style="296" customWidth="1"/>
    <col min="2313" max="2313" width="2" style="296" customWidth="1"/>
    <col min="2314" max="2314" width="5.75" style="296" customWidth="1"/>
    <col min="2315" max="2546" width="9" style="296"/>
    <col min="2547" max="2547" width="4.75" style="296" customWidth="1"/>
    <col min="2548" max="2549" width="19.625" style="296" customWidth="1"/>
    <col min="2550" max="2550" width="7.625" style="296" customWidth="1"/>
    <col min="2551" max="2551" width="4" style="296" customWidth="1"/>
    <col min="2552" max="2552" width="9" style="296"/>
    <col min="2553" max="2553" width="12.375" style="296" customWidth="1"/>
    <col min="2554" max="2554" width="7.25" style="296" customWidth="1"/>
    <col min="2555" max="2555" width="5" style="296" customWidth="1"/>
    <col min="2556" max="2556" width="2" style="296" customWidth="1"/>
    <col min="2557" max="2557" width="5.75" style="296" customWidth="1"/>
    <col min="2558" max="2559" width="9" style="296"/>
    <col min="2560" max="2560" width="4.75" style="296" customWidth="1"/>
    <col min="2561" max="2562" width="19.625" style="296" customWidth="1"/>
    <col min="2563" max="2563" width="7.625" style="296" customWidth="1"/>
    <col min="2564" max="2564" width="4" style="296" customWidth="1"/>
    <col min="2565" max="2565" width="9" style="296"/>
    <col min="2566" max="2566" width="12.375" style="296" customWidth="1"/>
    <col min="2567" max="2567" width="7.25" style="296" customWidth="1"/>
    <col min="2568" max="2568" width="5" style="296" customWidth="1"/>
    <col min="2569" max="2569" width="2" style="296" customWidth="1"/>
    <col min="2570" max="2570" width="5.75" style="296" customWidth="1"/>
    <col min="2571" max="2802" width="9" style="296"/>
    <col min="2803" max="2803" width="4.75" style="296" customWidth="1"/>
    <col min="2804" max="2805" width="19.625" style="296" customWidth="1"/>
    <col min="2806" max="2806" width="7.625" style="296" customWidth="1"/>
    <col min="2807" max="2807" width="4" style="296" customWidth="1"/>
    <col min="2808" max="2808" width="9" style="296"/>
    <col min="2809" max="2809" width="12.375" style="296" customWidth="1"/>
    <col min="2810" max="2810" width="7.25" style="296" customWidth="1"/>
    <col min="2811" max="2811" width="5" style="296" customWidth="1"/>
    <col min="2812" max="2812" width="2" style="296" customWidth="1"/>
    <col min="2813" max="2813" width="5.75" style="296" customWidth="1"/>
    <col min="2814" max="2815" width="9" style="296"/>
    <col min="2816" max="2816" width="4.75" style="296" customWidth="1"/>
    <col min="2817" max="2818" width="19.625" style="296" customWidth="1"/>
    <col min="2819" max="2819" width="7.625" style="296" customWidth="1"/>
    <col min="2820" max="2820" width="4" style="296" customWidth="1"/>
    <col min="2821" max="2821" width="9" style="296"/>
    <col min="2822" max="2822" width="12.375" style="296" customWidth="1"/>
    <col min="2823" max="2823" width="7.25" style="296" customWidth="1"/>
    <col min="2824" max="2824" width="5" style="296" customWidth="1"/>
    <col min="2825" max="2825" width="2" style="296" customWidth="1"/>
    <col min="2826" max="2826" width="5.75" style="296" customWidth="1"/>
    <col min="2827" max="3058" width="9" style="296"/>
    <col min="3059" max="3059" width="4.75" style="296" customWidth="1"/>
    <col min="3060" max="3061" width="19.625" style="296" customWidth="1"/>
    <col min="3062" max="3062" width="7.625" style="296" customWidth="1"/>
    <col min="3063" max="3063" width="4" style="296" customWidth="1"/>
    <col min="3064" max="3064" width="9" style="296"/>
    <col min="3065" max="3065" width="12.375" style="296" customWidth="1"/>
    <col min="3066" max="3066" width="7.25" style="296" customWidth="1"/>
    <col min="3067" max="3067" width="5" style="296" customWidth="1"/>
    <col min="3068" max="3068" width="2" style="296" customWidth="1"/>
    <col min="3069" max="3069" width="5.75" style="296" customWidth="1"/>
    <col min="3070" max="3071" width="9" style="296"/>
    <col min="3072" max="3072" width="4.75" style="296" customWidth="1"/>
    <col min="3073" max="3074" width="19.625" style="296" customWidth="1"/>
    <col min="3075" max="3075" width="7.625" style="296" customWidth="1"/>
    <col min="3076" max="3076" width="4" style="296" customWidth="1"/>
    <col min="3077" max="3077" width="9" style="296"/>
    <col min="3078" max="3078" width="12.375" style="296" customWidth="1"/>
    <col min="3079" max="3079" width="7.25" style="296" customWidth="1"/>
    <col min="3080" max="3080" width="5" style="296" customWidth="1"/>
    <col min="3081" max="3081" width="2" style="296" customWidth="1"/>
    <col min="3082" max="3082" width="5.75" style="296" customWidth="1"/>
    <col min="3083" max="3314" width="9" style="296"/>
    <col min="3315" max="3315" width="4.75" style="296" customWidth="1"/>
    <col min="3316" max="3317" width="19.625" style="296" customWidth="1"/>
    <col min="3318" max="3318" width="7.625" style="296" customWidth="1"/>
    <col min="3319" max="3319" width="4" style="296" customWidth="1"/>
    <col min="3320" max="3320" width="9" style="296"/>
    <col min="3321" max="3321" width="12.375" style="296" customWidth="1"/>
    <col min="3322" max="3322" width="7.25" style="296" customWidth="1"/>
    <col min="3323" max="3323" width="5" style="296" customWidth="1"/>
    <col min="3324" max="3324" width="2" style="296" customWidth="1"/>
    <col min="3325" max="3325" width="5.75" style="296" customWidth="1"/>
    <col min="3326" max="3327" width="9" style="296"/>
    <col min="3328" max="3328" width="4.75" style="296" customWidth="1"/>
    <col min="3329" max="3330" width="19.625" style="296" customWidth="1"/>
    <col min="3331" max="3331" width="7.625" style="296" customWidth="1"/>
    <col min="3332" max="3332" width="4" style="296" customWidth="1"/>
    <col min="3333" max="3333" width="9" style="296"/>
    <col min="3334" max="3334" width="12.375" style="296" customWidth="1"/>
    <col min="3335" max="3335" width="7.25" style="296" customWidth="1"/>
    <col min="3336" max="3336" width="5" style="296" customWidth="1"/>
    <col min="3337" max="3337" width="2" style="296" customWidth="1"/>
    <col min="3338" max="3338" width="5.75" style="296" customWidth="1"/>
    <col min="3339" max="3570" width="9" style="296"/>
    <col min="3571" max="3571" width="4.75" style="296" customWidth="1"/>
    <col min="3572" max="3573" width="19.625" style="296" customWidth="1"/>
    <col min="3574" max="3574" width="7.625" style="296" customWidth="1"/>
    <col min="3575" max="3575" width="4" style="296" customWidth="1"/>
    <col min="3576" max="3576" width="9" style="296"/>
    <col min="3577" max="3577" width="12.375" style="296" customWidth="1"/>
    <col min="3578" max="3578" width="7.25" style="296" customWidth="1"/>
    <col min="3579" max="3579" width="5" style="296" customWidth="1"/>
    <col min="3580" max="3580" width="2" style="296" customWidth="1"/>
    <col min="3581" max="3581" width="5.75" style="296" customWidth="1"/>
    <col min="3582" max="3583" width="9" style="296"/>
    <col min="3584" max="3584" width="4.75" style="296" customWidth="1"/>
    <col min="3585" max="3586" width="19.625" style="296" customWidth="1"/>
    <col min="3587" max="3587" width="7.625" style="296" customWidth="1"/>
    <col min="3588" max="3588" width="4" style="296" customWidth="1"/>
    <col min="3589" max="3589" width="9" style="296"/>
    <col min="3590" max="3590" width="12.375" style="296" customWidth="1"/>
    <col min="3591" max="3591" width="7.25" style="296" customWidth="1"/>
    <col min="3592" max="3592" width="5" style="296" customWidth="1"/>
    <col min="3593" max="3593" width="2" style="296" customWidth="1"/>
    <col min="3594" max="3594" width="5.75" style="296" customWidth="1"/>
    <col min="3595" max="3826" width="9" style="296"/>
    <col min="3827" max="3827" width="4.75" style="296" customWidth="1"/>
    <col min="3828" max="3829" width="19.625" style="296" customWidth="1"/>
    <col min="3830" max="3830" width="7.625" style="296" customWidth="1"/>
    <col min="3831" max="3831" width="4" style="296" customWidth="1"/>
    <col min="3832" max="3832" width="9" style="296"/>
    <col min="3833" max="3833" width="12.375" style="296" customWidth="1"/>
    <col min="3834" max="3834" width="7.25" style="296" customWidth="1"/>
    <col min="3835" max="3835" width="5" style="296" customWidth="1"/>
    <col min="3836" max="3836" width="2" style="296" customWidth="1"/>
    <col min="3837" max="3837" width="5.75" style="296" customWidth="1"/>
    <col min="3838" max="3839" width="9" style="296"/>
    <col min="3840" max="3840" width="4.75" style="296" customWidth="1"/>
    <col min="3841" max="3842" width="19.625" style="296" customWidth="1"/>
    <col min="3843" max="3843" width="7.625" style="296" customWidth="1"/>
    <col min="3844" max="3844" width="4" style="296" customWidth="1"/>
    <col min="3845" max="3845" width="9" style="296"/>
    <col min="3846" max="3846" width="12.375" style="296" customWidth="1"/>
    <col min="3847" max="3847" width="7.25" style="296" customWidth="1"/>
    <col min="3848" max="3848" width="5" style="296" customWidth="1"/>
    <col min="3849" max="3849" width="2" style="296" customWidth="1"/>
    <col min="3850" max="3850" width="5.75" style="296" customWidth="1"/>
    <col min="3851" max="4082" width="9" style="296"/>
    <col min="4083" max="4083" width="4.75" style="296" customWidth="1"/>
    <col min="4084" max="4085" width="19.625" style="296" customWidth="1"/>
    <col min="4086" max="4086" width="7.625" style="296" customWidth="1"/>
    <col min="4087" max="4087" width="4" style="296" customWidth="1"/>
    <col min="4088" max="4088" width="9" style="296"/>
    <col min="4089" max="4089" width="12.375" style="296" customWidth="1"/>
    <col min="4090" max="4090" width="7.25" style="296" customWidth="1"/>
    <col min="4091" max="4091" width="5" style="296" customWidth="1"/>
    <col min="4092" max="4092" width="2" style="296" customWidth="1"/>
    <col min="4093" max="4093" width="5.75" style="296" customWidth="1"/>
    <col min="4094" max="4095" width="9" style="296"/>
    <col min="4096" max="4096" width="4.75" style="296" customWidth="1"/>
    <col min="4097" max="4098" width="19.625" style="296" customWidth="1"/>
    <col min="4099" max="4099" width="7.625" style="296" customWidth="1"/>
    <col min="4100" max="4100" width="4" style="296" customWidth="1"/>
    <col min="4101" max="4101" width="9" style="296"/>
    <col min="4102" max="4102" width="12.375" style="296" customWidth="1"/>
    <col min="4103" max="4103" width="7.25" style="296" customWidth="1"/>
    <col min="4104" max="4104" width="5" style="296" customWidth="1"/>
    <col min="4105" max="4105" width="2" style="296" customWidth="1"/>
    <col min="4106" max="4106" width="5.75" style="296" customWidth="1"/>
    <col min="4107" max="4338" width="9" style="296"/>
    <col min="4339" max="4339" width="4.75" style="296" customWidth="1"/>
    <col min="4340" max="4341" width="19.625" style="296" customWidth="1"/>
    <col min="4342" max="4342" width="7.625" style="296" customWidth="1"/>
    <col min="4343" max="4343" width="4" style="296" customWidth="1"/>
    <col min="4344" max="4344" width="9" style="296"/>
    <col min="4345" max="4345" width="12.375" style="296" customWidth="1"/>
    <col min="4346" max="4346" width="7.25" style="296" customWidth="1"/>
    <col min="4347" max="4347" width="5" style="296" customWidth="1"/>
    <col min="4348" max="4348" width="2" style="296" customWidth="1"/>
    <col min="4349" max="4349" width="5.75" style="296" customWidth="1"/>
    <col min="4350" max="4351" width="9" style="296"/>
    <col min="4352" max="4352" width="4.75" style="296" customWidth="1"/>
    <col min="4353" max="4354" width="19.625" style="296" customWidth="1"/>
    <col min="4355" max="4355" width="7.625" style="296" customWidth="1"/>
    <col min="4356" max="4356" width="4" style="296" customWidth="1"/>
    <col min="4357" max="4357" width="9" style="296"/>
    <col min="4358" max="4358" width="12.375" style="296" customWidth="1"/>
    <col min="4359" max="4359" width="7.25" style="296" customWidth="1"/>
    <col min="4360" max="4360" width="5" style="296" customWidth="1"/>
    <col min="4361" max="4361" width="2" style="296" customWidth="1"/>
    <col min="4362" max="4362" width="5.75" style="296" customWidth="1"/>
    <col min="4363" max="4594" width="9" style="296"/>
    <col min="4595" max="4595" width="4.75" style="296" customWidth="1"/>
    <col min="4596" max="4597" width="19.625" style="296" customWidth="1"/>
    <col min="4598" max="4598" width="7.625" style="296" customWidth="1"/>
    <col min="4599" max="4599" width="4" style="296" customWidth="1"/>
    <col min="4600" max="4600" width="9" style="296"/>
    <col min="4601" max="4601" width="12.375" style="296" customWidth="1"/>
    <col min="4602" max="4602" width="7.25" style="296" customWidth="1"/>
    <col min="4603" max="4603" width="5" style="296" customWidth="1"/>
    <col min="4604" max="4604" width="2" style="296" customWidth="1"/>
    <col min="4605" max="4605" width="5.75" style="296" customWidth="1"/>
    <col min="4606" max="4607" width="9" style="296"/>
    <col min="4608" max="4608" width="4.75" style="296" customWidth="1"/>
    <col min="4609" max="4610" width="19.625" style="296" customWidth="1"/>
    <col min="4611" max="4611" width="7.625" style="296" customWidth="1"/>
    <col min="4612" max="4612" width="4" style="296" customWidth="1"/>
    <col min="4613" max="4613" width="9" style="296"/>
    <col min="4614" max="4614" width="12.375" style="296" customWidth="1"/>
    <col min="4615" max="4615" width="7.25" style="296" customWidth="1"/>
    <col min="4616" max="4616" width="5" style="296" customWidth="1"/>
    <col min="4617" max="4617" width="2" style="296" customWidth="1"/>
    <col min="4618" max="4618" width="5.75" style="296" customWidth="1"/>
    <col min="4619" max="4850" width="9" style="296"/>
    <col min="4851" max="4851" width="4.75" style="296" customWidth="1"/>
    <col min="4852" max="4853" width="19.625" style="296" customWidth="1"/>
    <col min="4854" max="4854" width="7.625" style="296" customWidth="1"/>
    <col min="4855" max="4855" width="4" style="296" customWidth="1"/>
    <col min="4856" max="4856" width="9" style="296"/>
    <col min="4857" max="4857" width="12.375" style="296" customWidth="1"/>
    <col min="4858" max="4858" width="7.25" style="296" customWidth="1"/>
    <col min="4859" max="4859" width="5" style="296" customWidth="1"/>
    <col min="4860" max="4860" width="2" style="296" customWidth="1"/>
    <col min="4861" max="4861" width="5.75" style="296" customWidth="1"/>
    <col min="4862" max="4863" width="9" style="296"/>
    <col min="4864" max="4864" width="4.75" style="296" customWidth="1"/>
    <col min="4865" max="4866" width="19.625" style="296" customWidth="1"/>
    <col min="4867" max="4867" width="7.625" style="296" customWidth="1"/>
    <col min="4868" max="4868" width="4" style="296" customWidth="1"/>
    <col min="4869" max="4869" width="9" style="296"/>
    <col min="4870" max="4870" width="12.375" style="296" customWidth="1"/>
    <col min="4871" max="4871" width="7.25" style="296" customWidth="1"/>
    <col min="4872" max="4872" width="5" style="296" customWidth="1"/>
    <col min="4873" max="4873" width="2" style="296" customWidth="1"/>
    <col min="4874" max="4874" width="5.75" style="296" customWidth="1"/>
    <col min="4875" max="5106" width="9" style="296"/>
    <col min="5107" max="5107" width="4.75" style="296" customWidth="1"/>
    <col min="5108" max="5109" width="19.625" style="296" customWidth="1"/>
    <col min="5110" max="5110" width="7.625" style="296" customWidth="1"/>
    <col min="5111" max="5111" width="4" style="296" customWidth="1"/>
    <col min="5112" max="5112" width="9" style="296"/>
    <col min="5113" max="5113" width="12.375" style="296" customWidth="1"/>
    <col min="5114" max="5114" width="7.25" style="296" customWidth="1"/>
    <col min="5115" max="5115" width="5" style="296" customWidth="1"/>
    <col min="5116" max="5116" width="2" style="296" customWidth="1"/>
    <col min="5117" max="5117" width="5.75" style="296" customWidth="1"/>
    <col min="5118" max="5119" width="9" style="296"/>
    <col min="5120" max="5120" width="4.75" style="296" customWidth="1"/>
    <col min="5121" max="5122" width="19.625" style="296" customWidth="1"/>
    <col min="5123" max="5123" width="7.625" style="296" customWidth="1"/>
    <col min="5124" max="5124" width="4" style="296" customWidth="1"/>
    <col min="5125" max="5125" width="9" style="296"/>
    <col min="5126" max="5126" width="12.375" style="296" customWidth="1"/>
    <col min="5127" max="5127" width="7.25" style="296" customWidth="1"/>
    <col min="5128" max="5128" width="5" style="296" customWidth="1"/>
    <col min="5129" max="5129" width="2" style="296" customWidth="1"/>
    <col min="5130" max="5130" width="5.75" style="296" customWidth="1"/>
    <col min="5131" max="5362" width="9" style="296"/>
    <col min="5363" max="5363" width="4.75" style="296" customWidth="1"/>
    <col min="5364" max="5365" width="19.625" style="296" customWidth="1"/>
    <col min="5366" max="5366" width="7.625" style="296" customWidth="1"/>
    <col min="5367" max="5367" width="4" style="296" customWidth="1"/>
    <col min="5368" max="5368" width="9" style="296"/>
    <col min="5369" max="5369" width="12.375" style="296" customWidth="1"/>
    <col min="5370" max="5370" width="7.25" style="296" customWidth="1"/>
    <col min="5371" max="5371" width="5" style="296" customWidth="1"/>
    <col min="5372" max="5372" width="2" style="296" customWidth="1"/>
    <col min="5373" max="5373" width="5.75" style="296" customWidth="1"/>
    <col min="5374" max="5375" width="9" style="296"/>
    <col min="5376" max="5376" width="4.75" style="296" customWidth="1"/>
    <col min="5377" max="5378" width="19.625" style="296" customWidth="1"/>
    <col min="5379" max="5379" width="7.625" style="296" customWidth="1"/>
    <col min="5380" max="5380" width="4" style="296" customWidth="1"/>
    <col min="5381" max="5381" width="9" style="296"/>
    <col min="5382" max="5382" width="12.375" style="296" customWidth="1"/>
    <col min="5383" max="5383" width="7.25" style="296" customWidth="1"/>
    <col min="5384" max="5384" width="5" style="296" customWidth="1"/>
    <col min="5385" max="5385" width="2" style="296" customWidth="1"/>
    <col min="5386" max="5386" width="5.75" style="296" customWidth="1"/>
    <col min="5387" max="5618" width="9" style="296"/>
    <col min="5619" max="5619" width="4.75" style="296" customWidth="1"/>
    <col min="5620" max="5621" width="19.625" style="296" customWidth="1"/>
    <col min="5622" max="5622" width="7.625" style="296" customWidth="1"/>
    <col min="5623" max="5623" width="4" style="296" customWidth="1"/>
    <col min="5624" max="5624" width="9" style="296"/>
    <col min="5625" max="5625" width="12.375" style="296" customWidth="1"/>
    <col min="5626" max="5626" width="7.25" style="296" customWidth="1"/>
    <col min="5627" max="5627" width="5" style="296" customWidth="1"/>
    <col min="5628" max="5628" width="2" style="296" customWidth="1"/>
    <col min="5629" max="5629" width="5.75" style="296" customWidth="1"/>
    <col min="5630" max="5631" width="9" style="296"/>
    <col min="5632" max="5632" width="4.75" style="296" customWidth="1"/>
    <col min="5633" max="5634" width="19.625" style="296" customWidth="1"/>
    <col min="5635" max="5635" width="7.625" style="296" customWidth="1"/>
    <col min="5636" max="5636" width="4" style="296" customWidth="1"/>
    <col min="5637" max="5637" width="9" style="296"/>
    <col min="5638" max="5638" width="12.375" style="296" customWidth="1"/>
    <col min="5639" max="5639" width="7.25" style="296" customWidth="1"/>
    <col min="5640" max="5640" width="5" style="296" customWidth="1"/>
    <col min="5641" max="5641" width="2" style="296" customWidth="1"/>
    <col min="5642" max="5642" width="5.75" style="296" customWidth="1"/>
    <col min="5643" max="5874" width="9" style="296"/>
    <col min="5875" max="5875" width="4.75" style="296" customWidth="1"/>
    <col min="5876" max="5877" width="19.625" style="296" customWidth="1"/>
    <col min="5878" max="5878" width="7.625" style="296" customWidth="1"/>
    <col min="5879" max="5879" width="4" style="296" customWidth="1"/>
    <col min="5880" max="5880" width="9" style="296"/>
    <col min="5881" max="5881" width="12.375" style="296" customWidth="1"/>
    <col min="5882" max="5882" width="7.25" style="296" customWidth="1"/>
    <col min="5883" max="5883" width="5" style="296" customWidth="1"/>
    <col min="5884" max="5884" width="2" style="296" customWidth="1"/>
    <col min="5885" max="5885" width="5.75" style="296" customWidth="1"/>
    <col min="5886" max="5887" width="9" style="296"/>
    <col min="5888" max="5888" width="4.75" style="296" customWidth="1"/>
    <col min="5889" max="5890" width="19.625" style="296" customWidth="1"/>
    <col min="5891" max="5891" width="7.625" style="296" customWidth="1"/>
    <col min="5892" max="5892" width="4" style="296" customWidth="1"/>
    <col min="5893" max="5893" width="9" style="296"/>
    <col min="5894" max="5894" width="12.375" style="296" customWidth="1"/>
    <col min="5895" max="5895" width="7.25" style="296" customWidth="1"/>
    <col min="5896" max="5896" width="5" style="296" customWidth="1"/>
    <col min="5897" max="5897" width="2" style="296" customWidth="1"/>
    <col min="5898" max="5898" width="5.75" style="296" customWidth="1"/>
    <col min="5899" max="6130" width="9" style="296"/>
    <col min="6131" max="6131" width="4.75" style="296" customWidth="1"/>
    <col min="6132" max="6133" width="19.625" style="296" customWidth="1"/>
    <col min="6134" max="6134" width="7.625" style="296" customWidth="1"/>
    <col min="6135" max="6135" width="4" style="296" customWidth="1"/>
    <col min="6136" max="6136" width="9" style="296"/>
    <col min="6137" max="6137" width="12.375" style="296" customWidth="1"/>
    <col min="6138" max="6138" width="7.25" style="296" customWidth="1"/>
    <col min="6139" max="6139" width="5" style="296" customWidth="1"/>
    <col min="6140" max="6140" width="2" style="296" customWidth="1"/>
    <col min="6141" max="6141" width="5.75" style="296" customWidth="1"/>
    <col min="6142" max="6143" width="9" style="296"/>
    <col min="6144" max="6144" width="4.75" style="296" customWidth="1"/>
    <col min="6145" max="6146" width="19.625" style="296" customWidth="1"/>
    <col min="6147" max="6147" width="7.625" style="296" customWidth="1"/>
    <col min="6148" max="6148" width="4" style="296" customWidth="1"/>
    <col min="6149" max="6149" width="9" style="296"/>
    <col min="6150" max="6150" width="12.375" style="296" customWidth="1"/>
    <col min="6151" max="6151" width="7.25" style="296" customWidth="1"/>
    <col min="6152" max="6152" width="5" style="296" customWidth="1"/>
    <col min="6153" max="6153" width="2" style="296" customWidth="1"/>
    <col min="6154" max="6154" width="5.75" style="296" customWidth="1"/>
    <col min="6155" max="6386" width="9" style="296"/>
    <col min="6387" max="6387" width="4.75" style="296" customWidth="1"/>
    <col min="6388" max="6389" width="19.625" style="296" customWidth="1"/>
    <col min="6390" max="6390" width="7.625" style="296" customWidth="1"/>
    <col min="6391" max="6391" width="4" style="296" customWidth="1"/>
    <col min="6392" max="6392" width="9" style="296"/>
    <col min="6393" max="6393" width="12.375" style="296" customWidth="1"/>
    <col min="6394" max="6394" width="7.25" style="296" customWidth="1"/>
    <col min="6395" max="6395" width="5" style="296" customWidth="1"/>
    <col min="6396" max="6396" width="2" style="296" customWidth="1"/>
    <col min="6397" max="6397" width="5.75" style="296" customWidth="1"/>
    <col min="6398" max="6399" width="9" style="296"/>
    <col min="6400" max="6400" width="4.75" style="296" customWidth="1"/>
    <col min="6401" max="6402" width="19.625" style="296" customWidth="1"/>
    <col min="6403" max="6403" width="7.625" style="296" customWidth="1"/>
    <col min="6404" max="6404" width="4" style="296" customWidth="1"/>
    <col min="6405" max="6405" width="9" style="296"/>
    <col min="6406" max="6406" width="12.375" style="296" customWidth="1"/>
    <col min="6407" max="6407" width="7.25" style="296" customWidth="1"/>
    <col min="6408" max="6408" width="5" style="296" customWidth="1"/>
    <col min="6409" max="6409" width="2" style="296" customWidth="1"/>
    <col min="6410" max="6410" width="5.75" style="296" customWidth="1"/>
    <col min="6411" max="6642" width="9" style="296"/>
    <col min="6643" max="6643" width="4.75" style="296" customWidth="1"/>
    <col min="6644" max="6645" width="19.625" style="296" customWidth="1"/>
    <col min="6646" max="6646" width="7.625" style="296" customWidth="1"/>
    <col min="6647" max="6647" width="4" style="296" customWidth="1"/>
    <col min="6648" max="6648" width="9" style="296"/>
    <col min="6649" max="6649" width="12.375" style="296" customWidth="1"/>
    <col min="6650" max="6650" width="7.25" style="296" customWidth="1"/>
    <col min="6651" max="6651" width="5" style="296" customWidth="1"/>
    <col min="6652" max="6652" width="2" style="296" customWidth="1"/>
    <col min="6653" max="6653" width="5.75" style="296" customWidth="1"/>
    <col min="6654" max="6655" width="9" style="296"/>
    <col min="6656" max="6656" width="4.75" style="296" customWidth="1"/>
    <col min="6657" max="6658" width="19.625" style="296" customWidth="1"/>
    <col min="6659" max="6659" width="7.625" style="296" customWidth="1"/>
    <col min="6660" max="6660" width="4" style="296" customWidth="1"/>
    <col min="6661" max="6661" width="9" style="296"/>
    <col min="6662" max="6662" width="12.375" style="296" customWidth="1"/>
    <col min="6663" max="6663" width="7.25" style="296" customWidth="1"/>
    <col min="6664" max="6664" width="5" style="296" customWidth="1"/>
    <col min="6665" max="6665" width="2" style="296" customWidth="1"/>
    <col min="6666" max="6666" width="5.75" style="296" customWidth="1"/>
    <col min="6667" max="6898" width="9" style="296"/>
    <col min="6899" max="6899" width="4.75" style="296" customWidth="1"/>
    <col min="6900" max="6901" width="19.625" style="296" customWidth="1"/>
    <col min="6902" max="6902" width="7.625" style="296" customWidth="1"/>
    <col min="6903" max="6903" width="4" style="296" customWidth="1"/>
    <col min="6904" max="6904" width="9" style="296"/>
    <col min="6905" max="6905" width="12.375" style="296" customWidth="1"/>
    <col min="6906" max="6906" width="7.25" style="296" customWidth="1"/>
    <col min="6907" max="6907" width="5" style="296" customWidth="1"/>
    <col min="6908" max="6908" width="2" style="296" customWidth="1"/>
    <col min="6909" max="6909" width="5.75" style="296" customWidth="1"/>
    <col min="6910" max="6911" width="9" style="296"/>
    <col min="6912" max="6912" width="4.75" style="296" customWidth="1"/>
    <col min="6913" max="6914" width="19.625" style="296" customWidth="1"/>
    <col min="6915" max="6915" width="7.625" style="296" customWidth="1"/>
    <col min="6916" max="6916" width="4" style="296" customWidth="1"/>
    <col min="6917" max="6917" width="9" style="296"/>
    <col min="6918" max="6918" width="12.375" style="296" customWidth="1"/>
    <col min="6919" max="6919" width="7.25" style="296" customWidth="1"/>
    <col min="6920" max="6920" width="5" style="296" customWidth="1"/>
    <col min="6921" max="6921" width="2" style="296" customWidth="1"/>
    <col min="6922" max="6922" width="5.75" style="296" customWidth="1"/>
    <col min="6923" max="7154" width="9" style="296"/>
    <col min="7155" max="7155" width="4.75" style="296" customWidth="1"/>
    <col min="7156" max="7157" width="19.625" style="296" customWidth="1"/>
    <col min="7158" max="7158" width="7.625" style="296" customWidth="1"/>
    <col min="7159" max="7159" width="4" style="296" customWidth="1"/>
    <col min="7160" max="7160" width="9" style="296"/>
    <col min="7161" max="7161" width="12.375" style="296" customWidth="1"/>
    <col min="7162" max="7162" width="7.25" style="296" customWidth="1"/>
    <col min="7163" max="7163" width="5" style="296" customWidth="1"/>
    <col min="7164" max="7164" width="2" style="296" customWidth="1"/>
    <col min="7165" max="7165" width="5.75" style="296" customWidth="1"/>
    <col min="7166" max="7167" width="9" style="296"/>
    <col min="7168" max="7168" width="4.75" style="296" customWidth="1"/>
    <col min="7169" max="7170" width="19.625" style="296" customWidth="1"/>
    <col min="7171" max="7171" width="7.625" style="296" customWidth="1"/>
    <col min="7172" max="7172" width="4" style="296" customWidth="1"/>
    <col min="7173" max="7173" width="9" style="296"/>
    <col min="7174" max="7174" width="12.375" style="296" customWidth="1"/>
    <col min="7175" max="7175" width="7.25" style="296" customWidth="1"/>
    <col min="7176" max="7176" width="5" style="296" customWidth="1"/>
    <col min="7177" max="7177" width="2" style="296" customWidth="1"/>
    <col min="7178" max="7178" width="5.75" style="296" customWidth="1"/>
    <col min="7179" max="7410" width="9" style="296"/>
    <col min="7411" max="7411" width="4.75" style="296" customWidth="1"/>
    <col min="7412" max="7413" width="19.625" style="296" customWidth="1"/>
    <col min="7414" max="7414" width="7.625" style="296" customWidth="1"/>
    <col min="7415" max="7415" width="4" style="296" customWidth="1"/>
    <col min="7416" max="7416" width="9" style="296"/>
    <col min="7417" max="7417" width="12.375" style="296" customWidth="1"/>
    <col min="7418" max="7418" width="7.25" style="296" customWidth="1"/>
    <col min="7419" max="7419" width="5" style="296" customWidth="1"/>
    <col min="7420" max="7420" width="2" style="296" customWidth="1"/>
    <col min="7421" max="7421" width="5.75" style="296" customWidth="1"/>
    <col min="7422" max="7423" width="9" style="296"/>
    <col min="7424" max="7424" width="4.75" style="296" customWidth="1"/>
    <col min="7425" max="7426" width="19.625" style="296" customWidth="1"/>
    <col min="7427" max="7427" width="7.625" style="296" customWidth="1"/>
    <col min="7428" max="7428" width="4" style="296" customWidth="1"/>
    <col min="7429" max="7429" width="9" style="296"/>
    <col min="7430" max="7430" width="12.375" style="296" customWidth="1"/>
    <col min="7431" max="7431" width="7.25" style="296" customWidth="1"/>
    <col min="7432" max="7432" width="5" style="296" customWidth="1"/>
    <col min="7433" max="7433" width="2" style="296" customWidth="1"/>
    <col min="7434" max="7434" width="5.75" style="296" customWidth="1"/>
    <col min="7435" max="7666" width="9" style="296"/>
    <col min="7667" max="7667" width="4.75" style="296" customWidth="1"/>
    <col min="7668" max="7669" width="19.625" style="296" customWidth="1"/>
    <col min="7670" max="7670" width="7.625" style="296" customWidth="1"/>
    <col min="7671" max="7671" width="4" style="296" customWidth="1"/>
    <col min="7672" max="7672" width="9" style="296"/>
    <col min="7673" max="7673" width="12.375" style="296" customWidth="1"/>
    <col min="7674" max="7674" width="7.25" style="296" customWidth="1"/>
    <col min="7675" max="7675" width="5" style="296" customWidth="1"/>
    <col min="7676" max="7676" width="2" style="296" customWidth="1"/>
    <col min="7677" max="7677" width="5.75" style="296" customWidth="1"/>
    <col min="7678" max="7679" width="9" style="296"/>
    <col min="7680" max="7680" width="4.75" style="296" customWidth="1"/>
    <col min="7681" max="7682" width="19.625" style="296" customWidth="1"/>
    <col min="7683" max="7683" width="7.625" style="296" customWidth="1"/>
    <col min="7684" max="7684" width="4" style="296" customWidth="1"/>
    <col min="7685" max="7685" width="9" style="296"/>
    <col min="7686" max="7686" width="12.375" style="296" customWidth="1"/>
    <col min="7687" max="7687" width="7.25" style="296" customWidth="1"/>
    <col min="7688" max="7688" width="5" style="296" customWidth="1"/>
    <col min="7689" max="7689" width="2" style="296" customWidth="1"/>
    <col min="7690" max="7690" width="5.75" style="296" customWidth="1"/>
    <col min="7691" max="7922" width="9" style="296"/>
    <col min="7923" max="7923" width="4.75" style="296" customWidth="1"/>
    <col min="7924" max="7925" width="19.625" style="296" customWidth="1"/>
    <col min="7926" max="7926" width="7.625" style="296" customWidth="1"/>
    <col min="7927" max="7927" width="4" style="296" customWidth="1"/>
    <col min="7928" max="7928" width="9" style="296"/>
    <col min="7929" max="7929" width="12.375" style="296" customWidth="1"/>
    <col min="7930" max="7930" width="7.25" style="296" customWidth="1"/>
    <col min="7931" max="7931" width="5" style="296" customWidth="1"/>
    <col min="7932" max="7932" width="2" style="296" customWidth="1"/>
    <col min="7933" max="7933" width="5.75" style="296" customWidth="1"/>
    <col min="7934" max="7935" width="9" style="296"/>
    <col min="7936" max="7936" width="4.75" style="296" customWidth="1"/>
    <col min="7937" max="7938" width="19.625" style="296" customWidth="1"/>
    <col min="7939" max="7939" width="7.625" style="296" customWidth="1"/>
    <col min="7940" max="7940" width="4" style="296" customWidth="1"/>
    <col min="7941" max="7941" width="9" style="296"/>
    <col min="7942" max="7942" width="12.375" style="296" customWidth="1"/>
    <col min="7943" max="7943" width="7.25" style="296" customWidth="1"/>
    <col min="7944" max="7944" width="5" style="296" customWidth="1"/>
    <col min="7945" max="7945" width="2" style="296" customWidth="1"/>
    <col min="7946" max="7946" width="5.75" style="296" customWidth="1"/>
    <col min="7947" max="8178" width="9" style="296"/>
    <col min="8179" max="8179" width="4.75" style="296" customWidth="1"/>
    <col min="8180" max="8181" width="19.625" style="296" customWidth="1"/>
    <col min="8182" max="8182" width="7.625" style="296" customWidth="1"/>
    <col min="8183" max="8183" width="4" style="296" customWidth="1"/>
    <col min="8184" max="8184" width="9" style="296"/>
    <col min="8185" max="8185" width="12.375" style="296" customWidth="1"/>
    <col min="8186" max="8186" width="7.25" style="296" customWidth="1"/>
    <col min="8187" max="8187" width="5" style="296" customWidth="1"/>
    <col min="8188" max="8188" width="2" style="296" customWidth="1"/>
    <col min="8189" max="8189" width="5.75" style="296" customWidth="1"/>
    <col min="8190" max="8191" width="9" style="296"/>
    <col min="8192" max="8192" width="4.75" style="296" customWidth="1"/>
    <col min="8193" max="8194" width="19.625" style="296" customWidth="1"/>
    <col min="8195" max="8195" width="7.625" style="296" customWidth="1"/>
    <col min="8196" max="8196" width="4" style="296" customWidth="1"/>
    <col min="8197" max="8197" width="9" style="296"/>
    <col min="8198" max="8198" width="12.375" style="296" customWidth="1"/>
    <col min="8199" max="8199" width="7.25" style="296" customWidth="1"/>
    <col min="8200" max="8200" width="5" style="296" customWidth="1"/>
    <col min="8201" max="8201" width="2" style="296" customWidth="1"/>
    <col min="8202" max="8202" width="5.75" style="296" customWidth="1"/>
    <col min="8203" max="8434" width="9" style="296"/>
    <col min="8435" max="8435" width="4.75" style="296" customWidth="1"/>
    <col min="8436" max="8437" width="19.625" style="296" customWidth="1"/>
    <col min="8438" max="8438" width="7.625" style="296" customWidth="1"/>
    <col min="8439" max="8439" width="4" style="296" customWidth="1"/>
    <col min="8440" max="8440" width="9" style="296"/>
    <col min="8441" max="8441" width="12.375" style="296" customWidth="1"/>
    <col min="8442" max="8442" width="7.25" style="296" customWidth="1"/>
    <col min="8443" max="8443" width="5" style="296" customWidth="1"/>
    <col min="8444" max="8444" width="2" style="296" customWidth="1"/>
    <col min="8445" max="8445" width="5.75" style="296" customWidth="1"/>
    <col min="8446" max="8447" width="9" style="296"/>
    <col min="8448" max="8448" width="4.75" style="296" customWidth="1"/>
    <col min="8449" max="8450" width="19.625" style="296" customWidth="1"/>
    <col min="8451" max="8451" width="7.625" style="296" customWidth="1"/>
    <col min="8452" max="8452" width="4" style="296" customWidth="1"/>
    <col min="8453" max="8453" width="9" style="296"/>
    <col min="8454" max="8454" width="12.375" style="296" customWidth="1"/>
    <col min="8455" max="8455" width="7.25" style="296" customWidth="1"/>
    <col min="8456" max="8456" width="5" style="296" customWidth="1"/>
    <col min="8457" max="8457" width="2" style="296" customWidth="1"/>
    <col min="8458" max="8458" width="5.75" style="296" customWidth="1"/>
    <col min="8459" max="8690" width="9" style="296"/>
    <col min="8691" max="8691" width="4.75" style="296" customWidth="1"/>
    <col min="8692" max="8693" width="19.625" style="296" customWidth="1"/>
    <col min="8694" max="8694" width="7.625" style="296" customWidth="1"/>
    <col min="8695" max="8695" width="4" style="296" customWidth="1"/>
    <col min="8696" max="8696" width="9" style="296"/>
    <col min="8697" max="8697" width="12.375" style="296" customWidth="1"/>
    <col min="8698" max="8698" width="7.25" style="296" customWidth="1"/>
    <col min="8699" max="8699" width="5" style="296" customWidth="1"/>
    <col min="8700" max="8700" width="2" style="296" customWidth="1"/>
    <col min="8701" max="8701" width="5.75" style="296" customWidth="1"/>
    <col min="8702" max="8703" width="9" style="296"/>
    <col min="8704" max="8704" width="4.75" style="296" customWidth="1"/>
    <col min="8705" max="8706" width="19.625" style="296" customWidth="1"/>
    <col min="8707" max="8707" width="7.625" style="296" customWidth="1"/>
    <col min="8708" max="8708" width="4" style="296" customWidth="1"/>
    <col min="8709" max="8709" width="9" style="296"/>
    <col min="8710" max="8710" width="12.375" style="296" customWidth="1"/>
    <col min="8711" max="8711" width="7.25" style="296" customWidth="1"/>
    <col min="8712" max="8712" width="5" style="296" customWidth="1"/>
    <col min="8713" max="8713" width="2" style="296" customWidth="1"/>
    <col min="8714" max="8714" width="5.75" style="296" customWidth="1"/>
    <col min="8715" max="8946" width="9" style="296"/>
    <col min="8947" max="8947" width="4.75" style="296" customWidth="1"/>
    <col min="8948" max="8949" width="19.625" style="296" customWidth="1"/>
    <col min="8950" max="8950" width="7.625" style="296" customWidth="1"/>
    <col min="8951" max="8951" width="4" style="296" customWidth="1"/>
    <col min="8952" max="8952" width="9" style="296"/>
    <col min="8953" max="8953" width="12.375" style="296" customWidth="1"/>
    <col min="8954" max="8954" width="7.25" style="296" customWidth="1"/>
    <col min="8955" max="8955" width="5" style="296" customWidth="1"/>
    <col min="8956" max="8956" width="2" style="296" customWidth="1"/>
    <col min="8957" max="8957" width="5.75" style="296" customWidth="1"/>
    <col min="8958" max="8959" width="9" style="296"/>
    <col min="8960" max="8960" width="4.75" style="296" customWidth="1"/>
    <col min="8961" max="8962" width="19.625" style="296" customWidth="1"/>
    <col min="8963" max="8963" width="7.625" style="296" customWidth="1"/>
    <col min="8964" max="8964" width="4" style="296" customWidth="1"/>
    <col min="8965" max="8965" width="9" style="296"/>
    <col min="8966" max="8966" width="12.375" style="296" customWidth="1"/>
    <col min="8967" max="8967" width="7.25" style="296" customWidth="1"/>
    <col min="8968" max="8968" width="5" style="296" customWidth="1"/>
    <col min="8969" max="8969" width="2" style="296" customWidth="1"/>
    <col min="8970" max="8970" width="5.75" style="296" customWidth="1"/>
    <col min="8971" max="9202" width="9" style="296"/>
    <col min="9203" max="9203" width="4.75" style="296" customWidth="1"/>
    <col min="9204" max="9205" width="19.625" style="296" customWidth="1"/>
    <col min="9206" max="9206" width="7.625" style="296" customWidth="1"/>
    <col min="9207" max="9207" width="4" style="296" customWidth="1"/>
    <col min="9208" max="9208" width="9" style="296"/>
    <col min="9209" max="9209" width="12.375" style="296" customWidth="1"/>
    <col min="9210" max="9210" width="7.25" style="296" customWidth="1"/>
    <col min="9211" max="9211" width="5" style="296" customWidth="1"/>
    <col min="9212" max="9212" width="2" style="296" customWidth="1"/>
    <col min="9213" max="9213" width="5.75" style="296" customWidth="1"/>
    <col min="9214" max="9215" width="9" style="296"/>
    <col min="9216" max="9216" width="4.75" style="296" customWidth="1"/>
    <col min="9217" max="9218" width="19.625" style="296" customWidth="1"/>
    <col min="9219" max="9219" width="7.625" style="296" customWidth="1"/>
    <col min="9220" max="9220" width="4" style="296" customWidth="1"/>
    <col min="9221" max="9221" width="9" style="296"/>
    <col min="9222" max="9222" width="12.375" style="296" customWidth="1"/>
    <col min="9223" max="9223" width="7.25" style="296" customWidth="1"/>
    <col min="9224" max="9224" width="5" style="296" customWidth="1"/>
    <col min="9225" max="9225" width="2" style="296" customWidth="1"/>
    <col min="9226" max="9226" width="5.75" style="296" customWidth="1"/>
    <col min="9227" max="9458" width="9" style="296"/>
    <col min="9459" max="9459" width="4.75" style="296" customWidth="1"/>
    <col min="9460" max="9461" width="19.625" style="296" customWidth="1"/>
    <col min="9462" max="9462" width="7.625" style="296" customWidth="1"/>
    <col min="9463" max="9463" width="4" style="296" customWidth="1"/>
    <col min="9464" max="9464" width="9" style="296"/>
    <col min="9465" max="9465" width="12.375" style="296" customWidth="1"/>
    <col min="9466" max="9466" width="7.25" style="296" customWidth="1"/>
    <col min="9467" max="9467" width="5" style="296" customWidth="1"/>
    <col min="9468" max="9468" width="2" style="296" customWidth="1"/>
    <col min="9469" max="9469" width="5.75" style="296" customWidth="1"/>
    <col min="9470" max="9471" width="9" style="296"/>
    <col min="9472" max="9472" width="4.75" style="296" customWidth="1"/>
    <col min="9473" max="9474" width="19.625" style="296" customWidth="1"/>
    <col min="9475" max="9475" width="7.625" style="296" customWidth="1"/>
    <col min="9476" max="9476" width="4" style="296" customWidth="1"/>
    <col min="9477" max="9477" width="9" style="296"/>
    <col min="9478" max="9478" width="12.375" style="296" customWidth="1"/>
    <col min="9479" max="9479" width="7.25" style="296" customWidth="1"/>
    <col min="9480" max="9480" width="5" style="296" customWidth="1"/>
    <col min="9481" max="9481" width="2" style="296" customWidth="1"/>
    <col min="9482" max="9482" width="5.75" style="296" customWidth="1"/>
    <col min="9483" max="9714" width="9" style="296"/>
    <col min="9715" max="9715" width="4.75" style="296" customWidth="1"/>
    <col min="9716" max="9717" width="19.625" style="296" customWidth="1"/>
    <col min="9718" max="9718" width="7.625" style="296" customWidth="1"/>
    <col min="9719" max="9719" width="4" style="296" customWidth="1"/>
    <col min="9720" max="9720" width="9" style="296"/>
    <col min="9721" max="9721" width="12.375" style="296" customWidth="1"/>
    <col min="9722" max="9722" width="7.25" style="296" customWidth="1"/>
    <col min="9723" max="9723" width="5" style="296" customWidth="1"/>
    <col min="9724" max="9724" width="2" style="296" customWidth="1"/>
    <col min="9725" max="9725" width="5.75" style="296" customWidth="1"/>
    <col min="9726" max="9727" width="9" style="296"/>
    <col min="9728" max="9728" width="4.75" style="296" customWidth="1"/>
    <col min="9729" max="9730" width="19.625" style="296" customWidth="1"/>
    <col min="9731" max="9731" width="7.625" style="296" customWidth="1"/>
    <col min="9732" max="9732" width="4" style="296" customWidth="1"/>
    <col min="9733" max="9733" width="9" style="296"/>
    <col min="9734" max="9734" width="12.375" style="296" customWidth="1"/>
    <col min="9735" max="9735" width="7.25" style="296" customWidth="1"/>
    <col min="9736" max="9736" width="5" style="296" customWidth="1"/>
    <col min="9737" max="9737" width="2" style="296" customWidth="1"/>
    <col min="9738" max="9738" width="5.75" style="296" customWidth="1"/>
    <col min="9739" max="9970" width="9" style="296"/>
    <col min="9971" max="9971" width="4.75" style="296" customWidth="1"/>
    <col min="9972" max="9973" width="19.625" style="296" customWidth="1"/>
    <col min="9974" max="9974" width="7.625" style="296" customWidth="1"/>
    <col min="9975" max="9975" width="4" style="296" customWidth="1"/>
    <col min="9976" max="9976" width="9" style="296"/>
    <col min="9977" max="9977" width="12.375" style="296" customWidth="1"/>
    <col min="9978" max="9978" width="7.25" style="296" customWidth="1"/>
    <col min="9979" max="9979" width="5" style="296" customWidth="1"/>
    <col min="9980" max="9980" width="2" style="296" customWidth="1"/>
    <col min="9981" max="9981" width="5.75" style="296" customWidth="1"/>
    <col min="9982" max="9983" width="9" style="296"/>
    <col min="9984" max="9984" width="4.75" style="296" customWidth="1"/>
    <col min="9985" max="9986" width="19.625" style="296" customWidth="1"/>
    <col min="9987" max="9987" width="7.625" style="296" customWidth="1"/>
    <col min="9988" max="9988" width="4" style="296" customWidth="1"/>
    <col min="9989" max="9989" width="9" style="296"/>
    <col min="9990" max="9990" width="12.375" style="296" customWidth="1"/>
    <col min="9991" max="9991" width="7.25" style="296" customWidth="1"/>
    <col min="9992" max="9992" width="5" style="296" customWidth="1"/>
    <col min="9993" max="9993" width="2" style="296" customWidth="1"/>
    <col min="9994" max="9994" width="5.75" style="296" customWidth="1"/>
    <col min="9995" max="10226" width="9" style="296"/>
    <col min="10227" max="10227" width="4.75" style="296" customWidth="1"/>
    <col min="10228" max="10229" width="19.625" style="296" customWidth="1"/>
    <col min="10230" max="10230" width="7.625" style="296" customWidth="1"/>
    <col min="10231" max="10231" width="4" style="296" customWidth="1"/>
    <col min="10232" max="10232" width="9" style="296"/>
    <col min="10233" max="10233" width="12.375" style="296" customWidth="1"/>
    <col min="10234" max="10234" width="7.25" style="296" customWidth="1"/>
    <col min="10235" max="10235" width="5" style="296" customWidth="1"/>
    <col min="10236" max="10236" width="2" style="296" customWidth="1"/>
    <col min="10237" max="10237" width="5.75" style="296" customWidth="1"/>
    <col min="10238" max="10239" width="9" style="296"/>
    <col min="10240" max="10240" width="4.75" style="296" customWidth="1"/>
    <col min="10241" max="10242" width="19.625" style="296" customWidth="1"/>
    <col min="10243" max="10243" width="7.625" style="296" customWidth="1"/>
    <col min="10244" max="10244" width="4" style="296" customWidth="1"/>
    <col min="10245" max="10245" width="9" style="296"/>
    <col min="10246" max="10246" width="12.375" style="296" customWidth="1"/>
    <col min="10247" max="10247" width="7.25" style="296" customWidth="1"/>
    <col min="10248" max="10248" width="5" style="296" customWidth="1"/>
    <col min="10249" max="10249" width="2" style="296" customWidth="1"/>
    <col min="10250" max="10250" width="5.75" style="296" customWidth="1"/>
    <col min="10251" max="10482" width="9" style="296"/>
    <col min="10483" max="10483" width="4.75" style="296" customWidth="1"/>
    <col min="10484" max="10485" width="19.625" style="296" customWidth="1"/>
    <col min="10486" max="10486" width="7.625" style="296" customWidth="1"/>
    <col min="10487" max="10487" width="4" style="296" customWidth="1"/>
    <col min="10488" max="10488" width="9" style="296"/>
    <col min="10489" max="10489" width="12.375" style="296" customWidth="1"/>
    <col min="10490" max="10490" width="7.25" style="296" customWidth="1"/>
    <col min="10491" max="10491" width="5" style="296" customWidth="1"/>
    <col min="10492" max="10492" width="2" style="296" customWidth="1"/>
    <col min="10493" max="10493" width="5.75" style="296" customWidth="1"/>
    <col min="10494" max="10495" width="9" style="296"/>
    <col min="10496" max="10496" width="4.75" style="296" customWidth="1"/>
    <col min="10497" max="10498" width="19.625" style="296" customWidth="1"/>
    <col min="10499" max="10499" width="7.625" style="296" customWidth="1"/>
    <col min="10500" max="10500" width="4" style="296" customWidth="1"/>
    <col min="10501" max="10501" width="9" style="296"/>
    <col min="10502" max="10502" width="12.375" style="296" customWidth="1"/>
    <col min="10503" max="10503" width="7.25" style="296" customWidth="1"/>
    <col min="10504" max="10504" width="5" style="296" customWidth="1"/>
    <col min="10505" max="10505" width="2" style="296" customWidth="1"/>
    <col min="10506" max="10506" width="5.75" style="296" customWidth="1"/>
    <col min="10507" max="10738" width="9" style="296"/>
    <col min="10739" max="10739" width="4.75" style="296" customWidth="1"/>
    <col min="10740" max="10741" width="19.625" style="296" customWidth="1"/>
    <col min="10742" max="10742" width="7.625" style="296" customWidth="1"/>
    <col min="10743" max="10743" width="4" style="296" customWidth="1"/>
    <col min="10744" max="10744" width="9" style="296"/>
    <col min="10745" max="10745" width="12.375" style="296" customWidth="1"/>
    <col min="10746" max="10746" width="7.25" style="296" customWidth="1"/>
    <col min="10747" max="10747" width="5" style="296" customWidth="1"/>
    <col min="10748" max="10748" width="2" style="296" customWidth="1"/>
    <col min="10749" max="10749" width="5.75" style="296" customWidth="1"/>
    <col min="10750" max="10751" width="9" style="296"/>
    <col min="10752" max="10752" width="4.75" style="296" customWidth="1"/>
    <col min="10753" max="10754" width="19.625" style="296" customWidth="1"/>
    <col min="10755" max="10755" width="7.625" style="296" customWidth="1"/>
    <col min="10756" max="10756" width="4" style="296" customWidth="1"/>
    <col min="10757" max="10757" width="9" style="296"/>
    <col min="10758" max="10758" width="12.375" style="296" customWidth="1"/>
    <col min="10759" max="10759" width="7.25" style="296" customWidth="1"/>
    <col min="10760" max="10760" width="5" style="296" customWidth="1"/>
    <col min="10761" max="10761" width="2" style="296" customWidth="1"/>
    <col min="10762" max="10762" width="5.75" style="296" customWidth="1"/>
    <col min="10763" max="10994" width="9" style="296"/>
    <col min="10995" max="10995" width="4.75" style="296" customWidth="1"/>
    <col min="10996" max="10997" width="19.625" style="296" customWidth="1"/>
    <col min="10998" max="10998" width="7.625" style="296" customWidth="1"/>
    <col min="10999" max="10999" width="4" style="296" customWidth="1"/>
    <col min="11000" max="11000" width="9" style="296"/>
    <col min="11001" max="11001" width="12.375" style="296" customWidth="1"/>
    <col min="11002" max="11002" width="7.25" style="296" customWidth="1"/>
    <col min="11003" max="11003" width="5" style="296" customWidth="1"/>
    <col min="11004" max="11004" width="2" style="296" customWidth="1"/>
    <col min="11005" max="11005" width="5.75" style="296" customWidth="1"/>
    <col min="11006" max="11007" width="9" style="296"/>
    <col min="11008" max="11008" width="4.75" style="296" customWidth="1"/>
    <col min="11009" max="11010" width="19.625" style="296" customWidth="1"/>
    <col min="11011" max="11011" width="7.625" style="296" customWidth="1"/>
    <col min="11012" max="11012" width="4" style="296" customWidth="1"/>
    <col min="11013" max="11013" width="9" style="296"/>
    <col min="11014" max="11014" width="12.375" style="296" customWidth="1"/>
    <col min="11015" max="11015" width="7.25" style="296" customWidth="1"/>
    <col min="11016" max="11016" width="5" style="296" customWidth="1"/>
    <col min="11017" max="11017" width="2" style="296" customWidth="1"/>
    <col min="11018" max="11018" width="5.75" style="296" customWidth="1"/>
    <col min="11019" max="11250" width="9" style="296"/>
    <col min="11251" max="11251" width="4.75" style="296" customWidth="1"/>
    <col min="11252" max="11253" width="19.625" style="296" customWidth="1"/>
    <col min="11254" max="11254" width="7.625" style="296" customWidth="1"/>
    <col min="11255" max="11255" width="4" style="296" customWidth="1"/>
    <col min="11256" max="11256" width="9" style="296"/>
    <col min="11257" max="11257" width="12.375" style="296" customWidth="1"/>
    <col min="11258" max="11258" width="7.25" style="296" customWidth="1"/>
    <col min="11259" max="11259" width="5" style="296" customWidth="1"/>
    <col min="11260" max="11260" width="2" style="296" customWidth="1"/>
    <col min="11261" max="11261" width="5.75" style="296" customWidth="1"/>
    <col min="11262" max="11263" width="9" style="296"/>
    <col min="11264" max="11264" width="4.75" style="296" customWidth="1"/>
    <col min="11265" max="11266" width="19.625" style="296" customWidth="1"/>
    <col min="11267" max="11267" width="7.625" style="296" customWidth="1"/>
    <col min="11268" max="11268" width="4" style="296" customWidth="1"/>
    <col min="11269" max="11269" width="9" style="296"/>
    <col min="11270" max="11270" width="12.375" style="296" customWidth="1"/>
    <col min="11271" max="11271" width="7.25" style="296" customWidth="1"/>
    <col min="11272" max="11272" width="5" style="296" customWidth="1"/>
    <col min="11273" max="11273" width="2" style="296" customWidth="1"/>
    <col min="11274" max="11274" width="5.75" style="296" customWidth="1"/>
    <col min="11275" max="11506" width="9" style="296"/>
    <col min="11507" max="11507" width="4.75" style="296" customWidth="1"/>
    <col min="11508" max="11509" width="19.625" style="296" customWidth="1"/>
    <col min="11510" max="11510" width="7.625" style="296" customWidth="1"/>
    <col min="11511" max="11511" width="4" style="296" customWidth="1"/>
    <col min="11512" max="11512" width="9" style="296"/>
    <col min="11513" max="11513" width="12.375" style="296" customWidth="1"/>
    <col min="11514" max="11514" width="7.25" style="296" customWidth="1"/>
    <col min="11515" max="11515" width="5" style="296" customWidth="1"/>
    <col min="11516" max="11516" width="2" style="296" customWidth="1"/>
    <col min="11517" max="11517" width="5.75" style="296" customWidth="1"/>
    <col min="11518" max="11519" width="9" style="296"/>
    <col min="11520" max="11520" width="4.75" style="296" customWidth="1"/>
    <col min="11521" max="11522" width="19.625" style="296" customWidth="1"/>
    <col min="11523" max="11523" width="7.625" style="296" customWidth="1"/>
    <col min="11524" max="11524" width="4" style="296" customWidth="1"/>
    <col min="11525" max="11525" width="9" style="296"/>
    <col min="11526" max="11526" width="12.375" style="296" customWidth="1"/>
    <col min="11527" max="11527" width="7.25" style="296" customWidth="1"/>
    <col min="11528" max="11528" width="5" style="296" customWidth="1"/>
    <col min="11529" max="11529" width="2" style="296" customWidth="1"/>
    <col min="11530" max="11530" width="5.75" style="296" customWidth="1"/>
    <col min="11531" max="11762" width="9" style="296"/>
    <col min="11763" max="11763" width="4.75" style="296" customWidth="1"/>
    <col min="11764" max="11765" width="19.625" style="296" customWidth="1"/>
    <col min="11766" max="11766" width="7.625" style="296" customWidth="1"/>
    <col min="11767" max="11767" width="4" style="296" customWidth="1"/>
    <col min="11768" max="11768" width="9" style="296"/>
    <col min="11769" max="11769" width="12.375" style="296" customWidth="1"/>
    <col min="11770" max="11770" width="7.25" style="296" customWidth="1"/>
    <col min="11771" max="11771" width="5" style="296" customWidth="1"/>
    <col min="11772" max="11772" width="2" style="296" customWidth="1"/>
    <col min="11773" max="11773" width="5.75" style="296" customWidth="1"/>
    <col min="11774" max="11775" width="9" style="296"/>
    <col min="11776" max="11776" width="4.75" style="296" customWidth="1"/>
    <col min="11777" max="11778" width="19.625" style="296" customWidth="1"/>
    <col min="11779" max="11779" width="7.625" style="296" customWidth="1"/>
    <col min="11780" max="11780" width="4" style="296" customWidth="1"/>
    <col min="11781" max="11781" width="9" style="296"/>
    <col min="11782" max="11782" width="12.375" style="296" customWidth="1"/>
    <col min="11783" max="11783" width="7.25" style="296" customWidth="1"/>
    <col min="11784" max="11784" width="5" style="296" customWidth="1"/>
    <col min="11785" max="11785" width="2" style="296" customWidth="1"/>
    <col min="11786" max="11786" width="5.75" style="296" customWidth="1"/>
    <col min="11787" max="12018" width="9" style="296"/>
    <col min="12019" max="12019" width="4.75" style="296" customWidth="1"/>
    <col min="12020" max="12021" width="19.625" style="296" customWidth="1"/>
    <col min="12022" max="12022" width="7.625" style="296" customWidth="1"/>
    <col min="12023" max="12023" width="4" style="296" customWidth="1"/>
    <col min="12024" max="12024" width="9" style="296"/>
    <col min="12025" max="12025" width="12.375" style="296" customWidth="1"/>
    <col min="12026" max="12026" width="7.25" style="296" customWidth="1"/>
    <col min="12027" max="12027" width="5" style="296" customWidth="1"/>
    <col min="12028" max="12028" width="2" style="296" customWidth="1"/>
    <col min="12029" max="12029" width="5.75" style="296" customWidth="1"/>
    <col min="12030" max="12031" width="9" style="296"/>
    <col min="12032" max="12032" width="4.75" style="296" customWidth="1"/>
    <col min="12033" max="12034" width="19.625" style="296" customWidth="1"/>
    <col min="12035" max="12035" width="7.625" style="296" customWidth="1"/>
    <col min="12036" max="12036" width="4" style="296" customWidth="1"/>
    <col min="12037" max="12037" width="9" style="296"/>
    <col min="12038" max="12038" width="12.375" style="296" customWidth="1"/>
    <col min="12039" max="12039" width="7.25" style="296" customWidth="1"/>
    <col min="12040" max="12040" width="5" style="296" customWidth="1"/>
    <col min="12041" max="12041" width="2" style="296" customWidth="1"/>
    <col min="12042" max="12042" width="5.75" style="296" customWidth="1"/>
    <col min="12043" max="12274" width="9" style="296"/>
    <col min="12275" max="12275" width="4.75" style="296" customWidth="1"/>
    <col min="12276" max="12277" width="19.625" style="296" customWidth="1"/>
    <col min="12278" max="12278" width="7.625" style="296" customWidth="1"/>
    <col min="12279" max="12279" width="4" style="296" customWidth="1"/>
    <col min="12280" max="12280" width="9" style="296"/>
    <col min="12281" max="12281" width="12.375" style="296" customWidth="1"/>
    <col min="12282" max="12282" width="7.25" style="296" customWidth="1"/>
    <col min="12283" max="12283" width="5" style="296" customWidth="1"/>
    <col min="12284" max="12284" width="2" style="296" customWidth="1"/>
    <col min="12285" max="12285" width="5.75" style="296" customWidth="1"/>
    <col min="12286" max="12287" width="9" style="296"/>
    <col min="12288" max="12288" width="4.75" style="296" customWidth="1"/>
    <col min="12289" max="12290" width="19.625" style="296" customWidth="1"/>
    <col min="12291" max="12291" width="7.625" style="296" customWidth="1"/>
    <col min="12292" max="12292" width="4" style="296" customWidth="1"/>
    <col min="12293" max="12293" width="9" style="296"/>
    <col min="12294" max="12294" width="12.375" style="296" customWidth="1"/>
    <col min="12295" max="12295" width="7.25" style="296" customWidth="1"/>
    <col min="12296" max="12296" width="5" style="296" customWidth="1"/>
    <col min="12297" max="12297" width="2" style="296" customWidth="1"/>
    <col min="12298" max="12298" width="5.75" style="296" customWidth="1"/>
    <col min="12299" max="12530" width="9" style="296"/>
    <col min="12531" max="12531" width="4.75" style="296" customWidth="1"/>
    <col min="12532" max="12533" width="19.625" style="296" customWidth="1"/>
    <col min="12534" max="12534" width="7.625" style="296" customWidth="1"/>
    <col min="12535" max="12535" width="4" style="296" customWidth="1"/>
    <col min="12536" max="12536" width="9" style="296"/>
    <col min="12537" max="12537" width="12.375" style="296" customWidth="1"/>
    <col min="12538" max="12538" width="7.25" style="296" customWidth="1"/>
    <col min="12539" max="12539" width="5" style="296" customWidth="1"/>
    <col min="12540" max="12540" width="2" style="296" customWidth="1"/>
    <col min="12541" max="12541" width="5.75" style="296" customWidth="1"/>
    <col min="12542" max="12543" width="9" style="296"/>
    <col min="12544" max="12544" width="4.75" style="296" customWidth="1"/>
    <col min="12545" max="12546" width="19.625" style="296" customWidth="1"/>
    <col min="12547" max="12547" width="7.625" style="296" customWidth="1"/>
    <col min="12548" max="12548" width="4" style="296" customWidth="1"/>
    <col min="12549" max="12549" width="9" style="296"/>
    <col min="12550" max="12550" width="12.375" style="296" customWidth="1"/>
    <col min="12551" max="12551" width="7.25" style="296" customWidth="1"/>
    <col min="12552" max="12552" width="5" style="296" customWidth="1"/>
    <col min="12553" max="12553" width="2" style="296" customWidth="1"/>
    <col min="12554" max="12554" width="5.75" style="296" customWidth="1"/>
    <col min="12555" max="12786" width="9" style="296"/>
    <col min="12787" max="12787" width="4.75" style="296" customWidth="1"/>
    <col min="12788" max="12789" width="19.625" style="296" customWidth="1"/>
    <col min="12790" max="12790" width="7.625" style="296" customWidth="1"/>
    <col min="12791" max="12791" width="4" style="296" customWidth="1"/>
    <col min="12792" max="12792" width="9" style="296"/>
    <col min="12793" max="12793" width="12.375" style="296" customWidth="1"/>
    <col min="12794" max="12794" width="7.25" style="296" customWidth="1"/>
    <col min="12795" max="12795" width="5" style="296" customWidth="1"/>
    <col min="12796" max="12796" width="2" style="296" customWidth="1"/>
    <col min="12797" max="12797" width="5.75" style="296" customWidth="1"/>
    <col min="12798" max="12799" width="9" style="296"/>
    <col min="12800" max="12800" width="4.75" style="296" customWidth="1"/>
    <col min="12801" max="12802" width="19.625" style="296" customWidth="1"/>
    <col min="12803" max="12803" width="7.625" style="296" customWidth="1"/>
    <col min="12804" max="12804" width="4" style="296" customWidth="1"/>
    <col min="12805" max="12805" width="9" style="296"/>
    <col min="12806" max="12806" width="12.375" style="296" customWidth="1"/>
    <col min="12807" max="12807" width="7.25" style="296" customWidth="1"/>
    <col min="12808" max="12808" width="5" style="296" customWidth="1"/>
    <col min="12809" max="12809" width="2" style="296" customWidth="1"/>
    <col min="12810" max="12810" width="5.75" style="296" customWidth="1"/>
    <col min="12811" max="13042" width="9" style="296"/>
    <col min="13043" max="13043" width="4.75" style="296" customWidth="1"/>
    <col min="13044" max="13045" width="19.625" style="296" customWidth="1"/>
    <col min="13046" max="13046" width="7.625" style="296" customWidth="1"/>
    <col min="13047" max="13047" width="4" style="296" customWidth="1"/>
    <col min="13048" max="13048" width="9" style="296"/>
    <col min="13049" max="13049" width="12.375" style="296" customWidth="1"/>
    <col min="13050" max="13050" width="7.25" style="296" customWidth="1"/>
    <col min="13051" max="13051" width="5" style="296" customWidth="1"/>
    <col min="13052" max="13052" width="2" style="296" customWidth="1"/>
    <col min="13053" max="13053" width="5.75" style="296" customWidth="1"/>
    <col min="13054" max="13055" width="9" style="296"/>
    <col min="13056" max="13056" width="4.75" style="296" customWidth="1"/>
    <col min="13057" max="13058" width="19.625" style="296" customWidth="1"/>
    <col min="13059" max="13059" width="7.625" style="296" customWidth="1"/>
    <col min="13060" max="13060" width="4" style="296" customWidth="1"/>
    <col min="13061" max="13061" width="9" style="296"/>
    <col min="13062" max="13062" width="12.375" style="296" customWidth="1"/>
    <col min="13063" max="13063" width="7.25" style="296" customWidth="1"/>
    <col min="13064" max="13064" width="5" style="296" customWidth="1"/>
    <col min="13065" max="13065" width="2" style="296" customWidth="1"/>
    <col min="13066" max="13066" width="5.75" style="296" customWidth="1"/>
    <col min="13067" max="13298" width="9" style="296"/>
    <col min="13299" max="13299" width="4.75" style="296" customWidth="1"/>
    <col min="13300" max="13301" width="19.625" style="296" customWidth="1"/>
    <col min="13302" max="13302" width="7.625" style="296" customWidth="1"/>
    <col min="13303" max="13303" width="4" style="296" customWidth="1"/>
    <col min="13304" max="13304" width="9" style="296"/>
    <col min="13305" max="13305" width="12.375" style="296" customWidth="1"/>
    <col min="13306" max="13306" width="7.25" style="296" customWidth="1"/>
    <col min="13307" max="13307" width="5" style="296" customWidth="1"/>
    <col min="13308" max="13308" width="2" style="296" customWidth="1"/>
    <col min="13309" max="13309" width="5.75" style="296" customWidth="1"/>
    <col min="13310" max="13311" width="9" style="296"/>
    <col min="13312" max="13312" width="4.75" style="296" customWidth="1"/>
    <col min="13313" max="13314" width="19.625" style="296" customWidth="1"/>
    <col min="13315" max="13315" width="7.625" style="296" customWidth="1"/>
    <col min="13316" max="13316" width="4" style="296" customWidth="1"/>
    <col min="13317" max="13317" width="9" style="296"/>
    <col min="13318" max="13318" width="12.375" style="296" customWidth="1"/>
    <col min="13319" max="13319" width="7.25" style="296" customWidth="1"/>
    <col min="13320" max="13320" width="5" style="296" customWidth="1"/>
    <col min="13321" max="13321" width="2" style="296" customWidth="1"/>
    <col min="13322" max="13322" width="5.75" style="296" customWidth="1"/>
    <col min="13323" max="13554" width="9" style="296"/>
    <col min="13555" max="13555" width="4.75" style="296" customWidth="1"/>
    <col min="13556" max="13557" width="19.625" style="296" customWidth="1"/>
    <col min="13558" max="13558" width="7.625" style="296" customWidth="1"/>
    <col min="13559" max="13559" width="4" style="296" customWidth="1"/>
    <col min="13560" max="13560" width="9" style="296"/>
    <col min="13561" max="13561" width="12.375" style="296" customWidth="1"/>
    <col min="13562" max="13562" width="7.25" style="296" customWidth="1"/>
    <col min="13563" max="13563" width="5" style="296" customWidth="1"/>
    <col min="13564" max="13564" width="2" style="296" customWidth="1"/>
    <col min="13565" max="13565" width="5.75" style="296" customWidth="1"/>
    <col min="13566" max="13567" width="9" style="296"/>
    <col min="13568" max="13568" width="4.75" style="296" customWidth="1"/>
    <col min="13569" max="13570" width="19.625" style="296" customWidth="1"/>
    <col min="13571" max="13571" width="7.625" style="296" customWidth="1"/>
    <col min="13572" max="13572" width="4" style="296" customWidth="1"/>
    <col min="13573" max="13573" width="9" style="296"/>
    <col min="13574" max="13574" width="12.375" style="296" customWidth="1"/>
    <col min="13575" max="13575" width="7.25" style="296" customWidth="1"/>
    <col min="13576" max="13576" width="5" style="296" customWidth="1"/>
    <col min="13577" max="13577" width="2" style="296" customWidth="1"/>
    <col min="13578" max="13578" width="5.75" style="296" customWidth="1"/>
    <col min="13579" max="13810" width="9" style="296"/>
    <col min="13811" max="13811" width="4.75" style="296" customWidth="1"/>
    <col min="13812" max="13813" width="19.625" style="296" customWidth="1"/>
    <col min="13814" max="13814" width="7.625" style="296" customWidth="1"/>
    <col min="13815" max="13815" width="4" style="296" customWidth="1"/>
    <col min="13816" max="13816" width="9" style="296"/>
    <col min="13817" max="13817" width="12.375" style="296" customWidth="1"/>
    <col min="13818" max="13818" width="7.25" style="296" customWidth="1"/>
    <col min="13819" max="13819" width="5" style="296" customWidth="1"/>
    <col min="13820" max="13820" width="2" style="296" customWidth="1"/>
    <col min="13821" max="13821" width="5.75" style="296" customWidth="1"/>
    <col min="13822" max="13823" width="9" style="296"/>
    <col min="13824" max="13824" width="4.75" style="296" customWidth="1"/>
    <col min="13825" max="13826" width="19.625" style="296" customWidth="1"/>
    <col min="13827" max="13827" width="7.625" style="296" customWidth="1"/>
    <col min="13828" max="13828" width="4" style="296" customWidth="1"/>
    <col min="13829" max="13829" width="9" style="296"/>
    <col min="13830" max="13830" width="12.375" style="296" customWidth="1"/>
    <col min="13831" max="13831" width="7.25" style="296" customWidth="1"/>
    <col min="13832" max="13832" width="5" style="296" customWidth="1"/>
    <col min="13833" max="13833" width="2" style="296" customWidth="1"/>
    <col min="13834" max="13834" width="5.75" style="296" customWidth="1"/>
    <col min="13835" max="14066" width="9" style="296"/>
    <col min="14067" max="14067" width="4.75" style="296" customWidth="1"/>
    <col min="14068" max="14069" width="19.625" style="296" customWidth="1"/>
    <col min="14070" max="14070" width="7.625" style="296" customWidth="1"/>
    <col min="14071" max="14071" width="4" style="296" customWidth="1"/>
    <col min="14072" max="14072" width="9" style="296"/>
    <col min="14073" max="14073" width="12.375" style="296" customWidth="1"/>
    <col min="14074" max="14074" width="7.25" style="296" customWidth="1"/>
    <col min="14075" max="14075" width="5" style="296" customWidth="1"/>
    <col min="14076" max="14076" width="2" style="296" customWidth="1"/>
    <col min="14077" max="14077" width="5.75" style="296" customWidth="1"/>
    <col min="14078" max="14079" width="9" style="296"/>
    <col min="14080" max="14080" width="4.75" style="296" customWidth="1"/>
    <col min="14081" max="14082" width="19.625" style="296" customWidth="1"/>
    <col min="14083" max="14083" width="7.625" style="296" customWidth="1"/>
    <col min="14084" max="14084" width="4" style="296" customWidth="1"/>
    <col min="14085" max="14085" width="9" style="296"/>
    <col min="14086" max="14086" width="12.375" style="296" customWidth="1"/>
    <col min="14087" max="14087" width="7.25" style="296" customWidth="1"/>
    <col min="14088" max="14088" width="5" style="296" customWidth="1"/>
    <col min="14089" max="14089" width="2" style="296" customWidth="1"/>
    <col min="14090" max="14090" width="5.75" style="296" customWidth="1"/>
    <col min="14091" max="14322" width="9" style="296"/>
    <col min="14323" max="14323" width="4.75" style="296" customWidth="1"/>
    <col min="14324" max="14325" width="19.625" style="296" customWidth="1"/>
    <col min="14326" max="14326" width="7.625" style="296" customWidth="1"/>
    <col min="14327" max="14327" width="4" style="296" customWidth="1"/>
    <col min="14328" max="14328" width="9" style="296"/>
    <col min="14329" max="14329" width="12.375" style="296" customWidth="1"/>
    <col min="14330" max="14330" width="7.25" style="296" customWidth="1"/>
    <col min="14331" max="14331" width="5" style="296" customWidth="1"/>
    <col min="14332" max="14332" width="2" style="296" customWidth="1"/>
    <col min="14333" max="14333" width="5.75" style="296" customWidth="1"/>
    <col min="14334" max="14335" width="9" style="296"/>
    <col min="14336" max="14336" width="4.75" style="296" customWidth="1"/>
    <col min="14337" max="14338" width="19.625" style="296" customWidth="1"/>
    <col min="14339" max="14339" width="7.625" style="296" customWidth="1"/>
    <col min="14340" max="14340" width="4" style="296" customWidth="1"/>
    <col min="14341" max="14341" width="9" style="296"/>
    <col min="14342" max="14342" width="12.375" style="296" customWidth="1"/>
    <col min="14343" max="14343" width="7.25" style="296" customWidth="1"/>
    <col min="14344" max="14344" width="5" style="296" customWidth="1"/>
    <col min="14345" max="14345" width="2" style="296" customWidth="1"/>
    <col min="14346" max="14346" width="5.75" style="296" customWidth="1"/>
    <col min="14347" max="14578" width="9" style="296"/>
    <col min="14579" max="14579" width="4.75" style="296" customWidth="1"/>
    <col min="14580" max="14581" width="19.625" style="296" customWidth="1"/>
    <col min="14582" max="14582" width="7.625" style="296" customWidth="1"/>
    <col min="14583" max="14583" width="4" style="296" customWidth="1"/>
    <col min="14584" max="14584" width="9" style="296"/>
    <col min="14585" max="14585" width="12.375" style="296" customWidth="1"/>
    <col min="14586" max="14586" width="7.25" style="296" customWidth="1"/>
    <col min="14587" max="14587" width="5" style="296" customWidth="1"/>
    <col min="14588" max="14588" width="2" style="296" customWidth="1"/>
    <col min="14589" max="14589" width="5.75" style="296" customWidth="1"/>
    <col min="14590" max="14591" width="9" style="296"/>
    <col min="14592" max="14592" width="4.75" style="296" customWidth="1"/>
    <col min="14593" max="14594" width="19.625" style="296" customWidth="1"/>
    <col min="14595" max="14595" width="7.625" style="296" customWidth="1"/>
    <col min="14596" max="14596" width="4" style="296" customWidth="1"/>
    <col min="14597" max="14597" width="9" style="296"/>
    <col min="14598" max="14598" width="12.375" style="296" customWidth="1"/>
    <col min="14599" max="14599" width="7.25" style="296" customWidth="1"/>
    <col min="14600" max="14600" width="5" style="296" customWidth="1"/>
    <col min="14601" max="14601" width="2" style="296" customWidth="1"/>
    <col min="14602" max="14602" width="5.75" style="296" customWidth="1"/>
    <col min="14603" max="14834" width="9" style="296"/>
    <col min="14835" max="14835" width="4.75" style="296" customWidth="1"/>
    <col min="14836" max="14837" width="19.625" style="296" customWidth="1"/>
    <col min="14838" max="14838" width="7.625" style="296" customWidth="1"/>
    <col min="14839" max="14839" width="4" style="296" customWidth="1"/>
    <col min="14840" max="14840" width="9" style="296"/>
    <col min="14841" max="14841" width="12.375" style="296" customWidth="1"/>
    <col min="14842" max="14842" width="7.25" style="296" customWidth="1"/>
    <col min="14843" max="14843" width="5" style="296" customWidth="1"/>
    <col min="14844" max="14844" width="2" style="296" customWidth="1"/>
    <col min="14845" max="14845" width="5.75" style="296" customWidth="1"/>
    <col min="14846" max="14847" width="9" style="296"/>
    <col min="14848" max="14848" width="4.75" style="296" customWidth="1"/>
    <col min="14849" max="14850" width="19.625" style="296" customWidth="1"/>
    <col min="14851" max="14851" width="7.625" style="296" customWidth="1"/>
    <col min="14852" max="14852" width="4" style="296" customWidth="1"/>
    <col min="14853" max="14853" width="9" style="296"/>
    <col min="14854" max="14854" width="12.375" style="296" customWidth="1"/>
    <col min="14855" max="14855" width="7.25" style="296" customWidth="1"/>
    <col min="14856" max="14856" width="5" style="296" customWidth="1"/>
    <col min="14857" max="14857" width="2" style="296" customWidth="1"/>
    <col min="14858" max="14858" width="5.75" style="296" customWidth="1"/>
    <col min="14859" max="15090" width="9" style="296"/>
    <col min="15091" max="15091" width="4.75" style="296" customWidth="1"/>
    <col min="15092" max="15093" width="19.625" style="296" customWidth="1"/>
    <col min="15094" max="15094" width="7.625" style="296" customWidth="1"/>
    <col min="15095" max="15095" width="4" style="296" customWidth="1"/>
    <col min="15096" max="15096" width="9" style="296"/>
    <col min="15097" max="15097" width="12.375" style="296" customWidth="1"/>
    <col min="15098" max="15098" width="7.25" style="296" customWidth="1"/>
    <col min="15099" max="15099" width="5" style="296" customWidth="1"/>
    <col min="15100" max="15100" width="2" style="296" customWidth="1"/>
    <col min="15101" max="15101" width="5.75" style="296" customWidth="1"/>
    <col min="15102" max="15103" width="9" style="296"/>
    <col min="15104" max="15104" width="4.75" style="296" customWidth="1"/>
    <col min="15105" max="15106" width="19.625" style="296" customWidth="1"/>
    <col min="15107" max="15107" width="7.625" style="296" customWidth="1"/>
    <col min="15108" max="15108" width="4" style="296" customWidth="1"/>
    <col min="15109" max="15109" width="9" style="296"/>
    <col min="15110" max="15110" width="12.375" style="296" customWidth="1"/>
    <col min="15111" max="15111" width="7.25" style="296" customWidth="1"/>
    <col min="15112" max="15112" width="5" style="296" customWidth="1"/>
    <col min="15113" max="15113" width="2" style="296" customWidth="1"/>
    <col min="15114" max="15114" width="5.75" style="296" customWidth="1"/>
    <col min="15115" max="15346" width="9" style="296"/>
    <col min="15347" max="15347" width="4.75" style="296" customWidth="1"/>
    <col min="15348" max="15349" width="19.625" style="296" customWidth="1"/>
    <col min="15350" max="15350" width="7.625" style="296" customWidth="1"/>
    <col min="15351" max="15351" width="4" style="296" customWidth="1"/>
    <col min="15352" max="15352" width="9" style="296"/>
    <col min="15353" max="15353" width="12.375" style="296" customWidth="1"/>
    <col min="15354" max="15354" width="7.25" style="296" customWidth="1"/>
    <col min="15355" max="15355" width="5" style="296" customWidth="1"/>
    <col min="15356" max="15356" width="2" style="296" customWidth="1"/>
    <col min="15357" max="15357" width="5.75" style="296" customWidth="1"/>
    <col min="15358" max="15359" width="9" style="296"/>
    <col min="15360" max="15360" width="4.75" style="296" customWidth="1"/>
    <col min="15361" max="15362" width="19.625" style="296" customWidth="1"/>
    <col min="15363" max="15363" width="7.625" style="296" customWidth="1"/>
    <col min="15364" max="15364" width="4" style="296" customWidth="1"/>
    <col min="15365" max="15365" width="9" style="296"/>
    <col min="15366" max="15366" width="12.375" style="296" customWidth="1"/>
    <col min="15367" max="15367" width="7.25" style="296" customWidth="1"/>
    <col min="15368" max="15368" width="5" style="296" customWidth="1"/>
    <col min="15369" max="15369" width="2" style="296" customWidth="1"/>
    <col min="15370" max="15370" width="5.75" style="296" customWidth="1"/>
    <col min="15371" max="15602" width="9" style="296"/>
    <col min="15603" max="15603" width="4.75" style="296" customWidth="1"/>
    <col min="15604" max="15605" width="19.625" style="296" customWidth="1"/>
    <col min="15606" max="15606" width="7.625" style="296" customWidth="1"/>
    <col min="15607" max="15607" width="4" style="296" customWidth="1"/>
    <col min="15608" max="15608" width="9" style="296"/>
    <col min="15609" max="15609" width="12.375" style="296" customWidth="1"/>
    <col min="15610" max="15610" width="7.25" style="296" customWidth="1"/>
    <col min="15611" max="15611" width="5" style="296" customWidth="1"/>
    <col min="15612" max="15612" width="2" style="296" customWidth="1"/>
    <col min="15613" max="15613" width="5.75" style="296" customWidth="1"/>
    <col min="15614" max="15615" width="9" style="296"/>
    <col min="15616" max="15616" width="4.75" style="296" customWidth="1"/>
    <col min="15617" max="15618" width="19.625" style="296" customWidth="1"/>
    <col min="15619" max="15619" width="7.625" style="296" customWidth="1"/>
    <col min="15620" max="15620" width="4" style="296" customWidth="1"/>
    <col min="15621" max="15621" width="9" style="296"/>
    <col min="15622" max="15622" width="12.375" style="296" customWidth="1"/>
    <col min="15623" max="15623" width="7.25" style="296" customWidth="1"/>
    <col min="15624" max="15624" width="5" style="296" customWidth="1"/>
    <col min="15625" max="15625" width="2" style="296" customWidth="1"/>
    <col min="15626" max="15626" width="5.75" style="296" customWidth="1"/>
    <col min="15627" max="15858" width="9" style="296"/>
    <col min="15859" max="15859" width="4.75" style="296" customWidth="1"/>
    <col min="15860" max="15861" width="19.625" style="296" customWidth="1"/>
    <col min="15862" max="15862" width="7.625" style="296" customWidth="1"/>
    <col min="15863" max="15863" width="4" style="296" customWidth="1"/>
    <col min="15864" max="15864" width="9" style="296"/>
    <col min="15865" max="15865" width="12.375" style="296" customWidth="1"/>
    <col min="15866" max="15866" width="7.25" style="296" customWidth="1"/>
    <col min="15867" max="15867" width="5" style="296" customWidth="1"/>
    <col min="15868" max="15868" width="2" style="296" customWidth="1"/>
    <col min="15869" max="15869" width="5.75" style="296" customWidth="1"/>
    <col min="15870" max="15871" width="9" style="296"/>
    <col min="15872" max="15872" width="4.75" style="296" customWidth="1"/>
    <col min="15873" max="15874" width="19.625" style="296" customWidth="1"/>
    <col min="15875" max="15875" width="7.625" style="296" customWidth="1"/>
    <col min="15876" max="15876" width="4" style="296" customWidth="1"/>
    <col min="15877" max="15877" width="9" style="296"/>
    <col min="15878" max="15878" width="12.375" style="296" customWidth="1"/>
    <col min="15879" max="15879" width="7.25" style="296" customWidth="1"/>
    <col min="15880" max="15880" width="5" style="296" customWidth="1"/>
    <col min="15881" max="15881" width="2" style="296" customWidth="1"/>
    <col min="15882" max="15882" width="5.75" style="296" customWidth="1"/>
    <col min="15883" max="16114" width="9" style="296"/>
    <col min="16115" max="16115" width="4.75" style="296" customWidth="1"/>
    <col min="16116" max="16117" width="19.625" style="296" customWidth="1"/>
    <col min="16118" max="16118" width="7.625" style="296" customWidth="1"/>
    <col min="16119" max="16119" width="4" style="296" customWidth="1"/>
    <col min="16120" max="16120" width="9" style="296"/>
    <col min="16121" max="16121" width="12.375" style="296" customWidth="1"/>
    <col min="16122" max="16122" width="7.25" style="296" customWidth="1"/>
    <col min="16123" max="16123" width="5" style="296" customWidth="1"/>
    <col min="16124" max="16124" width="2" style="296" customWidth="1"/>
    <col min="16125" max="16125" width="5.75" style="296" customWidth="1"/>
    <col min="16126" max="16127" width="9" style="296"/>
    <col min="16128" max="16128" width="4.75" style="296" customWidth="1"/>
    <col min="16129" max="16130" width="19.625" style="296" customWidth="1"/>
    <col min="16131" max="16131" width="7.625" style="296" customWidth="1"/>
    <col min="16132" max="16132" width="4" style="296" customWidth="1"/>
    <col min="16133" max="16133" width="9" style="296"/>
    <col min="16134" max="16134" width="12.375" style="296" customWidth="1"/>
    <col min="16135" max="16135" width="7.25" style="296" customWidth="1"/>
    <col min="16136" max="16136" width="5" style="296" customWidth="1"/>
    <col min="16137" max="16137" width="2" style="296" customWidth="1"/>
    <col min="16138" max="16138" width="5.75" style="296" customWidth="1"/>
    <col min="16139" max="16384" width="9" style="296"/>
  </cols>
  <sheetData>
    <row r="1" spans="1:12" ht="9.9499999999999993" customHeight="1"/>
    <row r="2" spans="1:12" s="302" customFormat="1" ht="32.1" customHeight="1">
      <c r="A2" s="300" t="s">
        <v>0</v>
      </c>
      <c r="B2" s="301" t="s">
        <v>1</v>
      </c>
      <c r="C2" s="301" t="s">
        <v>2</v>
      </c>
      <c r="D2" s="301" t="s">
        <v>3</v>
      </c>
      <c r="E2" s="301" t="s">
        <v>4</v>
      </c>
      <c r="F2" s="300" t="s">
        <v>5</v>
      </c>
      <c r="G2" s="300" t="s">
        <v>6</v>
      </c>
      <c r="H2" s="603" t="s">
        <v>319</v>
      </c>
      <c r="I2" s="601"/>
      <c r="J2" s="601"/>
      <c r="K2" s="602"/>
    </row>
    <row r="3" spans="1:12" ht="16.5" customHeight="1">
      <c r="A3" s="303"/>
      <c r="B3" s="304"/>
      <c r="C3" s="304"/>
      <c r="D3" s="305"/>
      <c r="E3" s="306"/>
      <c r="F3" s="307"/>
      <c r="G3" s="308"/>
      <c r="H3" s="309"/>
      <c r="I3" s="310"/>
      <c r="J3" s="310"/>
      <c r="K3" s="311"/>
    </row>
    <row r="4" spans="1:12" ht="16.5" customHeight="1">
      <c r="A4" s="312">
        <v>2</v>
      </c>
      <c r="B4" s="313" t="s">
        <v>56</v>
      </c>
      <c r="C4" s="313"/>
      <c r="D4" s="314"/>
      <c r="E4" s="315"/>
      <c r="F4" s="316"/>
      <c r="G4" s="317"/>
      <c r="H4" s="318"/>
      <c r="I4" s="319"/>
      <c r="J4" s="319"/>
      <c r="K4" s="320"/>
    </row>
    <row r="5" spans="1:12" ht="16.5" customHeight="1">
      <c r="A5" s="321"/>
      <c r="B5" s="322"/>
      <c r="C5" s="322"/>
      <c r="D5" s="323"/>
      <c r="E5" s="324"/>
      <c r="F5" s="325"/>
      <c r="G5" s="326"/>
      <c r="H5" s="327"/>
      <c r="I5" s="328"/>
      <c r="J5" s="310"/>
      <c r="K5" s="329"/>
      <c r="L5" s="491"/>
    </row>
    <row r="6" spans="1:12" ht="16.5" customHeight="1">
      <c r="A6" s="312"/>
      <c r="B6" s="313" t="s">
        <v>140</v>
      </c>
      <c r="C6" s="157"/>
      <c r="D6" s="314">
        <v>628</v>
      </c>
      <c r="E6" s="330" t="s">
        <v>52</v>
      </c>
      <c r="F6" s="331"/>
      <c r="G6" s="317"/>
      <c r="H6" s="332"/>
      <c r="I6" s="333"/>
      <c r="J6" s="319"/>
      <c r="K6" s="320"/>
    </row>
    <row r="7" spans="1:12" ht="16.5" customHeight="1">
      <c r="A7" s="321"/>
      <c r="B7" s="322"/>
      <c r="C7" s="322"/>
      <c r="D7" s="323"/>
      <c r="E7" s="324"/>
      <c r="F7" s="325"/>
      <c r="G7" s="326"/>
      <c r="H7" s="327"/>
      <c r="I7" s="328"/>
      <c r="J7" s="310"/>
      <c r="K7" s="329"/>
      <c r="L7" s="491"/>
    </row>
    <row r="8" spans="1:12" ht="16.5" customHeight="1">
      <c r="A8" s="312"/>
      <c r="B8" s="157" t="s">
        <v>141</v>
      </c>
      <c r="C8" s="157"/>
      <c r="D8" s="314">
        <v>185</v>
      </c>
      <c r="E8" s="330" t="s">
        <v>52</v>
      </c>
      <c r="F8" s="331"/>
      <c r="G8" s="317"/>
      <c r="H8" s="332"/>
      <c r="I8" s="333"/>
      <c r="J8" s="319"/>
      <c r="K8" s="320"/>
    </row>
    <row r="9" spans="1:12" ht="16.5" customHeight="1">
      <c r="A9" s="334"/>
      <c r="B9" s="322"/>
      <c r="C9" s="322"/>
      <c r="D9" s="335"/>
      <c r="E9" s="306"/>
      <c r="F9" s="325"/>
      <c r="G9" s="308"/>
      <c r="H9" s="327"/>
      <c r="I9" s="328"/>
      <c r="J9" s="310"/>
      <c r="K9" s="329"/>
      <c r="L9" s="491"/>
    </row>
    <row r="10" spans="1:12" ht="16.5" customHeight="1">
      <c r="A10" s="312"/>
      <c r="B10" s="157" t="s">
        <v>144</v>
      </c>
      <c r="C10" s="157" t="s">
        <v>142</v>
      </c>
      <c r="D10" s="314">
        <v>38.1</v>
      </c>
      <c r="E10" s="330" t="s">
        <v>53</v>
      </c>
      <c r="F10" s="331"/>
      <c r="G10" s="317"/>
      <c r="H10" s="332"/>
      <c r="I10" s="333"/>
      <c r="J10" s="319"/>
      <c r="K10" s="320"/>
    </row>
    <row r="11" spans="1:12" ht="16.5" customHeight="1">
      <c r="A11" s="321"/>
      <c r="B11" s="322"/>
      <c r="C11" s="322"/>
      <c r="D11" s="335"/>
      <c r="E11" s="306"/>
      <c r="F11" s="325"/>
      <c r="G11" s="308"/>
      <c r="H11" s="327"/>
      <c r="I11" s="328"/>
      <c r="J11" s="310"/>
      <c r="K11" s="329"/>
      <c r="L11" s="491"/>
    </row>
    <row r="12" spans="1:12" ht="16.5" customHeight="1">
      <c r="A12" s="312"/>
      <c r="B12" s="313" t="s">
        <v>143</v>
      </c>
      <c r="C12" s="157"/>
      <c r="D12" s="314">
        <v>87.1</v>
      </c>
      <c r="E12" s="330" t="s">
        <v>53</v>
      </c>
      <c r="F12" s="331"/>
      <c r="G12" s="317"/>
      <c r="H12" s="332"/>
      <c r="I12" s="333"/>
      <c r="J12" s="319"/>
      <c r="K12" s="320"/>
    </row>
    <row r="13" spans="1:12" ht="16.5" customHeight="1">
      <c r="A13" s="334"/>
      <c r="B13" s="322"/>
      <c r="C13" s="322"/>
      <c r="D13" s="323"/>
      <c r="E13" s="324"/>
      <c r="F13" s="325"/>
      <c r="G13" s="326"/>
      <c r="H13" s="327"/>
      <c r="I13" s="328"/>
      <c r="J13" s="310"/>
      <c r="K13" s="329"/>
      <c r="L13" s="491"/>
    </row>
    <row r="14" spans="1:12" ht="16.5" customHeight="1">
      <c r="A14" s="312"/>
      <c r="B14" s="157" t="s">
        <v>113</v>
      </c>
      <c r="C14" s="157"/>
      <c r="D14" s="341">
        <v>1</v>
      </c>
      <c r="E14" s="330" t="s">
        <v>15</v>
      </c>
      <c r="F14" s="331"/>
      <c r="G14" s="317"/>
      <c r="H14" s="332"/>
      <c r="I14" s="342"/>
      <c r="J14" s="319"/>
      <c r="K14" s="320"/>
    </row>
    <row r="15" spans="1:12" ht="16.5" customHeight="1">
      <c r="A15" s="345"/>
      <c r="B15" s="322"/>
      <c r="C15" s="322"/>
      <c r="D15" s="323"/>
      <c r="E15" s="324"/>
      <c r="F15" s="325"/>
      <c r="G15" s="326"/>
      <c r="H15" s="327"/>
      <c r="I15" s="328"/>
      <c r="J15" s="310"/>
      <c r="K15" s="329"/>
      <c r="L15" s="491"/>
    </row>
    <row r="16" spans="1:12" ht="16.5" customHeight="1">
      <c r="A16" s="346"/>
      <c r="B16" s="157" t="s">
        <v>147</v>
      </c>
      <c r="C16" s="346" t="s">
        <v>307</v>
      </c>
      <c r="D16" s="314">
        <v>1534</v>
      </c>
      <c r="E16" s="330" t="s">
        <v>52</v>
      </c>
      <c r="F16" s="331"/>
      <c r="G16" s="317"/>
      <c r="H16" s="332"/>
      <c r="I16" s="333"/>
      <c r="J16" s="319"/>
      <c r="K16" s="320"/>
    </row>
    <row r="17" spans="1:12" ht="16.5" customHeight="1">
      <c r="A17" s="345"/>
      <c r="B17" s="322"/>
      <c r="C17" s="322"/>
      <c r="D17" s="347"/>
      <c r="E17" s="324"/>
      <c r="F17" s="325"/>
      <c r="G17" s="326"/>
      <c r="H17" s="327"/>
      <c r="I17" s="328"/>
      <c r="J17" s="310"/>
      <c r="K17" s="329"/>
      <c r="L17" s="491"/>
    </row>
    <row r="18" spans="1:12" ht="16.5" customHeight="1">
      <c r="A18" s="346"/>
      <c r="B18" s="157" t="s">
        <v>59</v>
      </c>
      <c r="D18" s="314">
        <v>185</v>
      </c>
      <c r="E18" s="330" t="s">
        <v>52</v>
      </c>
      <c r="F18" s="331"/>
      <c r="G18" s="317"/>
      <c r="H18" s="332"/>
      <c r="I18" s="333"/>
      <c r="J18" s="319"/>
      <c r="K18" s="320"/>
    </row>
    <row r="19" spans="1:12" ht="16.5" customHeight="1">
      <c r="A19" s="348"/>
      <c r="B19" s="322"/>
      <c r="C19" s="322"/>
      <c r="D19" s="347"/>
      <c r="E19" s="324"/>
      <c r="F19" s="325"/>
      <c r="G19" s="326"/>
      <c r="H19" s="327"/>
      <c r="I19" s="328"/>
      <c r="J19" s="310"/>
      <c r="K19" s="329"/>
      <c r="L19" s="491"/>
    </row>
    <row r="20" spans="1:12" ht="16.5" customHeight="1">
      <c r="A20" s="346"/>
      <c r="B20" s="157"/>
      <c r="D20" s="314"/>
      <c r="E20" s="330"/>
      <c r="F20" s="331"/>
      <c r="G20" s="317"/>
      <c r="H20" s="332"/>
      <c r="I20" s="333"/>
      <c r="J20" s="319"/>
      <c r="K20" s="320"/>
    </row>
    <row r="21" spans="1:12" ht="16.5" customHeight="1">
      <c r="A21" s="349"/>
      <c r="B21" s="322"/>
      <c r="C21" s="304"/>
      <c r="D21" s="305"/>
      <c r="E21" s="306"/>
      <c r="F21" s="325"/>
      <c r="G21" s="350"/>
      <c r="H21" s="327"/>
      <c r="I21" s="328"/>
      <c r="J21" s="310"/>
      <c r="K21" s="329"/>
      <c r="L21" s="491"/>
    </row>
    <row r="22" spans="1:12" ht="16.5" customHeight="1">
      <c r="A22" s="346"/>
      <c r="B22" s="351" t="s">
        <v>146</v>
      </c>
      <c r="C22" s="313" t="s">
        <v>145</v>
      </c>
      <c r="D22" s="314">
        <v>419</v>
      </c>
      <c r="E22" s="330" t="s">
        <v>53</v>
      </c>
      <c r="F22" s="331"/>
      <c r="G22" s="317"/>
      <c r="H22" s="332"/>
      <c r="I22" s="333"/>
      <c r="J22" s="319"/>
      <c r="K22" s="320"/>
    </row>
    <row r="23" spans="1:12" ht="16.5" customHeight="1">
      <c r="A23" s="352"/>
      <c r="B23" s="322"/>
      <c r="C23" s="322"/>
      <c r="D23" s="323"/>
      <c r="E23" s="324"/>
      <c r="F23" s="325"/>
      <c r="G23" s="326"/>
      <c r="H23" s="309"/>
      <c r="I23" s="328"/>
      <c r="J23" s="310"/>
      <c r="K23" s="329"/>
      <c r="L23" s="491"/>
    </row>
    <row r="24" spans="1:12" ht="16.5" customHeight="1">
      <c r="A24" s="353"/>
      <c r="B24" s="157" t="s">
        <v>147</v>
      </c>
      <c r="C24" s="157" t="s">
        <v>148</v>
      </c>
      <c r="D24" s="314">
        <v>672</v>
      </c>
      <c r="E24" s="330" t="s">
        <v>52</v>
      </c>
      <c r="F24" s="331"/>
      <c r="G24" s="317"/>
      <c r="H24" s="332"/>
      <c r="I24" s="354"/>
      <c r="J24" s="319"/>
      <c r="K24" s="320"/>
    </row>
    <row r="25" spans="1:12" ht="16.5" customHeight="1">
      <c r="A25" s="349"/>
      <c r="B25" s="322"/>
      <c r="C25" s="322"/>
      <c r="D25" s="323"/>
      <c r="E25" s="324"/>
      <c r="F25" s="325"/>
      <c r="G25" s="326"/>
      <c r="H25" s="327"/>
      <c r="I25" s="328"/>
      <c r="J25" s="310"/>
      <c r="K25" s="329"/>
      <c r="L25" s="491"/>
    </row>
    <row r="26" spans="1:12" ht="16.5" customHeight="1">
      <c r="A26" s="346"/>
      <c r="B26" s="313" t="s">
        <v>149</v>
      </c>
      <c r="C26" s="157" t="s">
        <v>148</v>
      </c>
      <c r="D26" s="314">
        <v>388</v>
      </c>
      <c r="E26" s="330" t="s">
        <v>52</v>
      </c>
      <c r="F26" s="331"/>
      <c r="G26" s="317"/>
      <c r="H26" s="332"/>
      <c r="I26" s="333"/>
      <c r="J26" s="319"/>
      <c r="K26" s="320"/>
    </row>
    <row r="27" spans="1:12" ht="16.5" customHeight="1">
      <c r="A27" s="352"/>
      <c r="B27" s="322"/>
      <c r="C27" s="322"/>
      <c r="D27" s="323"/>
      <c r="E27" s="306"/>
      <c r="F27" s="325"/>
      <c r="G27" s="326"/>
      <c r="H27" s="327"/>
      <c r="I27" s="328"/>
      <c r="J27" s="310"/>
      <c r="K27" s="329"/>
      <c r="L27" s="491"/>
    </row>
    <row r="28" spans="1:12" ht="16.5" customHeight="1">
      <c r="A28" s="353"/>
      <c r="B28" s="313" t="s">
        <v>150</v>
      </c>
      <c r="C28" s="313" t="s">
        <v>151</v>
      </c>
      <c r="D28" s="314">
        <v>576</v>
      </c>
      <c r="E28" s="330" t="s">
        <v>52</v>
      </c>
      <c r="F28" s="331"/>
      <c r="G28" s="317"/>
      <c r="H28" s="332"/>
      <c r="I28" s="333"/>
      <c r="J28" s="319"/>
      <c r="K28" s="320"/>
    </row>
    <row r="29" spans="1:12" ht="16.5" customHeight="1">
      <c r="A29" s="352"/>
      <c r="B29" s="322"/>
      <c r="C29" s="322"/>
      <c r="D29" s="323"/>
      <c r="E29" s="324"/>
      <c r="F29" s="325"/>
      <c r="G29" s="326"/>
      <c r="H29" s="357"/>
      <c r="I29" s="328"/>
      <c r="J29" s="358"/>
      <c r="K29" s="329"/>
      <c r="L29" s="491"/>
    </row>
    <row r="30" spans="1:12" ht="16.5" customHeight="1">
      <c r="A30" s="353"/>
      <c r="B30" s="157" t="s">
        <v>152</v>
      </c>
      <c r="C30" s="157" t="s">
        <v>294</v>
      </c>
      <c r="D30" s="314">
        <v>628</v>
      </c>
      <c r="E30" s="330" t="s">
        <v>52</v>
      </c>
      <c r="F30" s="331"/>
      <c r="G30" s="317"/>
      <c r="H30" s="332"/>
      <c r="I30" s="333"/>
      <c r="J30" s="319"/>
      <c r="K30" s="320"/>
    </row>
    <row r="31" spans="1:12" ht="16.5" customHeight="1">
      <c r="A31" s="352"/>
      <c r="B31" s="322"/>
      <c r="C31" s="322"/>
      <c r="D31" s="323"/>
      <c r="E31" s="324"/>
      <c r="F31" s="325"/>
      <c r="G31" s="326"/>
      <c r="H31" s="357"/>
      <c r="I31" s="328"/>
      <c r="J31" s="358"/>
      <c r="K31" s="329"/>
      <c r="L31" s="491"/>
    </row>
    <row r="32" spans="1:12" ht="16.5" customHeight="1">
      <c r="A32" s="353"/>
      <c r="B32" s="157" t="s">
        <v>296</v>
      </c>
      <c r="C32" s="157" t="s">
        <v>295</v>
      </c>
      <c r="D32" s="314">
        <v>26.1</v>
      </c>
      <c r="E32" s="330" t="s">
        <v>52</v>
      </c>
      <c r="F32" s="331"/>
      <c r="G32" s="317"/>
      <c r="H32" s="332"/>
      <c r="I32" s="333"/>
      <c r="J32" s="319"/>
      <c r="K32" s="320"/>
    </row>
    <row r="33" spans="1:12" ht="16.5" customHeight="1">
      <c r="A33" s="345"/>
      <c r="B33" s="322"/>
      <c r="C33" s="322"/>
      <c r="D33" s="323"/>
      <c r="E33" s="324"/>
      <c r="F33" s="325"/>
      <c r="G33" s="326"/>
      <c r="H33" s="327"/>
      <c r="I33" s="328"/>
      <c r="J33" s="310"/>
      <c r="K33" s="329"/>
      <c r="L33" s="491"/>
    </row>
    <row r="34" spans="1:12" ht="16.5" customHeight="1">
      <c r="A34" s="346"/>
      <c r="B34" s="157" t="s">
        <v>171</v>
      </c>
      <c r="C34" s="313"/>
      <c r="D34" s="314">
        <v>1940</v>
      </c>
      <c r="E34" s="330" t="s">
        <v>52</v>
      </c>
      <c r="F34" s="331"/>
      <c r="G34" s="317"/>
      <c r="H34" s="332"/>
      <c r="I34" s="333"/>
      <c r="J34" s="319"/>
      <c r="K34" s="320"/>
    </row>
    <row r="35" spans="1:12" ht="16.5" customHeight="1">
      <c r="A35" s="345"/>
      <c r="B35" s="304"/>
      <c r="C35" s="304"/>
      <c r="D35" s="305"/>
      <c r="E35" s="306"/>
      <c r="F35" s="325"/>
      <c r="G35" s="308"/>
      <c r="H35" s="309"/>
      <c r="I35" s="328"/>
      <c r="J35" s="310"/>
      <c r="K35" s="329"/>
      <c r="L35" s="491"/>
    </row>
    <row r="36" spans="1:12" ht="16.5" customHeight="1">
      <c r="A36" s="346"/>
      <c r="B36" s="313"/>
      <c r="C36" s="313"/>
      <c r="D36" s="314"/>
      <c r="E36" s="330"/>
      <c r="F36" s="331"/>
      <c r="G36" s="317"/>
      <c r="H36" s="332"/>
      <c r="I36" s="333"/>
      <c r="J36" s="319"/>
      <c r="K36" s="320"/>
    </row>
    <row r="37" spans="1:12" ht="16.5" customHeight="1">
      <c r="A37" s="345"/>
      <c r="B37" s="304"/>
      <c r="C37" s="304"/>
      <c r="D37" s="305"/>
      <c r="E37" s="306"/>
      <c r="F37" s="325"/>
      <c r="G37" s="308"/>
      <c r="H37" s="309"/>
      <c r="I37" s="328"/>
      <c r="J37" s="310"/>
      <c r="K37" s="329"/>
      <c r="L37" s="491"/>
    </row>
    <row r="38" spans="1:12" ht="16.5" customHeight="1">
      <c r="A38" s="346"/>
      <c r="B38" s="313" t="s">
        <v>153</v>
      </c>
      <c r="C38" s="313" t="s">
        <v>154</v>
      </c>
      <c r="D38" s="314">
        <v>47</v>
      </c>
      <c r="E38" s="330" t="s">
        <v>60</v>
      </c>
      <c r="F38" s="331"/>
      <c r="G38" s="317"/>
      <c r="H38" s="332"/>
      <c r="I38" s="333"/>
      <c r="J38" s="319"/>
      <c r="K38" s="320"/>
    </row>
    <row r="39" spans="1:12" ht="16.5" customHeight="1">
      <c r="A39" s="345"/>
      <c r="B39" s="322"/>
      <c r="C39" s="322"/>
      <c r="D39" s="335"/>
      <c r="E39" s="306"/>
      <c r="F39" s="325"/>
      <c r="G39" s="326"/>
      <c r="H39" s="309"/>
      <c r="I39" s="328"/>
      <c r="J39" s="310"/>
      <c r="K39" s="329"/>
      <c r="L39" s="491"/>
    </row>
    <row r="40" spans="1:12" ht="16.5" customHeight="1">
      <c r="A40" s="346"/>
      <c r="B40" s="157" t="s">
        <v>155</v>
      </c>
      <c r="C40" s="157" t="s">
        <v>154</v>
      </c>
      <c r="D40" s="314">
        <v>11</v>
      </c>
      <c r="E40" s="330" t="s">
        <v>60</v>
      </c>
      <c r="F40" s="331"/>
      <c r="G40" s="317"/>
      <c r="H40" s="332"/>
      <c r="I40" s="333"/>
      <c r="J40" s="319"/>
      <c r="K40" s="320"/>
    </row>
    <row r="41" spans="1:12" ht="16.5" customHeight="1">
      <c r="A41" s="345"/>
      <c r="B41" s="322"/>
      <c r="C41" s="322"/>
      <c r="D41" s="335"/>
      <c r="E41" s="306"/>
      <c r="F41" s="325"/>
      <c r="G41" s="326"/>
      <c r="H41" s="309"/>
      <c r="I41" s="328"/>
      <c r="J41" s="310"/>
      <c r="K41" s="329"/>
      <c r="L41" s="491"/>
    </row>
    <row r="42" spans="1:12" ht="16.5" customHeight="1">
      <c r="A42" s="346"/>
      <c r="B42" s="157"/>
      <c r="C42" s="157"/>
      <c r="D42" s="314"/>
      <c r="E42" s="330"/>
      <c r="F42" s="331"/>
      <c r="G42" s="317"/>
      <c r="H42" s="332"/>
      <c r="I42" s="333"/>
      <c r="J42" s="319"/>
      <c r="K42" s="320"/>
    </row>
    <row r="43" spans="1:12" ht="16.5" customHeight="1">
      <c r="A43" s="348"/>
      <c r="B43" s="322"/>
      <c r="C43" s="322"/>
      <c r="D43" s="323"/>
      <c r="E43" s="324"/>
      <c r="F43" s="325"/>
      <c r="G43" s="326"/>
      <c r="H43" s="336"/>
      <c r="I43" s="328"/>
      <c r="J43" s="310"/>
      <c r="K43" s="329"/>
      <c r="L43" s="491"/>
    </row>
    <row r="44" spans="1:12" ht="16.5" customHeight="1">
      <c r="A44" s="348"/>
      <c r="B44" s="313"/>
      <c r="C44" s="157"/>
      <c r="D44" s="314"/>
      <c r="E44" s="330"/>
      <c r="F44" s="331"/>
      <c r="G44" s="317"/>
      <c r="H44" s="318"/>
      <c r="I44" s="333"/>
      <c r="J44" s="319"/>
      <c r="K44" s="320"/>
    </row>
    <row r="45" spans="1:12" ht="16.5" customHeight="1">
      <c r="A45" s="345"/>
      <c r="B45" s="322"/>
      <c r="C45" s="322"/>
      <c r="D45" s="305"/>
      <c r="E45" s="306"/>
      <c r="F45" s="325"/>
      <c r="G45" s="308"/>
      <c r="H45" s="327"/>
      <c r="I45" s="328"/>
      <c r="J45" s="310"/>
      <c r="K45" s="329"/>
      <c r="L45" s="491"/>
    </row>
    <row r="46" spans="1:12" ht="16.5" customHeight="1">
      <c r="A46" s="346"/>
      <c r="B46" s="351"/>
      <c r="C46" s="157"/>
      <c r="D46" s="314"/>
      <c r="E46" s="330"/>
      <c r="F46" s="331"/>
      <c r="G46" s="317"/>
      <c r="H46" s="337"/>
      <c r="I46" s="333"/>
      <c r="J46" s="319"/>
      <c r="K46" s="320"/>
    </row>
    <row r="47" spans="1:12" ht="16.5" customHeight="1">
      <c r="A47" s="345"/>
      <c r="B47" s="322"/>
      <c r="C47" s="322"/>
      <c r="D47" s="305"/>
      <c r="E47" s="306"/>
      <c r="F47" s="325"/>
      <c r="G47" s="308"/>
      <c r="H47" s="327"/>
      <c r="I47" s="328"/>
      <c r="J47" s="310"/>
      <c r="K47" s="329"/>
      <c r="L47" s="491"/>
    </row>
    <row r="48" spans="1:12" ht="16.5" customHeight="1">
      <c r="A48" s="346"/>
      <c r="B48" s="351"/>
      <c r="C48" s="157"/>
      <c r="D48" s="314"/>
      <c r="E48" s="330"/>
      <c r="F48" s="331"/>
      <c r="G48" s="317"/>
      <c r="H48" s="337"/>
      <c r="I48" s="333"/>
      <c r="J48" s="319"/>
      <c r="K48" s="320"/>
    </row>
    <row r="49" spans="1:12" ht="16.5" customHeight="1">
      <c r="A49" s="345"/>
      <c r="B49" s="322"/>
      <c r="C49" s="322" t="s">
        <v>107</v>
      </c>
      <c r="D49" s="323"/>
      <c r="E49" s="324"/>
      <c r="F49" s="325"/>
      <c r="G49" s="326"/>
      <c r="H49" s="336"/>
      <c r="I49" s="328"/>
      <c r="J49" s="310"/>
      <c r="K49" s="311"/>
    </row>
    <row r="50" spans="1:12" ht="16.5" customHeight="1">
      <c r="A50" s="346"/>
      <c r="B50" s="157" t="s">
        <v>156</v>
      </c>
      <c r="C50" s="157" t="s">
        <v>108</v>
      </c>
      <c r="D50" s="314">
        <v>3475</v>
      </c>
      <c r="E50" s="330" t="s">
        <v>52</v>
      </c>
      <c r="F50" s="331"/>
      <c r="G50" s="317"/>
      <c r="H50" s="332"/>
      <c r="I50" s="333"/>
      <c r="J50" s="319"/>
      <c r="K50" s="320"/>
    </row>
    <row r="51" spans="1:12" ht="16.5" customHeight="1">
      <c r="A51" s="348"/>
      <c r="B51" s="322"/>
      <c r="C51" s="322"/>
      <c r="D51" s="335"/>
      <c r="E51" s="306"/>
      <c r="F51" s="325"/>
      <c r="G51" s="308"/>
      <c r="H51" s="336"/>
      <c r="I51" s="328"/>
      <c r="J51" s="310"/>
      <c r="K51" s="311"/>
    </row>
    <row r="52" spans="1:12" ht="16.5" customHeight="1">
      <c r="A52" s="346"/>
      <c r="B52" s="313" t="s">
        <v>160</v>
      </c>
      <c r="C52" s="157" t="s">
        <v>110</v>
      </c>
      <c r="D52" s="360">
        <f>ROUNDDOWN(D50*0.005,0)</f>
        <v>17</v>
      </c>
      <c r="E52" s="330" t="s">
        <v>52</v>
      </c>
      <c r="F52" s="331"/>
      <c r="G52" s="317"/>
      <c r="H52" s="332"/>
      <c r="I52" s="333"/>
      <c r="J52" s="319"/>
      <c r="K52" s="320"/>
    </row>
    <row r="53" spans="1:12" ht="16.5" customHeight="1">
      <c r="A53" s="349"/>
      <c r="B53" s="322"/>
      <c r="C53" s="322"/>
      <c r="D53" s="323"/>
      <c r="E53" s="324"/>
      <c r="F53" s="325"/>
      <c r="G53" s="326"/>
      <c r="H53" s="336"/>
      <c r="I53" s="328"/>
      <c r="J53" s="310"/>
      <c r="K53" s="311"/>
    </row>
    <row r="54" spans="1:12" ht="16.5" customHeight="1">
      <c r="A54" s="346"/>
      <c r="B54" s="157" t="s">
        <v>173</v>
      </c>
      <c r="C54" s="361" t="s">
        <v>298</v>
      </c>
      <c r="D54" s="362">
        <f>D52*16</f>
        <v>272</v>
      </c>
      <c r="E54" s="330" t="s">
        <v>112</v>
      </c>
      <c r="F54" s="331"/>
      <c r="G54" s="317"/>
      <c r="H54" s="332"/>
      <c r="I54" s="333"/>
      <c r="J54" s="319"/>
      <c r="K54" s="320"/>
    </row>
    <row r="55" spans="1:12" ht="16.5" customHeight="1">
      <c r="A55" s="352"/>
      <c r="B55" s="322"/>
      <c r="C55" s="322"/>
      <c r="D55" s="335"/>
      <c r="E55" s="306"/>
      <c r="F55" s="325"/>
      <c r="G55" s="308"/>
      <c r="H55" s="336"/>
      <c r="I55" s="328"/>
      <c r="J55" s="310"/>
      <c r="K55" s="311"/>
    </row>
    <row r="56" spans="1:12" ht="16.5" customHeight="1">
      <c r="A56" s="353"/>
      <c r="B56" s="157" t="s">
        <v>161</v>
      </c>
      <c r="C56" s="157" t="s">
        <v>352</v>
      </c>
      <c r="D56" s="360">
        <f>ROUNDDOWN($D$50*0.22,0)</f>
        <v>764</v>
      </c>
      <c r="E56" s="330" t="s">
        <v>53</v>
      </c>
      <c r="F56" s="331"/>
      <c r="G56" s="317"/>
      <c r="H56" s="332"/>
      <c r="I56" s="333"/>
      <c r="J56" s="319"/>
      <c r="K56" s="320"/>
    </row>
    <row r="57" spans="1:12" ht="16.5" customHeight="1">
      <c r="A57" s="352"/>
      <c r="B57" s="322"/>
      <c r="C57" s="322"/>
      <c r="D57" s="335"/>
      <c r="E57" s="324"/>
      <c r="F57" s="325"/>
      <c r="G57" s="308"/>
      <c r="H57" s="338"/>
      <c r="I57" s="328"/>
      <c r="J57" s="310"/>
      <c r="K57" s="339"/>
      <c r="L57" s="492"/>
    </row>
    <row r="58" spans="1:12" ht="16.5" customHeight="1">
      <c r="A58" s="353"/>
      <c r="B58" s="313" t="s">
        <v>162</v>
      </c>
      <c r="C58" s="157" t="s">
        <v>353</v>
      </c>
      <c r="D58" s="360">
        <f>ROUNDDOWN($D$50*0.1,0)</f>
        <v>347</v>
      </c>
      <c r="E58" s="330" t="s">
        <v>53</v>
      </c>
      <c r="F58" s="331"/>
      <c r="G58" s="317"/>
      <c r="H58" s="332"/>
      <c r="I58" s="333"/>
      <c r="J58" s="319"/>
      <c r="K58" s="320"/>
    </row>
    <row r="59" spans="1:12" ht="16.5" customHeight="1">
      <c r="A59" s="352"/>
      <c r="B59" s="322"/>
      <c r="C59" s="322"/>
      <c r="D59" s="323"/>
      <c r="E59" s="324"/>
      <c r="F59" s="325"/>
      <c r="G59" s="326"/>
      <c r="H59" s="336"/>
      <c r="I59" s="328"/>
      <c r="J59" s="310"/>
      <c r="K59" s="311"/>
    </row>
    <row r="60" spans="1:12" ht="16.5" customHeight="1">
      <c r="A60" s="353"/>
      <c r="B60" s="157" t="s">
        <v>173</v>
      </c>
      <c r="C60" s="361" t="s">
        <v>457</v>
      </c>
      <c r="D60" s="314">
        <f>D56+D58</f>
        <v>1111</v>
      </c>
      <c r="E60" s="330" t="s">
        <v>53</v>
      </c>
      <c r="F60" s="331"/>
      <c r="G60" s="317"/>
      <c r="H60" s="332"/>
      <c r="I60" s="333"/>
      <c r="J60" s="319"/>
      <c r="K60" s="320"/>
    </row>
    <row r="61" spans="1:12" ht="16.5" customHeight="1">
      <c r="A61" s="345"/>
      <c r="B61" s="322"/>
      <c r="C61" s="322" t="s">
        <v>310</v>
      </c>
      <c r="D61" s="335"/>
      <c r="E61" s="306"/>
      <c r="F61" s="325"/>
      <c r="G61" s="326"/>
      <c r="H61" s="336"/>
      <c r="I61" s="328"/>
      <c r="J61" s="310"/>
      <c r="K61" s="311"/>
    </row>
    <row r="62" spans="1:12" ht="16.5" customHeight="1">
      <c r="A62" s="346"/>
      <c r="B62" s="157" t="s">
        <v>163</v>
      </c>
      <c r="C62" s="157" t="s">
        <v>311</v>
      </c>
      <c r="D62" s="360">
        <f>ROUNDDOWN(D50*0.01,0)</f>
        <v>34</v>
      </c>
      <c r="E62" s="330" t="s">
        <v>112</v>
      </c>
      <c r="F62" s="331"/>
      <c r="G62" s="317"/>
      <c r="H62" s="332"/>
      <c r="I62" s="333"/>
      <c r="J62" s="319"/>
      <c r="K62" s="320"/>
    </row>
    <row r="63" spans="1:12" ht="16.5" customHeight="1">
      <c r="A63" s="345"/>
      <c r="B63" s="322"/>
      <c r="C63" s="322" t="s">
        <v>309</v>
      </c>
      <c r="D63" s="335"/>
      <c r="E63" s="324"/>
      <c r="F63" s="325"/>
      <c r="G63" s="326"/>
      <c r="H63" s="336"/>
      <c r="I63" s="328"/>
      <c r="J63" s="310"/>
      <c r="K63" s="311"/>
    </row>
    <row r="64" spans="1:12" ht="16.5" customHeight="1">
      <c r="A64" s="346"/>
      <c r="B64" s="313" t="s">
        <v>163</v>
      </c>
      <c r="C64" s="157" t="s">
        <v>308</v>
      </c>
      <c r="D64" s="360">
        <f>ROUNDDOWN(D50*0.02,0)</f>
        <v>69</v>
      </c>
      <c r="E64" s="330" t="s">
        <v>112</v>
      </c>
      <c r="F64" s="331"/>
      <c r="G64" s="317"/>
      <c r="H64" s="332"/>
      <c r="I64" s="333"/>
      <c r="J64" s="319"/>
      <c r="K64" s="320"/>
    </row>
    <row r="65" spans="1:12" ht="16.5" customHeight="1">
      <c r="A65" s="348"/>
      <c r="B65" s="322"/>
      <c r="C65" s="322"/>
      <c r="D65" s="323"/>
      <c r="E65" s="324"/>
      <c r="F65" s="325"/>
      <c r="G65" s="308"/>
      <c r="H65" s="336"/>
      <c r="I65" s="328"/>
      <c r="J65" s="310"/>
      <c r="K65" s="311"/>
    </row>
    <row r="66" spans="1:12" ht="16.5" customHeight="1">
      <c r="A66" s="346"/>
      <c r="B66" s="157"/>
      <c r="C66" s="361"/>
      <c r="D66" s="314"/>
      <c r="E66" s="330"/>
      <c r="F66" s="331"/>
      <c r="G66" s="317"/>
      <c r="H66" s="337"/>
      <c r="I66" s="333"/>
      <c r="J66" s="319"/>
      <c r="K66" s="340"/>
      <c r="L66" s="493"/>
    </row>
    <row r="67" spans="1:12" ht="16.5" customHeight="1">
      <c r="A67" s="349"/>
      <c r="B67" s="322"/>
      <c r="C67" s="322" t="s">
        <v>107</v>
      </c>
      <c r="D67" s="323"/>
      <c r="E67" s="324"/>
      <c r="F67" s="325"/>
      <c r="G67" s="326"/>
      <c r="H67" s="309"/>
      <c r="I67" s="328"/>
      <c r="J67" s="310"/>
      <c r="K67" s="311"/>
    </row>
    <row r="68" spans="1:12" ht="16.5" customHeight="1">
      <c r="A68" s="346"/>
      <c r="B68" s="313" t="s">
        <v>157</v>
      </c>
      <c r="C68" s="157" t="s">
        <v>108</v>
      </c>
      <c r="D68" s="314">
        <v>497</v>
      </c>
      <c r="E68" s="330" t="s">
        <v>52</v>
      </c>
      <c r="F68" s="331"/>
      <c r="G68" s="317"/>
      <c r="H68" s="332"/>
      <c r="I68" s="354"/>
      <c r="J68" s="319"/>
      <c r="K68" s="320"/>
    </row>
    <row r="69" spans="1:12" ht="16.5" customHeight="1">
      <c r="A69" s="352"/>
      <c r="B69" s="322"/>
      <c r="C69" s="322"/>
      <c r="D69" s="335"/>
      <c r="E69" s="306"/>
      <c r="F69" s="325"/>
      <c r="G69" s="308"/>
      <c r="H69" s="309"/>
      <c r="I69" s="328"/>
      <c r="J69" s="310"/>
      <c r="K69" s="311"/>
    </row>
    <row r="70" spans="1:12" ht="16.5" customHeight="1">
      <c r="A70" s="353"/>
      <c r="B70" s="313" t="s">
        <v>350</v>
      </c>
      <c r="C70" s="157" t="s">
        <v>110</v>
      </c>
      <c r="D70" s="360">
        <f>ROUNDDOWN(D68*0.11,0)</f>
        <v>54</v>
      </c>
      <c r="E70" s="330" t="s">
        <v>52</v>
      </c>
      <c r="F70" s="331"/>
      <c r="G70" s="317"/>
      <c r="H70" s="332"/>
      <c r="I70" s="354"/>
      <c r="J70" s="319"/>
      <c r="K70" s="320"/>
    </row>
    <row r="71" spans="1:12" ht="16.5" customHeight="1">
      <c r="A71" s="349"/>
      <c r="B71" s="322"/>
      <c r="C71" s="322"/>
      <c r="D71" s="335"/>
      <c r="E71" s="306"/>
      <c r="F71" s="325"/>
      <c r="G71" s="308"/>
      <c r="H71" s="309"/>
      <c r="I71" s="363"/>
      <c r="J71" s="310"/>
      <c r="K71" s="311"/>
    </row>
    <row r="72" spans="1:12" ht="16.5" customHeight="1">
      <c r="A72" s="346"/>
      <c r="B72" s="157" t="s">
        <v>158</v>
      </c>
      <c r="C72" s="157" t="s">
        <v>111</v>
      </c>
      <c r="D72" s="360">
        <f>ROUNDDOWN(D68*0.02,0)</f>
        <v>9</v>
      </c>
      <c r="E72" s="330" t="s">
        <v>53</v>
      </c>
      <c r="F72" s="331"/>
      <c r="G72" s="317"/>
      <c r="H72" s="332"/>
      <c r="I72" s="354"/>
      <c r="J72" s="319"/>
      <c r="K72" s="320"/>
    </row>
    <row r="73" spans="1:12" ht="16.5" customHeight="1">
      <c r="A73" s="352"/>
      <c r="B73" s="322"/>
      <c r="C73" s="322"/>
      <c r="D73" s="335"/>
      <c r="E73" s="324"/>
      <c r="F73" s="325"/>
      <c r="G73" s="326"/>
      <c r="H73" s="364"/>
      <c r="I73" s="328"/>
      <c r="J73" s="310"/>
      <c r="K73" s="311"/>
    </row>
    <row r="74" spans="1:12" ht="16.5" customHeight="1">
      <c r="A74" s="353"/>
      <c r="B74" s="313" t="s">
        <v>159</v>
      </c>
      <c r="C74" s="157" t="s">
        <v>111</v>
      </c>
      <c r="D74" s="360">
        <f>ROUNDUP(D68*0.001,0)</f>
        <v>1</v>
      </c>
      <c r="E74" s="330" t="s">
        <v>53</v>
      </c>
      <c r="F74" s="331"/>
      <c r="G74" s="317"/>
      <c r="H74" s="332"/>
      <c r="I74" s="333"/>
      <c r="J74" s="319"/>
      <c r="K74" s="320"/>
    </row>
    <row r="75" spans="1:12" ht="16.5" customHeight="1">
      <c r="A75" s="352"/>
      <c r="B75" s="322"/>
      <c r="C75" s="322"/>
      <c r="D75" s="335"/>
      <c r="E75" s="306"/>
      <c r="F75" s="325"/>
      <c r="G75" s="308"/>
      <c r="H75" s="309"/>
      <c r="I75" s="328"/>
      <c r="J75" s="310"/>
      <c r="K75" s="311"/>
    </row>
    <row r="76" spans="1:12" ht="16.5" customHeight="1">
      <c r="A76" s="353"/>
      <c r="B76" s="157" t="s">
        <v>348</v>
      </c>
      <c r="C76" s="157" t="s">
        <v>109</v>
      </c>
      <c r="D76" s="360">
        <f>ROUNDUP(D68*0.001,0)</f>
        <v>1</v>
      </c>
      <c r="E76" s="330" t="s">
        <v>112</v>
      </c>
      <c r="F76" s="331"/>
      <c r="G76" s="317"/>
      <c r="H76" s="332"/>
      <c r="I76" s="333"/>
      <c r="J76" s="319"/>
      <c r="K76" s="320"/>
    </row>
    <row r="77" spans="1:12" ht="16.5" customHeight="1">
      <c r="A77" s="352"/>
      <c r="B77" s="322"/>
      <c r="C77" s="322"/>
      <c r="D77" s="335"/>
      <c r="E77" s="324"/>
      <c r="F77" s="325"/>
      <c r="G77" s="326"/>
      <c r="H77" s="309"/>
      <c r="I77" s="328"/>
      <c r="J77" s="310"/>
      <c r="K77" s="311"/>
    </row>
    <row r="78" spans="1:12" ht="16.5" customHeight="1">
      <c r="A78" s="353"/>
      <c r="B78" s="313" t="s">
        <v>348</v>
      </c>
      <c r="C78" s="157" t="s">
        <v>306</v>
      </c>
      <c r="D78" s="360">
        <v>3</v>
      </c>
      <c r="E78" s="330" t="s">
        <v>112</v>
      </c>
      <c r="F78" s="331"/>
      <c r="G78" s="317"/>
      <c r="H78" s="332"/>
      <c r="I78" s="333"/>
      <c r="J78" s="319"/>
      <c r="K78" s="320"/>
    </row>
    <row r="79" spans="1:12" ht="16.5" customHeight="1">
      <c r="A79" s="345"/>
      <c r="B79" s="365"/>
      <c r="C79" s="322"/>
      <c r="D79" s="366"/>
      <c r="E79" s="306"/>
      <c r="F79" s="307"/>
      <c r="G79" s="308"/>
      <c r="H79" s="309"/>
      <c r="I79" s="328"/>
      <c r="J79" s="310"/>
      <c r="K79" s="311"/>
    </row>
    <row r="80" spans="1:12" ht="16.5" customHeight="1">
      <c r="A80" s="346"/>
      <c r="B80" s="157"/>
      <c r="C80" s="157"/>
      <c r="D80" s="314"/>
      <c r="E80" s="330"/>
      <c r="F80" s="343"/>
      <c r="G80" s="317"/>
      <c r="H80" s="332"/>
      <c r="I80" s="333"/>
      <c r="J80" s="319"/>
      <c r="K80" s="320"/>
    </row>
    <row r="81" spans="1:12" ht="16.5" customHeight="1">
      <c r="A81" s="345"/>
      <c r="B81" s="365"/>
      <c r="C81" s="322"/>
      <c r="D81" s="366"/>
      <c r="E81" s="306"/>
      <c r="F81" s="307"/>
      <c r="G81" s="308"/>
      <c r="H81" s="309"/>
      <c r="I81" s="328"/>
      <c r="J81" s="310"/>
      <c r="K81" s="311"/>
    </row>
    <row r="82" spans="1:12" ht="16.5" customHeight="1">
      <c r="A82" s="346"/>
      <c r="B82" s="157"/>
      <c r="C82" s="157"/>
      <c r="D82" s="314"/>
      <c r="E82" s="330"/>
      <c r="F82" s="343"/>
      <c r="G82" s="317"/>
      <c r="H82" s="332"/>
      <c r="I82" s="333"/>
      <c r="J82" s="319"/>
      <c r="K82" s="320"/>
    </row>
    <row r="83" spans="1:12" ht="16.5" customHeight="1">
      <c r="A83" s="345"/>
      <c r="B83" s="365"/>
      <c r="C83" s="322"/>
      <c r="D83" s="366"/>
      <c r="E83" s="306"/>
      <c r="F83" s="307"/>
      <c r="G83" s="308"/>
      <c r="H83" s="309"/>
      <c r="I83" s="328"/>
      <c r="J83" s="310"/>
      <c r="K83" s="311"/>
    </row>
    <row r="84" spans="1:12" ht="16.5" customHeight="1">
      <c r="A84" s="346"/>
      <c r="B84" s="157"/>
      <c r="C84" s="157"/>
      <c r="D84" s="314"/>
      <c r="E84" s="330"/>
      <c r="F84" s="343"/>
      <c r="G84" s="317"/>
      <c r="H84" s="332"/>
      <c r="I84" s="333"/>
      <c r="J84" s="319"/>
      <c r="K84" s="320"/>
    </row>
    <row r="85" spans="1:12" ht="16.5" customHeight="1">
      <c r="A85" s="345"/>
      <c r="B85" s="365"/>
      <c r="C85" s="304"/>
      <c r="D85" s="305"/>
      <c r="E85" s="306"/>
      <c r="F85" s="307"/>
      <c r="G85" s="308"/>
      <c r="H85" s="309"/>
      <c r="I85" s="328"/>
      <c r="J85" s="310"/>
      <c r="K85" s="311"/>
    </row>
    <row r="86" spans="1:12" ht="16.5" customHeight="1">
      <c r="A86" s="346"/>
      <c r="B86" s="313"/>
      <c r="C86" s="313"/>
      <c r="D86" s="314"/>
      <c r="E86" s="330"/>
      <c r="F86" s="316"/>
      <c r="G86" s="317"/>
      <c r="H86" s="332"/>
      <c r="I86" s="333"/>
      <c r="J86" s="319"/>
      <c r="K86" s="320"/>
    </row>
    <row r="87" spans="1:12" ht="16.5" customHeight="1">
      <c r="A87" s="345"/>
      <c r="B87" s="365"/>
      <c r="C87" s="322"/>
      <c r="D87" s="366"/>
      <c r="E87" s="306"/>
      <c r="F87" s="307"/>
      <c r="G87" s="308"/>
      <c r="H87" s="309"/>
      <c r="I87" s="328"/>
      <c r="J87" s="310"/>
      <c r="K87" s="311"/>
    </row>
    <row r="88" spans="1:12" ht="16.5" customHeight="1">
      <c r="A88" s="346"/>
      <c r="B88" s="157"/>
      <c r="C88" s="157"/>
      <c r="D88" s="314"/>
      <c r="E88" s="330"/>
      <c r="F88" s="343"/>
      <c r="G88" s="317"/>
      <c r="H88" s="332"/>
      <c r="I88" s="333"/>
      <c r="J88" s="319"/>
      <c r="K88" s="320"/>
    </row>
    <row r="89" spans="1:12" ht="16.5" customHeight="1">
      <c r="A89" s="348"/>
      <c r="B89" s="322"/>
      <c r="C89" s="322"/>
      <c r="D89" s="335"/>
      <c r="E89" s="306"/>
      <c r="F89" s="325"/>
      <c r="G89" s="326"/>
      <c r="H89" s="309"/>
      <c r="I89" s="328"/>
      <c r="J89" s="310"/>
      <c r="K89" s="311"/>
    </row>
    <row r="90" spans="1:12" ht="16.5" customHeight="1">
      <c r="A90" s="348"/>
      <c r="B90" s="157"/>
      <c r="C90" s="157"/>
      <c r="D90" s="314"/>
      <c r="E90" s="330"/>
      <c r="F90" s="331"/>
      <c r="G90" s="317"/>
      <c r="H90" s="332"/>
      <c r="I90" s="333"/>
      <c r="J90" s="319"/>
      <c r="K90" s="320"/>
    </row>
    <row r="91" spans="1:12" ht="16.5" customHeight="1">
      <c r="A91" s="345"/>
      <c r="B91" s="322"/>
      <c r="C91" s="322"/>
      <c r="D91" s="368"/>
      <c r="E91" s="324"/>
      <c r="F91" s="369"/>
      <c r="G91" s="369"/>
      <c r="H91" s="327"/>
      <c r="I91" s="328"/>
      <c r="J91" s="310"/>
      <c r="K91" s="329"/>
      <c r="L91" s="491"/>
    </row>
    <row r="92" spans="1:12" ht="16.5" customHeight="1">
      <c r="A92" s="346"/>
      <c r="B92" s="157"/>
      <c r="C92" s="157"/>
      <c r="D92" s="314"/>
      <c r="E92" s="330"/>
      <c r="F92" s="331"/>
      <c r="G92" s="370"/>
      <c r="H92" s="367"/>
      <c r="I92" s="371"/>
      <c r="J92" s="319"/>
      <c r="K92" s="372"/>
      <c r="L92" s="494"/>
    </row>
    <row r="93" spans="1:12" ht="16.5" customHeight="1">
      <c r="A93" s="303"/>
      <c r="B93" s="304"/>
      <c r="C93" s="304"/>
      <c r="D93" s="305"/>
      <c r="E93" s="306"/>
      <c r="F93" s="307"/>
      <c r="G93" s="308"/>
      <c r="H93" s="336"/>
      <c r="I93" s="328"/>
      <c r="J93" s="310"/>
      <c r="K93" s="311"/>
    </row>
    <row r="94" spans="1:12" ht="16.5" customHeight="1">
      <c r="A94" s="312"/>
      <c r="B94" s="313"/>
      <c r="C94" s="313"/>
      <c r="D94" s="314"/>
      <c r="E94" s="315"/>
      <c r="F94" s="316"/>
      <c r="G94" s="317"/>
      <c r="H94" s="332"/>
      <c r="I94" s="333"/>
      <c r="J94" s="319"/>
      <c r="K94" s="320"/>
    </row>
    <row r="95" spans="1:12" ht="16.5" customHeight="1">
      <c r="A95" s="345"/>
      <c r="B95" s="322"/>
      <c r="C95" s="322"/>
      <c r="D95" s="335"/>
      <c r="E95" s="306"/>
      <c r="F95" s="325"/>
      <c r="G95" s="308"/>
      <c r="H95" s="309"/>
      <c r="I95" s="328"/>
      <c r="J95" s="310"/>
      <c r="K95" s="311"/>
    </row>
    <row r="96" spans="1:12" ht="16.5" customHeight="1">
      <c r="A96" s="346"/>
      <c r="B96" s="157" t="s">
        <v>164</v>
      </c>
      <c r="C96" s="157"/>
      <c r="D96" s="314">
        <v>4747</v>
      </c>
      <c r="E96" s="330" t="s">
        <v>53</v>
      </c>
      <c r="F96" s="331"/>
      <c r="G96" s="317"/>
      <c r="H96" s="332"/>
      <c r="I96" s="371"/>
      <c r="J96" s="319"/>
      <c r="K96" s="320"/>
    </row>
    <row r="97" spans="1:12" ht="16.5" customHeight="1">
      <c r="A97" s="348"/>
      <c r="B97" s="322"/>
      <c r="C97" s="322"/>
      <c r="D97" s="323"/>
      <c r="E97" s="324"/>
      <c r="F97" s="325"/>
      <c r="G97" s="326"/>
      <c r="H97" s="364"/>
      <c r="I97" s="363"/>
      <c r="J97" s="310"/>
      <c r="K97" s="311"/>
    </row>
    <row r="98" spans="1:12" ht="16.5" customHeight="1">
      <c r="A98" s="346"/>
      <c r="B98" s="313" t="s">
        <v>165</v>
      </c>
      <c r="C98" s="157"/>
      <c r="D98" s="314">
        <v>1536</v>
      </c>
      <c r="E98" s="330" t="s">
        <v>53</v>
      </c>
      <c r="F98" s="331"/>
      <c r="G98" s="317"/>
      <c r="H98" s="332"/>
      <c r="I98" s="371"/>
      <c r="J98" s="319"/>
      <c r="K98" s="320"/>
    </row>
    <row r="99" spans="1:12" ht="16.5" customHeight="1">
      <c r="A99" s="349"/>
      <c r="B99" s="322"/>
      <c r="C99" s="322"/>
      <c r="D99" s="335"/>
      <c r="E99" s="306"/>
      <c r="F99" s="325"/>
      <c r="G99" s="326"/>
      <c r="H99" s="364"/>
      <c r="I99" s="363"/>
      <c r="J99" s="310"/>
      <c r="K99" s="311"/>
    </row>
    <row r="100" spans="1:12" ht="16.5" customHeight="1">
      <c r="A100" s="346"/>
      <c r="B100" s="313" t="s">
        <v>57</v>
      </c>
      <c r="C100" s="157" t="s">
        <v>170</v>
      </c>
      <c r="D100" s="314">
        <v>75.3</v>
      </c>
      <c r="E100" s="330" t="s">
        <v>53</v>
      </c>
      <c r="F100" s="331"/>
      <c r="G100" s="317"/>
      <c r="H100" s="332"/>
      <c r="I100" s="371"/>
      <c r="J100" s="319"/>
      <c r="K100" s="320"/>
    </row>
    <row r="101" spans="1:12" ht="16.5" customHeight="1">
      <c r="A101" s="352"/>
      <c r="B101" s="322"/>
      <c r="C101" s="322"/>
      <c r="D101" s="323"/>
      <c r="E101" s="324"/>
      <c r="F101" s="325"/>
      <c r="G101" s="326"/>
      <c r="H101" s="364"/>
      <c r="I101" s="363"/>
      <c r="J101" s="310"/>
      <c r="K101" s="311"/>
    </row>
    <row r="102" spans="1:12" ht="16.5" customHeight="1">
      <c r="A102" s="353"/>
      <c r="B102" s="313" t="s">
        <v>167</v>
      </c>
      <c r="C102" s="157" t="s">
        <v>168</v>
      </c>
      <c r="D102" s="314">
        <v>309</v>
      </c>
      <c r="E102" s="330" t="s">
        <v>53</v>
      </c>
      <c r="F102" s="331"/>
      <c r="G102" s="317"/>
      <c r="H102" s="332"/>
      <c r="I102" s="371"/>
      <c r="J102" s="319"/>
      <c r="K102" s="320"/>
    </row>
    <row r="103" spans="1:12" ht="16.5" customHeight="1">
      <c r="A103" s="352"/>
      <c r="B103" s="365"/>
      <c r="C103" s="304"/>
      <c r="D103" s="305"/>
      <c r="E103" s="306"/>
      <c r="F103" s="325"/>
      <c r="G103" s="326"/>
      <c r="H103" s="364"/>
      <c r="I103" s="363"/>
      <c r="J103" s="310"/>
      <c r="K103" s="311"/>
    </row>
    <row r="104" spans="1:12" ht="16.5" customHeight="1">
      <c r="A104" s="353"/>
      <c r="B104" s="313" t="s">
        <v>167</v>
      </c>
      <c r="C104" s="313" t="s">
        <v>166</v>
      </c>
      <c r="D104" s="314">
        <v>2574</v>
      </c>
      <c r="E104" s="330" t="s">
        <v>53</v>
      </c>
      <c r="F104" s="331"/>
      <c r="G104" s="317"/>
      <c r="H104" s="332"/>
      <c r="I104" s="371"/>
      <c r="J104" s="319"/>
      <c r="K104" s="320"/>
    </row>
    <row r="105" spans="1:12" ht="16.5" customHeight="1">
      <c r="A105" s="352"/>
      <c r="B105" s="365"/>
      <c r="C105" s="322"/>
      <c r="D105" s="366"/>
      <c r="E105" s="306"/>
      <c r="F105" s="325"/>
      <c r="G105" s="326"/>
      <c r="H105" s="364"/>
      <c r="I105" s="328"/>
      <c r="J105" s="310"/>
      <c r="K105" s="311"/>
    </row>
    <row r="106" spans="1:12" ht="16.5" customHeight="1">
      <c r="A106" s="353"/>
      <c r="B106" s="157" t="s">
        <v>167</v>
      </c>
      <c r="C106" s="157" t="s">
        <v>169</v>
      </c>
      <c r="D106" s="314">
        <v>473</v>
      </c>
      <c r="E106" s="330" t="s">
        <v>53</v>
      </c>
      <c r="F106" s="331"/>
      <c r="G106" s="317"/>
      <c r="H106" s="332"/>
      <c r="I106" s="371"/>
      <c r="J106" s="319"/>
      <c r="K106" s="320"/>
    </row>
    <row r="107" spans="1:12" ht="16.5" customHeight="1">
      <c r="A107" s="345"/>
      <c r="B107" s="322"/>
      <c r="C107" s="322"/>
      <c r="D107" s="335"/>
      <c r="E107" s="306"/>
      <c r="F107" s="325"/>
      <c r="G107" s="326"/>
      <c r="H107" s="364"/>
      <c r="I107" s="363"/>
      <c r="J107" s="310"/>
      <c r="K107" s="311"/>
    </row>
    <row r="108" spans="1:12" ht="16.5" customHeight="1">
      <c r="A108" s="346"/>
      <c r="B108" s="157" t="s">
        <v>58</v>
      </c>
      <c r="C108" s="157" t="s">
        <v>460</v>
      </c>
      <c r="D108" s="314">
        <v>2854</v>
      </c>
      <c r="E108" s="330" t="s">
        <v>53</v>
      </c>
      <c r="F108" s="331"/>
      <c r="G108" s="317"/>
      <c r="H108" s="332"/>
      <c r="I108" s="371"/>
      <c r="J108" s="319"/>
      <c r="K108" s="320"/>
    </row>
    <row r="109" spans="1:12" ht="16.5" customHeight="1">
      <c r="A109" s="345"/>
      <c r="B109" s="322"/>
      <c r="C109" s="322"/>
      <c r="D109" s="368"/>
      <c r="E109" s="324"/>
      <c r="F109" s="369"/>
      <c r="G109" s="369"/>
      <c r="H109" s="327"/>
      <c r="I109" s="328"/>
      <c r="J109" s="310"/>
      <c r="K109" s="329"/>
      <c r="L109" s="491"/>
    </row>
    <row r="110" spans="1:12" ht="16.5" customHeight="1">
      <c r="A110" s="312"/>
      <c r="B110" s="157" t="s">
        <v>167</v>
      </c>
      <c r="C110" s="157" t="s">
        <v>197</v>
      </c>
      <c r="D110" s="314">
        <v>90</v>
      </c>
      <c r="E110" s="330" t="s">
        <v>60</v>
      </c>
      <c r="F110" s="331"/>
      <c r="G110" s="370"/>
      <c r="H110" s="332"/>
      <c r="I110" s="354"/>
      <c r="J110" s="319"/>
      <c r="K110" s="320"/>
    </row>
    <row r="111" spans="1:12" ht="16.5" customHeight="1">
      <c r="A111" s="303"/>
      <c r="B111" s="304"/>
      <c r="C111" s="304"/>
      <c r="D111" s="305"/>
      <c r="E111" s="306"/>
      <c r="F111" s="325"/>
      <c r="G111" s="326"/>
      <c r="H111" s="364"/>
      <c r="I111" s="328"/>
      <c r="J111" s="310"/>
      <c r="K111" s="311"/>
    </row>
    <row r="112" spans="1:12" ht="16.5" customHeight="1">
      <c r="A112" s="312"/>
      <c r="B112" s="351" t="s">
        <v>167</v>
      </c>
      <c r="C112" s="157" t="s">
        <v>297</v>
      </c>
      <c r="D112" s="314">
        <v>421</v>
      </c>
      <c r="E112" s="330" t="s">
        <v>53</v>
      </c>
      <c r="F112" s="331"/>
      <c r="G112" s="317"/>
      <c r="H112" s="332"/>
      <c r="I112" s="354"/>
      <c r="J112" s="319"/>
      <c r="K112" s="320"/>
    </row>
    <row r="113" spans="1:12" ht="16.5" customHeight="1">
      <c r="A113" s="321"/>
      <c r="B113" s="373"/>
      <c r="C113" s="322"/>
      <c r="D113" s="305"/>
      <c r="E113" s="306"/>
      <c r="F113" s="325"/>
      <c r="G113" s="326"/>
      <c r="H113" s="309"/>
      <c r="I113" s="328"/>
      <c r="J113" s="310"/>
      <c r="K113" s="311"/>
    </row>
    <row r="114" spans="1:12" ht="16.5" customHeight="1">
      <c r="A114" s="312"/>
      <c r="B114" s="157"/>
      <c r="C114" s="313"/>
      <c r="D114" s="314"/>
      <c r="E114" s="315"/>
      <c r="F114" s="331"/>
      <c r="G114" s="317"/>
      <c r="H114" s="355"/>
      <c r="I114" s="354"/>
      <c r="J114" s="319"/>
      <c r="K114" s="344"/>
      <c r="L114" s="495"/>
    </row>
    <row r="115" spans="1:12" ht="16.5" customHeight="1">
      <c r="A115" s="334"/>
      <c r="B115" s="322"/>
      <c r="C115" s="322"/>
      <c r="D115" s="374"/>
      <c r="E115" s="324"/>
      <c r="F115" s="325"/>
      <c r="G115" s="326"/>
      <c r="H115" s="309"/>
      <c r="I115" s="328"/>
      <c r="J115" s="310"/>
      <c r="K115" s="311"/>
    </row>
    <row r="116" spans="1:12" ht="16.5" customHeight="1">
      <c r="A116" s="312"/>
      <c r="B116" s="157"/>
      <c r="C116" s="313"/>
      <c r="D116" s="314"/>
      <c r="E116" s="315"/>
      <c r="F116" s="331"/>
      <c r="G116" s="317"/>
      <c r="H116" s="355"/>
      <c r="I116" s="354"/>
      <c r="J116" s="319"/>
      <c r="K116" s="344"/>
      <c r="L116" s="495"/>
    </row>
    <row r="117" spans="1:12" ht="16.5" customHeight="1">
      <c r="A117" s="321"/>
      <c r="B117" s="322"/>
      <c r="C117" s="322"/>
      <c r="D117" s="374"/>
      <c r="E117" s="324"/>
      <c r="F117" s="325"/>
      <c r="G117" s="326"/>
      <c r="H117" s="309"/>
      <c r="I117" s="310"/>
      <c r="J117" s="310"/>
      <c r="K117" s="311"/>
    </row>
    <row r="118" spans="1:12" ht="16.5" customHeight="1">
      <c r="A118" s="312"/>
      <c r="B118" s="157"/>
      <c r="C118" s="157"/>
      <c r="D118" s="375"/>
      <c r="E118" s="315"/>
      <c r="F118" s="331"/>
      <c r="G118" s="317"/>
      <c r="H118" s="355"/>
      <c r="I118" s="356"/>
      <c r="J118" s="319"/>
      <c r="K118" s="344"/>
      <c r="L118" s="495"/>
    </row>
    <row r="119" spans="1:12" ht="16.5" customHeight="1">
      <c r="A119" s="334"/>
      <c r="B119" s="322"/>
      <c r="C119" s="322"/>
      <c r="D119" s="374"/>
      <c r="E119" s="324"/>
      <c r="F119" s="325"/>
      <c r="G119" s="326"/>
      <c r="H119" s="309"/>
      <c r="I119" s="310"/>
      <c r="J119" s="310"/>
      <c r="K119" s="311"/>
    </row>
    <row r="120" spans="1:12" ht="16.5" customHeight="1">
      <c r="A120" s="312"/>
      <c r="B120" s="157"/>
      <c r="C120" s="157"/>
      <c r="D120" s="375"/>
      <c r="E120" s="315"/>
      <c r="F120" s="331"/>
      <c r="G120" s="317"/>
      <c r="H120" s="355"/>
      <c r="I120" s="356"/>
      <c r="J120" s="319"/>
      <c r="K120" s="344"/>
      <c r="L120" s="495"/>
    </row>
    <row r="121" spans="1:12" ht="16.5" customHeight="1">
      <c r="A121" s="334"/>
      <c r="B121" s="322"/>
      <c r="C121" s="322"/>
      <c r="D121" s="374"/>
      <c r="E121" s="324"/>
      <c r="F121" s="325"/>
      <c r="G121" s="326"/>
      <c r="H121" s="309"/>
      <c r="I121" s="310"/>
      <c r="J121" s="310"/>
      <c r="K121" s="311"/>
    </row>
    <row r="122" spans="1:12" ht="16.5" customHeight="1">
      <c r="A122" s="312"/>
      <c r="B122" s="157"/>
      <c r="C122" s="157"/>
      <c r="D122" s="375"/>
      <c r="E122" s="315"/>
      <c r="F122" s="331"/>
      <c r="G122" s="317"/>
      <c r="H122" s="355"/>
      <c r="I122" s="356"/>
      <c r="J122" s="319"/>
      <c r="K122" s="344"/>
      <c r="L122" s="495"/>
    </row>
    <row r="123" spans="1:12" ht="16.5" customHeight="1">
      <c r="A123" s="334"/>
      <c r="B123" s="322"/>
      <c r="C123" s="322"/>
      <c r="D123" s="374"/>
      <c r="E123" s="324"/>
      <c r="F123" s="325"/>
      <c r="G123" s="326"/>
      <c r="H123" s="309"/>
      <c r="I123" s="310"/>
      <c r="J123" s="310"/>
      <c r="K123" s="311"/>
    </row>
    <row r="124" spans="1:12" ht="16.5" customHeight="1">
      <c r="A124" s="312"/>
      <c r="B124" s="157"/>
      <c r="C124" s="157"/>
      <c r="D124" s="375"/>
      <c r="E124" s="315"/>
      <c r="F124" s="331"/>
      <c r="G124" s="317"/>
      <c r="H124" s="355"/>
      <c r="I124" s="356"/>
      <c r="J124" s="319"/>
      <c r="K124" s="344"/>
      <c r="L124" s="495"/>
    </row>
    <row r="125" spans="1:12" ht="16.5" customHeight="1">
      <c r="A125" s="334"/>
      <c r="B125" s="322"/>
      <c r="C125" s="322"/>
      <c r="D125" s="374"/>
      <c r="E125" s="324"/>
      <c r="F125" s="325"/>
      <c r="G125" s="326"/>
      <c r="H125" s="309"/>
      <c r="I125" s="310"/>
      <c r="J125" s="310"/>
      <c r="K125" s="311"/>
    </row>
    <row r="126" spans="1:12" ht="16.5" customHeight="1">
      <c r="A126" s="312"/>
      <c r="B126" s="157"/>
      <c r="C126" s="157"/>
      <c r="D126" s="375"/>
      <c r="E126" s="315"/>
      <c r="F126" s="331"/>
      <c r="G126" s="317"/>
      <c r="H126" s="355"/>
      <c r="I126" s="356"/>
      <c r="J126" s="319"/>
      <c r="K126" s="344"/>
      <c r="L126" s="495"/>
    </row>
    <row r="127" spans="1:12" ht="16.5" customHeight="1">
      <c r="A127" s="334"/>
      <c r="B127" s="322"/>
      <c r="C127" s="322"/>
      <c r="D127" s="305"/>
      <c r="E127" s="306"/>
      <c r="F127" s="325"/>
      <c r="G127" s="308"/>
      <c r="H127" s="309"/>
      <c r="I127" s="310"/>
      <c r="J127" s="310"/>
      <c r="K127" s="311"/>
    </row>
    <row r="128" spans="1:12" ht="16.5" customHeight="1">
      <c r="A128" s="312"/>
      <c r="B128" s="313"/>
      <c r="C128" s="157"/>
      <c r="D128" s="314"/>
      <c r="E128" s="330"/>
      <c r="F128" s="331"/>
      <c r="G128" s="317"/>
      <c r="H128" s="332"/>
      <c r="I128" s="319"/>
      <c r="J128" s="319"/>
      <c r="K128" s="320"/>
    </row>
    <row r="129" spans="1:12" ht="16.5" customHeight="1">
      <c r="A129" s="334"/>
      <c r="B129" s="322"/>
      <c r="C129" s="322"/>
      <c r="D129" s="305"/>
      <c r="E129" s="306"/>
      <c r="F129" s="325"/>
      <c r="G129" s="308"/>
      <c r="H129" s="309"/>
      <c r="I129" s="310"/>
      <c r="J129" s="310"/>
      <c r="K129" s="311"/>
    </row>
    <row r="130" spans="1:12" ht="16.5" customHeight="1">
      <c r="A130" s="312"/>
      <c r="B130" s="313"/>
      <c r="C130" s="157"/>
      <c r="D130" s="314"/>
      <c r="E130" s="330"/>
      <c r="F130" s="331"/>
      <c r="G130" s="317"/>
      <c r="H130" s="332"/>
      <c r="I130" s="319"/>
      <c r="J130" s="319"/>
      <c r="K130" s="320"/>
    </row>
    <row r="131" spans="1:12" ht="16.5" customHeight="1">
      <c r="A131" s="334"/>
      <c r="B131" s="322"/>
      <c r="C131" s="322"/>
      <c r="D131" s="305"/>
      <c r="E131" s="306"/>
      <c r="F131" s="325"/>
      <c r="G131" s="308"/>
      <c r="H131" s="309"/>
      <c r="I131" s="310"/>
      <c r="J131" s="310"/>
      <c r="K131" s="311"/>
    </row>
    <row r="132" spans="1:12" ht="16.5" customHeight="1">
      <c r="A132" s="312"/>
      <c r="B132" s="351"/>
      <c r="C132" s="157"/>
      <c r="D132" s="314"/>
      <c r="E132" s="330"/>
      <c r="F132" s="331"/>
      <c r="G132" s="317"/>
      <c r="H132" s="332"/>
      <c r="I132" s="319"/>
      <c r="J132" s="319"/>
      <c r="K132" s="320"/>
    </row>
    <row r="133" spans="1:12" ht="16.5" customHeight="1">
      <c r="A133" s="334"/>
      <c r="B133" s="322"/>
      <c r="C133" s="322"/>
      <c r="D133" s="305"/>
      <c r="E133" s="306"/>
      <c r="F133" s="325"/>
      <c r="G133" s="308"/>
      <c r="H133" s="309"/>
      <c r="I133" s="310"/>
      <c r="J133" s="310"/>
      <c r="K133" s="311"/>
    </row>
    <row r="134" spans="1:12" ht="16.5" customHeight="1">
      <c r="A134" s="312"/>
      <c r="B134" s="351"/>
      <c r="C134" s="157"/>
      <c r="D134" s="314"/>
      <c r="E134" s="330"/>
      <c r="F134" s="331"/>
      <c r="G134" s="317"/>
      <c r="H134" s="332"/>
      <c r="I134" s="319"/>
      <c r="J134" s="319"/>
      <c r="K134" s="320"/>
    </row>
    <row r="135" spans="1:12" ht="16.5" customHeight="1">
      <c r="A135" s="303"/>
      <c r="B135" s="322"/>
      <c r="C135" s="322"/>
      <c r="D135" s="305"/>
      <c r="E135" s="306"/>
      <c r="F135" s="325"/>
      <c r="G135" s="308"/>
      <c r="H135" s="309"/>
      <c r="I135" s="310"/>
      <c r="J135" s="310"/>
      <c r="K135" s="311"/>
    </row>
    <row r="136" spans="1:12" ht="16.5" customHeight="1">
      <c r="A136" s="303"/>
      <c r="B136" s="351"/>
      <c r="C136" s="157"/>
      <c r="D136" s="314"/>
      <c r="E136" s="330"/>
      <c r="F136" s="331"/>
      <c r="G136" s="317"/>
      <c r="H136" s="332"/>
      <c r="I136" s="319"/>
      <c r="J136" s="319"/>
      <c r="K136" s="320"/>
    </row>
    <row r="137" spans="1:12" ht="16.5" customHeight="1">
      <c r="A137" s="334"/>
      <c r="B137" s="322"/>
      <c r="C137" s="322"/>
      <c r="D137" s="305"/>
      <c r="E137" s="306"/>
      <c r="F137" s="325"/>
      <c r="G137" s="308"/>
      <c r="H137" s="327"/>
      <c r="I137" s="310"/>
      <c r="J137" s="310"/>
      <c r="K137" s="311"/>
    </row>
    <row r="138" spans="1:12" ht="16.5" customHeight="1">
      <c r="A138" s="312"/>
      <c r="B138" s="351"/>
      <c r="C138" s="157"/>
      <c r="D138" s="314"/>
      <c r="E138" s="330"/>
      <c r="F138" s="331"/>
      <c r="G138" s="317"/>
      <c r="H138" s="337"/>
      <c r="I138" s="359"/>
      <c r="J138" s="319"/>
      <c r="K138" s="340"/>
      <c r="L138" s="493"/>
    </row>
    <row r="139" spans="1:12" ht="16.5" customHeight="1">
      <c r="A139" s="334"/>
      <c r="B139" s="322"/>
      <c r="C139" s="322"/>
      <c r="D139" s="305"/>
      <c r="E139" s="306"/>
      <c r="F139" s="325"/>
      <c r="G139" s="308"/>
      <c r="H139" s="327"/>
      <c r="I139" s="310"/>
      <c r="J139" s="310"/>
      <c r="K139" s="311"/>
    </row>
    <row r="140" spans="1:12" ht="16.5" customHeight="1">
      <c r="A140" s="312"/>
      <c r="B140" s="351" t="s">
        <v>61</v>
      </c>
      <c r="C140" s="157"/>
      <c r="D140" s="314"/>
      <c r="E140" s="330"/>
      <c r="F140" s="331"/>
      <c r="G140" s="317"/>
      <c r="H140" s="337"/>
      <c r="I140" s="359"/>
      <c r="J140" s="319"/>
      <c r="K140" s="340"/>
      <c r="L140" s="493"/>
    </row>
    <row r="141" spans="1:12" ht="16.5" customHeight="1">
      <c r="A141" s="349"/>
      <c r="B141" s="365"/>
      <c r="C141" s="322"/>
      <c r="D141" s="366"/>
      <c r="E141" s="306"/>
      <c r="F141" s="307"/>
      <c r="G141" s="308"/>
      <c r="H141" s="336"/>
      <c r="I141" s="310"/>
      <c r="J141" s="310"/>
      <c r="K141" s="311"/>
    </row>
    <row r="142" spans="1:12" ht="16.5" customHeight="1">
      <c r="A142" s="346"/>
      <c r="B142" s="157"/>
      <c r="C142" s="157"/>
      <c r="D142" s="314"/>
      <c r="E142" s="330"/>
      <c r="F142" s="343"/>
      <c r="G142" s="376"/>
      <c r="H142" s="337"/>
      <c r="I142" s="319"/>
      <c r="J142" s="319"/>
      <c r="K142" s="320"/>
    </row>
    <row r="143" spans="1:12" ht="16.5" customHeight="1">
      <c r="A143" s="352"/>
      <c r="B143" s="365"/>
      <c r="C143" s="304"/>
      <c r="D143" s="305"/>
      <c r="E143" s="306"/>
      <c r="F143" s="307"/>
      <c r="G143" s="308"/>
      <c r="H143" s="336"/>
      <c r="I143" s="310"/>
      <c r="J143" s="310"/>
      <c r="K143" s="311"/>
    </row>
    <row r="144" spans="1:12" ht="16.5" customHeight="1">
      <c r="A144" s="353"/>
      <c r="B144" s="313"/>
      <c r="C144" s="313"/>
      <c r="D144" s="314"/>
      <c r="E144" s="330"/>
      <c r="F144" s="343"/>
      <c r="G144" s="376"/>
      <c r="H144" s="337"/>
      <c r="I144" s="319"/>
      <c r="J144" s="319"/>
      <c r="K144" s="340"/>
      <c r="L144" s="493"/>
    </row>
    <row r="145" spans="1:12" ht="16.5" customHeight="1">
      <c r="A145" s="352"/>
      <c r="B145" s="304"/>
      <c r="C145" s="304"/>
      <c r="D145" s="305"/>
      <c r="E145" s="306"/>
      <c r="F145" s="307"/>
      <c r="G145" s="308"/>
      <c r="H145" s="338"/>
      <c r="I145" s="310"/>
      <c r="J145" s="310"/>
      <c r="K145" s="339"/>
      <c r="L145" s="492"/>
    </row>
    <row r="146" spans="1:12" ht="16.5" customHeight="1">
      <c r="A146" s="353"/>
      <c r="B146" s="313"/>
      <c r="C146" s="313"/>
      <c r="D146" s="314"/>
      <c r="E146" s="330"/>
      <c r="F146" s="316"/>
      <c r="G146" s="317"/>
      <c r="H146" s="332"/>
      <c r="I146" s="319"/>
      <c r="J146" s="319"/>
      <c r="K146" s="340"/>
      <c r="L146" s="493"/>
    </row>
    <row r="147" spans="1:12" ht="16.5" customHeight="1">
      <c r="A147" s="352"/>
      <c r="B147" s="365"/>
      <c r="C147" s="304"/>
      <c r="D147" s="305"/>
      <c r="E147" s="377"/>
      <c r="F147" s="307"/>
      <c r="G147" s="308"/>
      <c r="H147" s="338"/>
      <c r="I147" s="310"/>
      <c r="J147" s="310"/>
      <c r="K147" s="339"/>
      <c r="L147" s="492"/>
    </row>
    <row r="148" spans="1:12" ht="16.5" customHeight="1">
      <c r="A148" s="353"/>
      <c r="B148" s="313"/>
      <c r="C148" s="313"/>
      <c r="D148" s="314"/>
      <c r="E148" s="315"/>
      <c r="F148" s="316"/>
      <c r="G148" s="317"/>
      <c r="H148" s="332"/>
      <c r="I148" s="319"/>
      <c r="J148" s="319"/>
      <c r="K148" s="340"/>
      <c r="L148" s="493"/>
    </row>
    <row r="149" spans="1:12" ht="16.5" customHeight="1">
      <c r="A149" s="345"/>
      <c r="B149" s="365"/>
      <c r="C149" s="304"/>
      <c r="D149" s="305"/>
      <c r="E149" s="377"/>
      <c r="F149" s="307"/>
      <c r="G149" s="308"/>
      <c r="H149" s="336"/>
      <c r="I149" s="310"/>
      <c r="J149" s="310"/>
      <c r="K149" s="311"/>
    </row>
    <row r="150" spans="1:12" ht="16.5" customHeight="1">
      <c r="A150" s="346"/>
      <c r="B150" s="313"/>
      <c r="C150" s="313"/>
      <c r="D150" s="314"/>
      <c r="E150" s="315"/>
      <c r="F150" s="316"/>
      <c r="G150" s="317"/>
      <c r="H150" s="318"/>
      <c r="I150" s="319"/>
      <c r="J150" s="319"/>
      <c r="K150" s="340"/>
      <c r="L150" s="493"/>
    </row>
    <row r="151" spans="1:12" ht="16.5" customHeight="1">
      <c r="A151" s="345"/>
      <c r="B151" s="365"/>
      <c r="C151" s="304"/>
      <c r="D151" s="305"/>
      <c r="E151" s="377"/>
      <c r="F151" s="307"/>
      <c r="G151" s="308"/>
      <c r="H151" s="336"/>
      <c r="I151" s="310"/>
      <c r="J151" s="310"/>
      <c r="K151" s="311"/>
    </row>
    <row r="152" spans="1:12" ht="16.5" customHeight="1">
      <c r="A152" s="346"/>
      <c r="B152" s="313"/>
      <c r="C152" s="313"/>
      <c r="D152" s="314"/>
      <c r="E152" s="315"/>
      <c r="F152" s="316"/>
      <c r="G152" s="317"/>
      <c r="H152" s="318"/>
      <c r="I152" s="319"/>
      <c r="J152" s="319"/>
      <c r="K152" s="340"/>
      <c r="L152" s="493"/>
    </row>
    <row r="153" spans="1:12" ht="16.5" customHeight="1">
      <c r="A153" s="348"/>
      <c r="B153" s="304"/>
      <c r="C153" s="304"/>
      <c r="D153" s="305"/>
      <c r="E153" s="306"/>
      <c r="F153" s="307"/>
      <c r="G153" s="308"/>
      <c r="H153" s="336"/>
      <c r="I153" s="310"/>
      <c r="J153" s="310"/>
      <c r="K153" s="311"/>
    </row>
    <row r="154" spans="1:12" ht="16.5" customHeight="1">
      <c r="A154" s="346"/>
      <c r="B154" s="313"/>
      <c r="C154" s="313"/>
      <c r="D154" s="314"/>
      <c r="E154" s="315"/>
      <c r="F154" s="316"/>
      <c r="G154" s="317"/>
      <c r="H154" s="332"/>
      <c r="I154" s="319"/>
      <c r="J154" s="319"/>
      <c r="K154" s="320"/>
    </row>
    <row r="155" spans="1:12" ht="16.5" customHeight="1">
      <c r="A155" s="349"/>
      <c r="B155" s="373"/>
      <c r="C155" s="322"/>
      <c r="D155" s="305"/>
      <c r="E155" s="306"/>
      <c r="F155" s="325"/>
      <c r="G155" s="326"/>
      <c r="H155" s="309"/>
      <c r="I155" s="310"/>
      <c r="J155" s="310"/>
      <c r="K155" s="311"/>
    </row>
    <row r="156" spans="1:12" ht="16.5" customHeight="1">
      <c r="A156" s="346"/>
      <c r="B156" s="157"/>
      <c r="C156" s="313"/>
      <c r="D156" s="314"/>
      <c r="E156" s="315"/>
      <c r="F156" s="331"/>
      <c r="G156" s="317"/>
      <c r="H156" s="355"/>
      <c r="I156" s="356"/>
      <c r="J156" s="319"/>
      <c r="K156" s="344"/>
      <c r="L156" s="495"/>
    </row>
    <row r="157" spans="1:12" ht="16.5" customHeight="1">
      <c r="A157" s="352"/>
      <c r="B157" s="322"/>
      <c r="C157" s="322"/>
      <c r="D157" s="374"/>
      <c r="E157" s="324"/>
      <c r="F157" s="325"/>
      <c r="G157" s="326"/>
      <c r="H157" s="309"/>
      <c r="I157" s="310"/>
      <c r="J157" s="310"/>
      <c r="K157" s="311"/>
    </row>
    <row r="158" spans="1:12" ht="16.5" customHeight="1">
      <c r="A158" s="353"/>
      <c r="B158" s="157"/>
      <c r="C158" s="313"/>
      <c r="D158" s="314"/>
      <c r="E158" s="315"/>
      <c r="F158" s="331"/>
      <c r="G158" s="317"/>
      <c r="H158" s="355"/>
      <c r="I158" s="356"/>
      <c r="J158" s="319"/>
      <c r="K158" s="344"/>
      <c r="L158" s="495"/>
    </row>
    <row r="159" spans="1:12" ht="16.5" customHeight="1">
      <c r="A159" s="349"/>
      <c r="B159" s="322"/>
      <c r="C159" s="322"/>
      <c r="D159" s="374"/>
      <c r="E159" s="324"/>
      <c r="F159" s="325"/>
      <c r="G159" s="326"/>
      <c r="H159" s="309"/>
      <c r="I159" s="310"/>
      <c r="J159" s="310"/>
      <c r="K159" s="311"/>
    </row>
    <row r="160" spans="1:12" ht="16.5" customHeight="1">
      <c r="A160" s="346"/>
      <c r="B160" s="157"/>
      <c r="C160" s="157"/>
      <c r="D160" s="375"/>
      <c r="E160" s="315"/>
      <c r="F160" s="331"/>
      <c r="G160" s="317"/>
      <c r="H160" s="355"/>
      <c r="I160" s="356"/>
      <c r="J160" s="319"/>
      <c r="K160" s="344"/>
      <c r="L160" s="495"/>
    </row>
    <row r="161" spans="1:12" ht="16.5" customHeight="1">
      <c r="A161" s="352"/>
      <c r="B161" s="322"/>
      <c r="C161" s="322"/>
      <c r="D161" s="374"/>
      <c r="E161" s="324"/>
      <c r="F161" s="325"/>
      <c r="G161" s="326"/>
      <c r="H161" s="309"/>
      <c r="I161" s="310"/>
      <c r="J161" s="310"/>
      <c r="K161" s="311"/>
    </row>
    <row r="162" spans="1:12" ht="16.5" customHeight="1">
      <c r="A162" s="353"/>
      <c r="B162" s="157"/>
      <c r="C162" s="157"/>
      <c r="D162" s="375"/>
      <c r="E162" s="315"/>
      <c r="F162" s="331"/>
      <c r="G162" s="317"/>
      <c r="H162" s="355"/>
      <c r="I162" s="356"/>
      <c r="J162" s="319"/>
      <c r="K162" s="344"/>
      <c r="L162" s="495"/>
    </row>
    <row r="163" spans="1:12" ht="16.5" customHeight="1">
      <c r="A163" s="352"/>
      <c r="B163" s="322"/>
      <c r="C163" s="322"/>
      <c r="D163" s="374"/>
      <c r="E163" s="324"/>
      <c r="F163" s="325"/>
      <c r="G163" s="326"/>
      <c r="H163" s="309"/>
      <c r="I163" s="310"/>
      <c r="J163" s="310"/>
      <c r="K163" s="311"/>
    </row>
    <row r="164" spans="1:12" ht="16.5" customHeight="1">
      <c r="A164" s="353"/>
      <c r="B164" s="157"/>
      <c r="C164" s="157"/>
      <c r="D164" s="375"/>
      <c r="E164" s="315"/>
      <c r="F164" s="331"/>
      <c r="G164" s="317"/>
      <c r="H164" s="355"/>
      <c r="I164" s="356"/>
      <c r="J164" s="319"/>
      <c r="K164" s="344"/>
      <c r="L164" s="495"/>
    </row>
    <row r="165" spans="1:12" ht="16.5" customHeight="1">
      <c r="A165" s="352"/>
      <c r="B165" s="322"/>
      <c r="C165" s="322"/>
      <c r="D165" s="374"/>
      <c r="E165" s="324"/>
      <c r="F165" s="325"/>
      <c r="G165" s="326"/>
      <c r="H165" s="309"/>
      <c r="I165" s="310"/>
      <c r="J165" s="310"/>
      <c r="K165" s="311"/>
    </row>
    <row r="166" spans="1:12" ht="16.5" customHeight="1">
      <c r="A166" s="353"/>
      <c r="B166" s="157"/>
      <c r="C166" s="157"/>
      <c r="D166" s="375"/>
      <c r="E166" s="315"/>
      <c r="F166" s="331"/>
      <c r="G166" s="317"/>
      <c r="H166" s="355"/>
      <c r="I166" s="356"/>
      <c r="J166" s="319"/>
      <c r="K166" s="344"/>
      <c r="L166" s="495"/>
    </row>
    <row r="167" spans="1:12" ht="16.5" customHeight="1">
      <c r="A167" s="345"/>
      <c r="B167" s="322"/>
      <c r="C167" s="322"/>
      <c r="D167" s="374"/>
      <c r="E167" s="324"/>
      <c r="F167" s="325"/>
      <c r="G167" s="326"/>
      <c r="H167" s="309"/>
      <c r="I167" s="310"/>
      <c r="J167" s="310"/>
      <c r="K167" s="311"/>
    </row>
    <row r="168" spans="1:12" ht="16.5" customHeight="1">
      <c r="A168" s="346"/>
      <c r="B168" s="157"/>
      <c r="C168" s="157"/>
      <c r="D168" s="375"/>
      <c r="E168" s="315"/>
      <c r="F168" s="331"/>
      <c r="G168" s="317"/>
      <c r="H168" s="355"/>
      <c r="I168" s="356"/>
      <c r="J168" s="319"/>
      <c r="K168" s="344"/>
      <c r="L168" s="495"/>
    </row>
    <row r="169" spans="1:12" ht="16.5" customHeight="1">
      <c r="A169" s="345"/>
      <c r="B169" s="322"/>
      <c r="C169" s="322"/>
      <c r="D169" s="305"/>
      <c r="E169" s="306"/>
      <c r="F169" s="325"/>
      <c r="G169" s="308"/>
      <c r="H169" s="309"/>
      <c r="I169" s="310"/>
      <c r="J169" s="310"/>
      <c r="K169" s="311"/>
    </row>
    <row r="170" spans="1:12" ht="16.5" customHeight="1">
      <c r="A170" s="346"/>
      <c r="B170" s="313"/>
      <c r="C170" s="157"/>
      <c r="D170" s="314"/>
      <c r="E170" s="330"/>
      <c r="F170" s="331"/>
      <c r="G170" s="317"/>
      <c r="H170" s="332"/>
      <c r="I170" s="319"/>
      <c r="J170" s="319"/>
      <c r="K170" s="320"/>
    </row>
    <row r="171" spans="1:12" ht="16.5" customHeight="1">
      <c r="A171" s="345"/>
      <c r="B171" s="322"/>
      <c r="C171" s="322"/>
      <c r="D171" s="305"/>
      <c r="E171" s="306"/>
      <c r="F171" s="325"/>
      <c r="G171" s="308"/>
      <c r="H171" s="309"/>
      <c r="I171" s="310"/>
      <c r="J171" s="310"/>
      <c r="K171" s="311"/>
    </row>
    <row r="172" spans="1:12" ht="16.5" customHeight="1">
      <c r="A172" s="346"/>
      <c r="B172" s="313"/>
      <c r="C172" s="157"/>
      <c r="D172" s="314"/>
      <c r="E172" s="330"/>
      <c r="F172" s="331"/>
      <c r="G172" s="317"/>
      <c r="H172" s="332"/>
      <c r="I172" s="319"/>
      <c r="J172" s="319"/>
      <c r="K172" s="320"/>
    </row>
    <row r="173" spans="1:12" ht="16.5" customHeight="1">
      <c r="A173" s="345"/>
      <c r="B173" s="322"/>
      <c r="C173" s="322"/>
      <c r="D173" s="305"/>
      <c r="E173" s="306"/>
      <c r="F173" s="325"/>
      <c r="G173" s="308"/>
      <c r="H173" s="309"/>
      <c r="I173" s="310"/>
      <c r="J173" s="310"/>
      <c r="K173" s="311"/>
    </row>
    <row r="174" spans="1:12" ht="16.5" customHeight="1">
      <c r="A174" s="346"/>
      <c r="B174" s="351"/>
      <c r="C174" s="157"/>
      <c r="D174" s="314"/>
      <c r="E174" s="330"/>
      <c r="F174" s="331"/>
      <c r="G174" s="317"/>
      <c r="H174" s="332"/>
      <c r="I174" s="319"/>
      <c r="J174" s="319"/>
      <c r="K174" s="320"/>
    </row>
    <row r="175" spans="1:12" ht="16.5" customHeight="1">
      <c r="A175" s="345"/>
      <c r="B175" s="322"/>
      <c r="C175" s="322"/>
      <c r="D175" s="305"/>
      <c r="E175" s="306"/>
      <c r="F175" s="325"/>
      <c r="G175" s="308"/>
      <c r="H175" s="309"/>
      <c r="I175" s="310"/>
      <c r="J175" s="310"/>
      <c r="K175" s="311"/>
    </row>
    <row r="176" spans="1:12" ht="16.5" customHeight="1">
      <c r="A176" s="346"/>
      <c r="B176" s="351"/>
      <c r="C176" s="157"/>
      <c r="D176" s="314"/>
      <c r="E176" s="330"/>
      <c r="F176" s="331"/>
      <c r="G176" s="317"/>
      <c r="H176" s="332"/>
      <c r="I176" s="319"/>
      <c r="J176" s="319"/>
      <c r="K176" s="320"/>
    </row>
    <row r="177" spans="1:12" ht="16.5" customHeight="1">
      <c r="A177" s="348"/>
      <c r="B177" s="322"/>
      <c r="C177" s="322"/>
      <c r="D177" s="305"/>
      <c r="E177" s="306"/>
      <c r="F177" s="325"/>
      <c r="G177" s="308"/>
      <c r="H177" s="309"/>
      <c r="I177" s="310"/>
      <c r="J177" s="310"/>
      <c r="K177" s="311"/>
    </row>
    <row r="178" spans="1:12" ht="16.5" customHeight="1">
      <c r="A178" s="348"/>
      <c r="B178" s="351"/>
      <c r="C178" s="157"/>
      <c r="D178" s="314"/>
      <c r="E178" s="330"/>
      <c r="F178" s="331"/>
      <c r="G178" s="317"/>
      <c r="H178" s="332"/>
      <c r="I178" s="319"/>
      <c r="J178" s="319"/>
      <c r="K178" s="320"/>
    </row>
    <row r="179" spans="1:12" ht="16.5" customHeight="1">
      <c r="A179" s="345"/>
      <c r="B179" s="322"/>
      <c r="C179" s="322"/>
      <c r="D179" s="305"/>
      <c r="E179" s="306"/>
      <c r="F179" s="325"/>
      <c r="G179" s="308"/>
      <c r="H179" s="327"/>
      <c r="I179" s="310"/>
      <c r="J179" s="310"/>
      <c r="K179" s="311"/>
    </row>
    <row r="180" spans="1:12" ht="16.5" customHeight="1">
      <c r="A180" s="346"/>
      <c r="B180" s="351"/>
      <c r="C180" s="157"/>
      <c r="D180" s="314"/>
      <c r="E180" s="330"/>
      <c r="F180" s="331"/>
      <c r="G180" s="317"/>
      <c r="H180" s="337"/>
      <c r="I180" s="359"/>
      <c r="J180" s="319"/>
      <c r="K180" s="340"/>
      <c r="L180" s="493"/>
    </row>
    <row r="181" spans="1:12" ht="16.5" customHeight="1">
      <c r="A181" s="345"/>
      <c r="B181" s="322"/>
      <c r="C181" s="322"/>
      <c r="D181" s="305"/>
      <c r="E181" s="306"/>
      <c r="F181" s="325"/>
      <c r="G181" s="308"/>
      <c r="H181" s="327"/>
      <c r="I181" s="310"/>
      <c r="J181" s="310"/>
      <c r="K181" s="311"/>
    </row>
    <row r="182" spans="1:12" ht="16.5" customHeight="1">
      <c r="A182" s="346"/>
      <c r="B182" s="351"/>
      <c r="C182" s="157"/>
      <c r="D182" s="314"/>
      <c r="E182" s="330"/>
      <c r="F182" s="331"/>
      <c r="G182" s="317"/>
      <c r="H182" s="337"/>
      <c r="I182" s="359"/>
      <c r="J182" s="319"/>
      <c r="K182" s="340"/>
      <c r="L182" s="493"/>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6383" man="1"/>
    <brk id="9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Normal="100" zoomScaleSheetLayoutView="100" workbookViewId="0">
      <pane ySplit="2" topLeftCell="A33" activePane="bottomLeft" state="frozen"/>
      <selection activeCell="H2" sqref="H2:K2"/>
      <selection pane="bottomLeft" activeCell="D40" sqref="D40"/>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35" width="9" style="181"/>
    <col min="236" max="236" width="4.75" style="181" customWidth="1"/>
    <col min="237" max="238" width="19.625" style="181" customWidth="1"/>
    <col min="239" max="239" width="7.625" style="181" customWidth="1"/>
    <col min="240" max="240" width="4" style="181" customWidth="1"/>
    <col min="241" max="241" width="9" style="181"/>
    <col min="242" max="242" width="12.375" style="181" customWidth="1"/>
    <col min="243" max="243" width="7.25" style="181" customWidth="1"/>
    <col min="244" max="244" width="5" style="181" customWidth="1"/>
    <col min="245" max="245" width="2" style="181" customWidth="1"/>
    <col min="246" max="246" width="5.75" style="181" customWidth="1"/>
    <col min="247" max="248" width="9" style="181"/>
    <col min="249" max="249" width="4.75" style="181" customWidth="1"/>
    <col min="250" max="251" width="19.625" style="181" customWidth="1"/>
    <col min="252" max="252" width="7.625" style="181" customWidth="1"/>
    <col min="253" max="253" width="4" style="181" customWidth="1"/>
    <col min="254" max="254" width="9" style="181"/>
    <col min="255" max="255" width="12.375" style="181" customWidth="1"/>
    <col min="256" max="256" width="7.25" style="181" customWidth="1"/>
    <col min="257" max="257" width="5" style="181" customWidth="1"/>
    <col min="258" max="258" width="2" style="181" customWidth="1"/>
    <col min="259" max="259" width="5.75" style="181" customWidth="1"/>
    <col min="260" max="491" width="9" style="181"/>
    <col min="492" max="492" width="4.75" style="181" customWidth="1"/>
    <col min="493" max="494" width="19.625" style="181" customWidth="1"/>
    <col min="495" max="495" width="7.625" style="181" customWidth="1"/>
    <col min="496" max="496" width="4" style="181" customWidth="1"/>
    <col min="497" max="497" width="9" style="181"/>
    <col min="498" max="498" width="12.375" style="181" customWidth="1"/>
    <col min="499" max="499" width="7.25" style="181" customWidth="1"/>
    <col min="500" max="500" width="5" style="181" customWidth="1"/>
    <col min="501" max="501" width="2" style="181" customWidth="1"/>
    <col min="502" max="502" width="5.75" style="181" customWidth="1"/>
    <col min="503" max="504" width="9" style="181"/>
    <col min="505" max="505" width="4.75" style="181" customWidth="1"/>
    <col min="506" max="507" width="19.625" style="181" customWidth="1"/>
    <col min="508" max="508" width="7.625" style="181" customWidth="1"/>
    <col min="509" max="509" width="4" style="181" customWidth="1"/>
    <col min="510" max="510" width="9" style="181"/>
    <col min="511" max="511" width="12.375" style="181" customWidth="1"/>
    <col min="512" max="512" width="7.25" style="181" customWidth="1"/>
    <col min="513" max="513" width="5" style="181" customWidth="1"/>
    <col min="514" max="514" width="2" style="181" customWidth="1"/>
    <col min="515" max="515" width="5.75" style="181" customWidth="1"/>
    <col min="516" max="747" width="9" style="181"/>
    <col min="748" max="748" width="4.75" style="181" customWidth="1"/>
    <col min="749" max="750" width="19.625" style="181" customWidth="1"/>
    <col min="751" max="751" width="7.625" style="181" customWidth="1"/>
    <col min="752" max="752" width="4" style="181" customWidth="1"/>
    <col min="753" max="753" width="9" style="181"/>
    <col min="754" max="754" width="12.375" style="181" customWidth="1"/>
    <col min="755" max="755" width="7.25" style="181" customWidth="1"/>
    <col min="756" max="756" width="5" style="181" customWidth="1"/>
    <col min="757" max="757" width="2" style="181" customWidth="1"/>
    <col min="758" max="758" width="5.75" style="181" customWidth="1"/>
    <col min="759" max="760" width="9" style="181"/>
    <col min="761" max="761" width="4.75" style="181" customWidth="1"/>
    <col min="762" max="763" width="19.625" style="181" customWidth="1"/>
    <col min="764" max="764" width="7.625" style="181" customWidth="1"/>
    <col min="765" max="765" width="4" style="181" customWidth="1"/>
    <col min="766" max="766" width="9" style="181"/>
    <col min="767" max="767" width="12.375" style="181" customWidth="1"/>
    <col min="768" max="768" width="7.25" style="181" customWidth="1"/>
    <col min="769" max="769" width="5" style="181" customWidth="1"/>
    <col min="770" max="770" width="2" style="181" customWidth="1"/>
    <col min="771" max="771" width="5.75" style="181" customWidth="1"/>
    <col min="772" max="1003" width="9" style="181"/>
    <col min="1004" max="1004" width="4.75" style="181" customWidth="1"/>
    <col min="1005" max="1006" width="19.625" style="181" customWidth="1"/>
    <col min="1007" max="1007" width="7.625" style="181" customWidth="1"/>
    <col min="1008" max="1008" width="4" style="181" customWidth="1"/>
    <col min="1009" max="1009" width="9" style="181"/>
    <col min="1010" max="1010" width="12.375" style="181" customWidth="1"/>
    <col min="1011" max="1011" width="7.25" style="181" customWidth="1"/>
    <col min="1012" max="1012" width="5" style="181" customWidth="1"/>
    <col min="1013" max="1013" width="2" style="181" customWidth="1"/>
    <col min="1014" max="1014" width="5.75" style="181" customWidth="1"/>
    <col min="1015" max="1016" width="9" style="181"/>
    <col min="1017" max="1017" width="4.75" style="181" customWidth="1"/>
    <col min="1018" max="1019" width="19.625" style="181" customWidth="1"/>
    <col min="1020" max="1020" width="7.625" style="181" customWidth="1"/>
    <col min="1021" max="1021" width="4" style="181" customWidth="1"/>
    <col min="1022" max="1022" width="9" style="181"/>
    <col min="1023" max="1023" width="12.375" style="181" customWidth="1"/>
    <col min="1024" max="1024" width="7.25" style="181" customWidth="1"/>
    <col min="1025" max="1025" width="5" style="181" customWidth="1"/>
    <col min="1026" max="1026" width="2" style="181" customWidth="1"/>
    <col min="1027" max="1027" width="5.75" style="181" customWidth="1"/>
    <col min="1028" max="1259" width="9" style="181"/>
    <col min="1260" max="1260" width="4.75" style="181" customWidth="1"/>
    <col min="1261" max="1262" width="19.625" style="181" customWidth="1"/>
    <col min="1263" max="1263" width="7.625" style="181" customWidth="1"/>
    <col min="1264" max="1264" width="4" style="181" customWidth="1"/>
    <col min="1265" max="1265" width="9" style="181"/>
    <col min="1266" max="1266" width="12.375" style="181" customWidth="1"/>
    <col min="1267" max="1267" width="7.25" style="181" customWidth="1"/>
    <col min="1268" max="1268" width="5" style="181" customWidth="1"/>
    <col min="1269" max="1269" width="2" style="181" customWidth="1"/>
    <col min="1270" max="1270" width="5.75" style="181" customWidth="1"/>
    <col min="1271" max="1272" width="9" style="181"/>
    <col min="1273" max="1273" width="4.75" style="181" customWidth="1"/>
    <col min="1274" max="1275" width="19.625" style="181" customWidth="1"/>
    <col min="1276" max="1276" width="7.625" style="181" customWidth="1"/>
    <col min="1277" max="1277" width="4" style="181" customWidth="1"/>
    <col min="1278" max="1278" width="9" style="181"/>
    <col min="1279" max="1279" width="12.375" style="181" customWidth="1"/>
    <col min="1280" max="1280" width="7.25" style="181" customWidth="1"/>
    <col min="1281" max="1281" width="5" style="181" customWidth="1"/>
    <col min="1282" max="1282" width="2" style="181" customWidth="1"/>
    <col min="1283" max="1283" width="5.75" style="181" customWidth="1"/>
    <col min="1284" max="1515" width="9" style="181"/>
    <col min="1516" max="1516" width="4.75" style="181" customWidth="1"/>
    <col min="1517" max="1518" width="19.625" style="181" customWidth="1"/>
    <col min="1519" max="1519" width="7.625" style="181" customWidth="1"/>
    <col min="1520" max="1520" width="4" style="181" customWidth="1"/>
    <col min="1521" max="1521" width="9" style="181"/>
    <col min="1522" max="1522" width="12.375" style="181" customWidth="1"/>
    <col min="1523" max="1523" width="7.25" style="181" customWidth="1"/>
    <col min="1524" max="1524" width="5" style="181" customWidth="1"/>
    <col min="1525" max="1525" width="2" style="181" customWidth="1"/>
    <col min="1526" max="1526" width="5.75" style="181" customWidth="1"/>
    <col min="1527" max="1528" width="9" style="181"/>
    <col min="1529" max="1529" width="4.75" style="181" customWidth="1"/>
    <col min="1530" max="1531" width="19.625" style="181" customWidth="1"/>
    <col min="1532" max="1532" width="7.625" style="181" customWidth="1"/>
    <col min="1533" max="1533" width="4" style="181" customWidth="1"/>
    <col min="1534" max="1534" width="9" style="181"/>
    <col min="1535" max="1535" width="12.375" style="181" customWidth="1"/>
    <col min="1536" max="1536" width="7.25" style="181" customWidth="1"/>
    <col min="1537" max="1537" width="5" style="181" customWidth="1"/>
    <col min="1538" max="1538" width="2" style="181" customWidth="1"/>
    <col min="1539" max="1539" width="5.75" style="181" customWidth="1"/>
    <col min="1540" max="1771" width="9" style="181"/>
    <col min="1772" max="1772" width="4.75" style="181" customWidth="1"/>
    <col min="1773" max="1774" width="19.625" style="181" customWidth="1"/>
    <col min="1775" max="1775" width="7.625" style="181" customWidth="1"/>
    <col min="1776" max="1776" width="4" style="181" customWidth="1"/>
    <col min="1777" max="1777" width="9" style="181"/>
    <col min="1778" max="1778" width="12.375" style="181" customWidth="1"/>
    <col min="1779" max="1779" width="7.25" style="181" customWidth="1"/>
    <col min="1780" max="1780" width="5" style="181" customWidth="1"/>
    <col min="1781" max="1781" width="2" style="181" customWidth="1"/>
    <col min="1782" max="1782" width="5.75" style="181" customWidth="1"/>
    <col min="1783" max="1784" width="9" style="181"/>
    <col min="1785" max="1785" width="4.75" style="181" customWidth="1"/>
    <col min="1786" max="1787" width="19.625" style="181" customWidth="1"/>
    <col min="1788" max="1788" width="7.625" style="181" customWidth="1"/>
    <col min="1789" max="1789" width="4" style="181" customWidth="1"/>
    <col min="1790" max="1790" width="9" style="181"/>
    <col min="1791" max="1791" width="12.375" style="181" customWidth="1"/>
    <col min="1792" max="1792" width="7.25" style="181" customWidth="1"/>
    <col min="1793" max="1793" width="5" style="181" customWidth="1"/>
    <col min="1794" max="1794" width="2" style="181" customWidth="1"/>
    <col min="1795" max="1795" width="5.75" style="181" customWidth="1"/>
    <col min="1796" max="2027" width="9" style="181"/>
    <col min="2028" max="2028" width="4.75" style="181" customWidth="1"/>
    <col min="2029" max="2030" width="19.625" style="181" customWidth="1"/>
    <col min="2031" max="2031" width="7.625" style="181" customWidth="1"/>
    <col min="2032" max="2032" width="4" style="181" customWidth="1"/>
    <col min="2033" max="2033" width="9" style="181"/>
    <col min="2034" max="2034" width="12.375" style="181" customWidth="1"/>
    <col min="2035" max="2035" width="7.25" style="181" customWidth="1"/>
    <col min="2036" max="2036" width="5" style="181" customWidth="1"/>
    <col min="2037" max="2037" width="2" style="181" customWidth="1"/>
    <col min="2038" max="2038" width="5.75" style="181" customWidth="1"/>
    <col min="2039" max="2040" width="9" style="181"/>
    <col min="2041" max="2041" width="4.75" style="181" customWidth="1"/>
    <col min="2042" max="2043" width="19.625" style="181" customWidth="1"/>
    <col min="2044" max="2044" width="7.625" style="181" customWidth="1"/>
    <col min="2045" max="2045" width="4" style="181" customWidth="1"/>
    <col min="2046" max="2046" width="9" style="181"/>
    <col min="2047" max="2047" width="12.375" style="181" customWidth="1"/>
    <col min="2048" max="2048" width="7.25" style="181" customWidth="1"/>
    <col min="2049" max="2049" width="5" style="181" customWidth="1"/>
    <col min="2050" max="2050" width="2" style="181" customWidth="1"/>
    <col min="2051" max="2051" width="5.75" style="181" customWidth="1"/>
    <col min="2052" max="2283" width="9" style="181"/>
    <col min="2284" max="2284" width="4.75" style="181" customWidth="1"/>
    <col min="2285" max="2286" width="19.625" style="181" customWidth="1"/>
    <col min="2287" max="2287" width="7.625" style="181" customWidth="1"/>
    <col min="2288" max="2288" width="4" style="181" customWidth="1"/>
    <col min="2289" max="2289" width="9" style="181"/>
    <col min="2290" max="2290" width="12.375" style="181" customWidth="1"/>
    <col min="2291" max="2291" width="7.25" style="181" customWidth="1"/>
    <col min="2292" max="2292" width="5" style="181" customWidth="1"/>
    <col min="2293" max="2293" width="2" style="181" customWidth="1"/>
    <col min="2294" max="2294" width="5.75" style="181" customWidth="1"/>
    <col min="2295" max="2296" width="9" style="181"/>
    <col min="2297" max="2297" width="4.75" style="181" customWidth="1"/>
    <col min="2298" max="2299" width="19.625" style="181" customWidth="1"/>
    <col min="2300" max="2300" width="7.625" style="181" customWidth="1"/>
    <col min="2301" max="2301" width="4" style="181" customWidth="1"/>
    <col min="2302" max="2302" width="9" style="181"/>
    <col min="2303" max="2303" width="12.375" style="181" customWidth="1"/>
    <col min="2304" max="2304" width="7.25" style="181" customWidth="1"/>
    <col min="2305" max="2305" width="5" style="181" customWidth="1"/>
    <col min="2306" max="2306" width="2" style="181" customWidth="1"/>
    <col min="2307" max="2307" width="5.75" style="181" customWidth="1"/>
    <col min="2308" max="2539" width="9" style="181"/>
    <col min="2540" max="2540" width="4.75" style="181" customWidth="1"/>
    <col min="2541" max="2542" width="19.625" style="181" customWidth="1"/>
    <col min="2543" max="2543" width="7.625" style="181" customWidth="1"/>
    <col min="2544" max="2544" width="4" style="181" customWidth="1"/>
    <col min="2545" max="2545" width="9" style="181"/>
    <col min="2546" max="2546" width="12.375" style="181" customWidth="1"/>
    <col min="2547" max="2547" width="7.25" style="181" customWidth="1"/>
    <col min="2548" max="2548" width="5" style="181" customWidth="1"/>
    <col min="2549" max="2549" width="2" style="181" customWidth="1"/>
    <col min="2550" max="2550" width="5.75" style="181" customWidth="1"/>
    <col min="2551" max="2552" width="9" style="181"/>
    <col min="2553" max="2553" width="4.75" style="181" customWidth="1"/>
    <col min="2554" max="2555" width="19.625" style="181" customWidth="1"/>
    <col min="2556" max="2556" width="7.625" style="181" customWidth="1"/>
    <col min="2557" max="2557" width="4" style="181" customWidth="1"/>
    <col min="2558" max="2558" width="9" style="181"/>
    <col min="2559" max="2559" width="12.375" style="181" customWidth="1"/>
    <col min="2560" max="2560" width="7.25" style="181" customWidth="1"/>
    <col min="2561" max="2561" width="5" style="181" customWidth="1"/>
    <col min="2562" max="2562" width="2" style="181" customWidth="1"/>
    <col min="2563" max="2563" width="5.75" style="181" customWidth="1"/>
    <col min="2564" max="2795" width="9" style="181"/>
    <col min="2796" max="2796" width="4.75" style="181" customWidth="1"/>
    <col min="2797" max="2798" width="19.625" style="181" customWidth="1"/>
    <col min="2799" max="2799" width="7.625" style="181" customWidth="1"/>
    <col min="2800" max="2800" width="4" style="181" customWidth="1"/>
    <col min="2801" max="2801" width="9" style="181"/>
    <col min="2802" max="2802" width="12.375" style="181" customWidth="1"/>
    <col min="2803" max="2803" width="7.25" style="181" customWidth="1"/>
    <col min="2804" max="2804" width="5" style="181" customWidth="1"/>
    <col min="2805" max="2805" width="2" style="181" customWidth="1"/>
    <col min="2806" max="2806" width="5.75" style="181" customWidth="1"/>
    <col min="2807" max="2808" width="9" style="181"/>
    <col min="2809" max="2809" width="4.75" style="181" customWidth="1"/>
    <col min="2810" max="2811" width="19.625" style="181" customWidth="1"/>
    <col min="2812" max="2812" width="7.625" style="181" customWidth="1"/>
    <col min="2813" max="2813" width="4" style="181" customWidth="1"/>
    <col min="2814" max="2814" width="9" style="181"/>
    <col min="2815" max="2815" width="12.375" style="181" customWidth="1"/>
    <col min="2816" max="2816" width="7.25" style="181" customWidth="1"/>
    <col min="2817" max="2817" width="5" style="181" customWidth="1"/>
    <col min="2818" max="2818" width="2" style="181" customWidth="1"/>
    <col min="2819" max="2819" width="5.75" style="181" customWidth="1"/>
    <col min="2820" max="3051" width="9" style="181"/>
    <col min="3052" max="3052" width="4.75" style="181" customWidth="1"/>
    <col min="3053" max="3054" width="19.625" style="181" customWidth="1"/>
    <col min="3055" max="3055" width="7.625" style="181" customWidth="1"/>
    <col min="3056" max="3056" width="4" style="181" customWidth="1"/>
    <col min="3057" max="3057" width="9" style="181"/>
    <col min="3058" max="3058" width="12.375" style="181" customWidth="1"/>
    <col min="3059" max="3059" width="7.25" style="181" customWidth="1"/>
    <col min="3060" max="3060" width="5" style="181" customWidth="1"/>
    <col min="3061" max="3061" width="2" style="181" customWidth="1"/>
    <col min="3062" max="3062" width="5.75" style="181" customWidth="1"/>
    <col min="3063" max="3064" width="9" style="181"/>
    <col min="3065" max="3065" width="4.75" style="181" customWidth="1"/>
    <col min="3066" max="3067" width="19.625" style="181" customWidth="1"/>
    <col min="3068" max="3068" width="7.625" style="181" customWidth="1"/>
    <col min="3069" max="3069" width="4" style="181" customWidth="1"/>
    <col min="3070" max="3070" width="9" style="181"/>
    <col min="3071" max="3071" width="12.375" style="181" customWidth="1"/>
    <col min="3072" max="3072" width="7.25" style="181" customWidth="1"/>
    <col min="3073" max="3073" width="5" style="181" customWidth="1"/>
    <col min="3074" max="3074" width="2" style="181" customWidth="1"/>
    <col min="3075" max="3075" width="5.75" style="181" customWidth="1"/>
    <col min="3076" max="3307" width="9" style="181"/>
    <col min="3308" max="3308" width="4.75" style="181" customWidth="1"/>
    <col min="3309" max="3310" width="19.625" style="181" customWidth="1"/>
    <col min="3311" max="3311" width="7.625" style="181" customWidth="1"/>
    <col min="3312" max="3312" width="4" style="181" customWidth="1"/>
    <col min="3313" max="3313" width="9" style="181"/>
    <col min="3314" max="3314" width="12.375" style="181" customWidth="1"/>
    <col min="3315" max="3315" width="7.25" style="181" customWidth="1"/>
    <col min="3316" max="3316" width="5" style="181" customWidth="1"/>
    <col min="3317" max="3317" width="2" style="181" customWidth="1"/>
    <col min="3318" max="3318" width="5.75" style="181" customWidth="1"/>
    <col min="3319" max="3320" width="9" style="181"/>
    <col min="3321" max="3321" width="4.75" style="181" customWidth="1"/>
    <col min="3322" max="3323" width="19.625" style="181" customWidth="1"/>
    <col min="3324" max="3324" width="7.625" style="181" customWidth="1"/>
    <col min="3325" max="3325" width="4" style="181" customWidth="1"/>
    <col min="3326" max="3326" width="9" style="181"/>
    <col min="3327" max="3327" width="12.375" style="181" customWidth="1"/>
    <col min="3328" max="3328" width="7.25" style="181" customWidth="1"/>
    <col min="3329" max="3329" width="5" style="181" customWidth="1"/>
    <col min="3330" max="3330" width="2" style="181" customWidth="1"/>
    <col min="3331" max="3331" width="5.75" style="181" customWidth="1"/>
    <col min="3332" max="3563" width="9" style="181"/>
    <col min="3564" max="3564" width="4.75" style="181" customWidth="1"/>
    <col min="3565" max="3566" width="19.625" style="181" customWidth="1"/>
    <col min="3567" max="3567" width="7.625" style="181" customWidth="1"/>
    <col min="3568" max="3568" width="4" style="181" customWidth="1"/>
    <col min="3569" max="3569" width="9" style="181"/>
    <col min="3570" max="3570" width="12.375" style="181" customWidth="1"/>
    <col min="3571" max="3571" width="7.25" style="181" customWidth="1"/>
    <col min="3572" max="3572" width="5" style="181" customWidth="1"/>
    <col min="3573" max="3573" width="2" style="181" customWidth="1"/>
    <col min="3574" max="3574" width="5.75" style="181" customWidth="1"/>
    <col min="3575" max="3576" width="9" style="181"/>
    <col min="3577" max="3577" width="4.75" style="181" customWidth="1"/>
    <col min="3578" max="3579" width="19.625" style="181" customWidth="1"/>
    <col min="3580" max="3580" width="7.625" style="181" customWidth="1"/>
    <col min="3581" max="3581" width="4" style="181" customWidth="1"/>
    <col min="3582" max="3582" width="9" style="181"/>
    <col min="3583" max="3583" width="12.375" style="181" customWidth="1"/>
    <col min="3584" max="3584" width="7.25" style="181" customWidth="1"/>
    <col min="3585" max="3585" width="5" style="181" customWidth="1"/>
    <col min="3586" max="3586" width="2" style="181" customWidth="1"/>
    <col min="3587" max="3587" width="5.75" style="181" customWidth="1"/>
    <col min="3588" max="3819" width="9" style="181"/>
    <col min="3820" max="3820" width="4.75" style="181" customWidth="1"/>
    <col min="3821" max="3822" width="19.625" style="181" customWidth="1"/>
    <col min="3823" max="3823" width="7.625" style="181" customWidth="1"/>
    <col min="3824" max="3824" width="4" style="181" customWidth="1"/>
    <col min="3825" max="3825" width="9" style="181"/>
    <col min="3826" max="3826" width="12.375" style="181" customWidth="1"/>
    <col min="3827" max="3827" width="7.25" style="181" customWidth="1"/>
    <col min="3828" max="3828" width="5" style="181" customWidth="1"/>
    <col min="3829" max="3829" width="2" style="181" customWidth="1"/>
    <col min="3830" max="3830" width="5.75" style="181" customWidth="1"/>
    <col min="3831" max="3832" width="9" style="181"/>
    <col min="3833" max="3833" width="4.75" style="181" customWidth="1"/>
    <col min="3834" max="3835" width="19.625" style="181" customWidth="1"/>
    <col min="3836" max="3836" width="7.625" style="181" customWidth="1"/>
    <col min="3837" max="3837" width="4" style="181" customWidth="1"/>
    <col min="3838" max="3838" width="9" style="181"/>
    <col min="3839" max="3839" width="12.375" style="181" customWidth="1"/>
    <col min="3840" max="3840" width="7.25" style="181" customWidth="1"/>
    <col min="3841" max="3841" width="5" style="181" customWidth="1"/>
    <col min="3842" max="3842" width="2" style="181" customWidth="1"/>
    <col min="3843" max="3843" width="5.75" style="181" customWidth="1"/>
    <col min="3844" max="4075" width="9" style="181"/>
    <col min="4076" max="4076" width="4.75" style="181" customWidth="1"/>
    <col min="4077" max="4078" width="19.625" style="181" customWidth="1"/>
    <col min="4079" max="4079" width="7.625" style="181" customWidth="1"/>
    <col min="4080" max="4080" width="4" style="181" customWidth="1"/>
    <col min="4081" max="4081" width="9" style="181"/>
    <col min="4082" max="4082" width="12.375" style="181" customWidth="1"/>
    <col min="4083" max="4083" width="7.25" style="181" customWidth="1"/>
    <col min="4084" max="4084" width="5" style="181" customWidth="1"/>
    <col min="4085" max="4085" width="2" style="181" customWidth="1"/>
    <col min="4086" max="4086" width="5.75" style="181" customWidth="1"/>
    <col min="4087" max="4088" width="9" style="181"/>
    <col min="4089" max="4089" width="4.75" style="181" customWidth="1"/>
    <col min="4090" max="4091" width="19.625" style="181" customWidth="1"/>
    <col min="4092" max="4092" width="7.625" style="181" customWidth="1"/>
    <col min="4093" max="4093" width="4" style="181" customWidth="1"/>
    <col min="4094" max="4094" width="9" style="181"/>
    <col min="4095" max="4095" width="12.375" style="181" customWidth="1"/>
    <col min="4096" max="4096" width="7.25" style="181" customWidth="1"/>
    <col min="4097" max="4097" width="5" style="181" customWidth="1"/>
    <col min="4098" max="4098" width="2" style="181" customWidth="1"/>
    <col min="4099" max="4099" width="5.75" style="181" customWidth="1"/>
    <col min="4100" max="4331" width="9" style="181"/>
    <col min="4332" max="4332" width="4.75" style="181" customWidth="1"/>
    <col min="4333" max="4334" width="19.625" style="181" customWidth="1"/>
    <col min="4335" max="4335" width="7.625" style="181" customWidth="1"/>
    <col min="4336" max="4336" width="4" style="181" customWidth="1"/>
    <col min="4337" max="4337" width="9" style="181"/>
    <col min="4338" max="4338" width="12.375" style="181" customWidth="1"/>
    <col min="4339" max="4339" width="7.25" style="181" customWidth="1"/>
    <col min="4340" max="4340" width="5" style="181" customWidth="1"/>
    <col min="4341" max="4341" width="2" style="181" customWidth="1"/>
    <col min="4342" max="4342" width="5.75" style="181" customWidth="1"/>
    <col min="4343" max="4344" width="9" style="181"/>
    <col min="4345" max="4345" width="4.75" style="181" customWidth="1"/>
    <col min="4346" max="4347" width="19.625" style="181" customWidth="1"/>
    <col min="4348" max="4348" width="7.625" style="181" customWidth="1"/>
    <col min="4349" max="4349" width="4" style="181" customWidth="1"/>
    <col min="4350" max="4350" width="9" style="181"/>
    <col min="4351" max="4351" width="12.375" style="181" customWidth="1"/>
    <col min="4352" max="4352" width="7.25" style="181" customWidth="1"/>
    <col min="4353" max="4353" width="5" style="181" customWidth="1"/>
    <col min="4354" max="4354" width="2" style="181" customWidth="1"/>
    <col min="4355" max="4355" width="5.75" style="181" customWidth="1"/>
    <col min="4356" max="4587" width="9" style="181"/>
    <col min="4588" max="4588" width="4.75" style="181" customWidth="1"/>
    <col min="4589" max="4590" width="19.625" style="181" customWidth="1"/>
    <col min="4591" max="4591" width="7.625" style="181" customWidth="1"/>
    <col min="4592" max="4592" width="4" style="181" customWidth="1"/>
    <col min="4593" max="4593" width="9" style="181"/>
    <col min="4594" max="4594" width="12.375" style="181" customWidth="1"/>
    <col min="4595" max="4595" width="7.25" style="181" customWidth="1"/>
    <col min="4596" max="4596" width="5" style="181" customWidth="1"/>
    <col min="4597" max="4597" width="2" style="181" customWidth="1"/>
    <col min="4598" max="4598" width="5.75" style="181" customWidth="1"/>
    <col min="4599" max="4600" width="9" style="181"/>
    <col min="4601" max="4601" width="4.75" style="181" customWidth="1"/>
    <col min="4602" max="4603" width="19.625" style="181" customWidth="1"/>
    <col min="4604" max="4604" width="7.625" style="181" customWidth="1"/>
    <col min="4605" max="4605" width="4" style="181" customWidth="1"/>
    <col min="4606" max="4606" width="9" style="181"/>
    <col min="4607" max="4607" width="12.375" style="181" customWidth="1"/>
    <col min="4608" max="4608" width="7.25" style="181" customWidth="1"/>
    <col min="4609" max="4609" width="5" style="181" customWidth="1"/>
    <col min="4610" max="4610" width="2" style="181" customWidth="1"/>
    <col min="4611" max="4611" width="5.75" style="181" customWidth="1"/>
    <col min="4612" max="4843" width="9" style="181"/>
    <col min="4844" max="4844" width="4.75" style="181" customWidth="1"/>
    <col min="4845" max="4846" width="19.625" style="181" customWidth="1"/>
    <col min="4847" max="4847" width="7.625" style="181" customWidth="1"/>
    <col min="4848" max="4848" width="4" style="181" customWidth="1"/>
    <col min="4849" max="4849" width="9" style="181"/>
    <col min="4850" max="4850" width="12.375" style="181" customWidth="1"/>
    <col min="4851" max="4851" width="7.25" style="181" customWidth="1"/>
    <col min="4852" max="4852" width="5" style="181" customWidth="1"/>
    <col min="4853" max="4853" width="2" style="181" customWidth="1"/>
    <col min="4854" max="4854" width="5.75" style="181" customWidth="1"/>
    <col min="4855" max="4856" width="9" style="181"/>
    <col min="4857" max="4857" width="4.75" style="181" customWidth="1"/>
    <col min="4858" max="4859" width="19.625" style="181" customWidth="1"/>
    <col min="4860" max="4860" width="7.625" style="181" customWidth="1"/>
    <col min="4861" max="4861" width="4" style="181" customWidth="1"/>
    <col min="4862" max="4862" width="9" style="181"/>
    <col min="4863" max="4863" width="12.375" style="181" customWidth="1"/>
    <col min="4864" max="4864" width="7.25" style="181" customWidth="1"/>
    <col min="4865" max="4865" width="5" style="181" customWidth="1"/>
    <col min="4866" max="4866" width="2" style="181" customWidth="1"/>
    <col min="4867" max="4867" width="5.75" style="181" customWidth="1"/>
    <col min="4868" max="5099" width="9" style="181"/>
    <col min="5100" max="5100" width="4.75" style="181" customWidth="1"/>
    <col min="5101" max="5102" width="19.625" style="181" customWidth="1"/>
    <col min="5103" max="5103" width="7.625" style="181" customWidth="1"/>
    <col min="5104" max="5104" width="4" style="181" customWidth="1"/>
    <col min="5105" max="5105" width="9" style="181"/>
    <col min="5106" max="5106" width="12.375" style="181" customWidth="1"/>
    <col min="5107" max="5107" width="7.25" style="181" customWidth="1"/>
    <col min="5108" max="5108" width="5" style="181" customWidth="1"/>
    <col min="5109" max="5109" width="2" style="181" customWidth="1"/>
    <col min="5110" max="5110" width="5.75" style="181" customWidth="1"/>
    <col min="5111" max="5112" width="9" style="181"/>
    <col min="5113" max="5113" width="4.75" style="181" customWidth="1"/>
    <col min="5114" max="5115" width="19.625" style="181" customWidth="1"/>
    <col min="5116" max="5116" width="7.625" style="181" customWidth="1"/>
    <col min="5117" max="5117" width="4" style="181" customWidth="1"/>
    <col min="5118" max="5118" width="9" style="181"/>
    <col min="5119" max="5119" width="12.375" style="181" customWidth="1"/>
    <col min="5120" max="5120" width="7.25" style="181" customWidth="1"/>
    <col min="5121" max="5121" width="5" style="181" customWidth="1"/>
    <col min="5122" max="5122" width="2" style="181" customWidth="1"/>
    <col min="5123" max="5123" width="5.75" style="181" customWidth="1"/>
    <col min="5124" max="5355" width="9" style="181"/>
    <col min="5356" max="5356" width="4.75" style="181" customWidth="1"/>
    <col min="5357" max="5358" width="19.625" style="181" customWidth="1"/>
    <col min="5359" max="5359" width="7.625" style="181" customWidth="1"/>
    <col min="5360" max="5360" width="4" style="181" customWidth="1"/>
    <col min="5361" max="5361" width="9" style="181"/>
    <col min="5362" max="5362" width="12.375" style="181" customWidth="1"/>
    <col min="5363" max="5363" width="7.25" style="181" customWidth="1"/>
    <col min="5364" max="5364" width="5" style="181" customWidth="1"/>
    <col min="5365" max="5365" width="2" style="181" customWidth="1"/>
    <col min="5366" max="5366" width="5.75" style="181" customWidth="1"/>
    <col min="5367" max="5368" width="9" style="181"/>
    <col min="5369" max="5369" width="4.75" style="181" customWidth="1"/>
    <col min="5370" max="5371" width="19.625" style="181" customWidth="1"/>
    <col min="5372" max="5372" width="7.625" style="181" customWidth="1"/>
    <col min="5373" max="5373" width="4" style="181" customWidth="1"/>
    <col min="5374" max="5374" width="9" style="181"/>
    <col min="5375" max="5375" width="12.375" style="181" customWidth="1"/>
    <col min="5376" max="5376" width="7.25" style="181" customWidth="1"/>
    <col min="5377" max="5377" width="5" style="181" customWidth="1"/>
    <col min="5378" max="5378" width="2" style="181" customWidth="1"/>
    <col min="5379" max="5379" width="5.75" style="181" customWidth="1"/>
    <col min="5380" max="5611" width="9" style="181"/>
    <col min="5612" max="5612" width="4.75" style="181" customWidth="1"/>
    <col min="5613" max="5614" width="19.625" style="181" customWidth="1"/>
    <col min="5615" max="5615" width="7.625" style="181" customWidth="1"/>
    <col min="5616" max="5616" width="4" style="181" customWidth="1"/>
    <col min="5617" max="5617" width="9" style="181"/>
    <col min="5618" max="5618" width="12.375" style="181" customWidth="1"/>
    <col min="5619" max="5619" width="7.25" style="181" customWidth="1"/>
    <col min="5620" max="5620" width="5" style="181" customWidth="1"/>
    <col min="5621" max="5621" width="2" style="181" customWidth="1"/>
    <col min="5622" max="5622" width="5.75" style="181" customWidth="1"/>
    <col min="5623" max="5624" width="9" style="181"/>
    <col min="5625" max="5625" width="4.75" style="181" customWidth="1"/>
    <col min="5626" max="5627" width="19.625" style="181" customWidth="1"/>
    <col min="5628" max="5628" width="7.625" style="181" customWidth="1"/>
    <col min="5629" max="5629" width="4" style="181" customWidth="1"/>
    <col min="5630" max="5630" width="9" style="181"/>
    <col min="5631" max="5631" width="12.375" style="181" customWidth="1"/>
    <col min="5632" max="5632" width="7.25" style="181" customWidth="1"/>
    <col min="5633" max="5633" width="5" style="181" customWidth="1"/>
    <col min="5634" max="5634" width="2" style="181" customWidth="1"/>
    <col min="5635" max="5635" width="5.75" style="181" customWidth="1"/>
    <col min="5636" max="5867" width="9" style="181"/>
    <col min="5868" max="5868" width="4.75" style="181" customWidth="1"/>
    <col min="5869" max="5870" width="19.625" style="181" customWidth="1"/>
    <col min="5871" max="5871" width="7.625" style="181" customWidth="1"/>
    <col min="5872" max="5872" width="4" style="181" customWidth="1"/>
    <col min="5873" max="5873" width="9" style="181"/>
    <col min="5874" max="5874" width="12.375" style="181" customWidth="1"/>
    <col min="5875" max="5875" width="7.25" style="181" customWidth="1"/>
    <col min="5876" max="5876" width="5" style="181" customWidth="1"/>
    <col min="5877" max="5877" width="2" style="181" customWidth="1"/>
    <col min="5878" max="5878" width="5.75" style="181" customWidth="1"/>
    <col min="5879" max="5880" width="9" style="181"/>
    <col min="5881" max="5881" width="4.75" style="181" customWidth="1"/>
    <col min="5882" max="5883" width="19.625" style="181" customWidth="1"/>
    <col min="5884" max="5884" width="7.625" style="181" customWidth="1"/>
    <col min="5885" max="5885" width="4" style="181" customWidth="1"/>
    <col min="5886" max="5886" width="9" style="181"/>
    <col min="5887" max="5887" width="12.375" style="181" customWidth="1"/>
    <col min="5888" max="5888" width="7.25" style="181" customWidth="1"/>
    <col min="5889" max="5889" width="5" style="181" customWidth="1"/>
    <col min="5890" max="5890" width="2" style="181" customWidth="1"/>
    <col min="5891" max="5891" width="5.75" style="181" customWidth="1"/>
    <col min="5892" max="6123" width="9" style="181"/>
    <col min="6124" max="6124" width="4.75" style="181" customWidth="1"/>
    <col min="6125" max="6126" width="19.625" style="181" customWidth="1"/>
    <col min="6127" max="6127" width="7.625" style="181" customWidth="1"/>
    <col min="6128" max="6128" width="4" style="181" customWidth="1"/>
    <col min="6129" max="6129" width="9" style="181"/>
    <col min="6130" max="6130" width="12.375" style="181" customWidth="1"/>
    <col min="6131" max="6131" width="7.25" style="181" customWidth="1"/>
    <col min="6132" max="6132" width="5" style="181" customWidth="1"/>
    <col min="6133" max="6133" width="2" style="181" customWidth="1"/>
    <col min="6134" max="6134" width="5.75" style="181" customWidth="1"/>
    <col min="6135" max="6136" width="9" style="181"/>
    <col min="6137" max="6137" width="4.75" style="181" customWidth="1"/>
    <col min="6138" max="6139" width="19.625" style="181" customWidth="1"/>
    <col min="6140" max="6140" width="7.625" style="181" customWidth="1"/>
    <col min="6141" max="6141" width="4" style="181" customWidth="1"/>
    <col min="6142" max="6142" width="9" style="181"/>
    <col min="6143" max="6143" width="12.375" style="181" customWidth="1"/>
    <col min="6144" max="6144" width="7.25" style="181" customWidth="1"/>
    <col min="6145" max="6145" width="5" style="181" customWidth="1"/>
    <col min="6146" max="6146" width="2" style="181" customWidth="1"/>
    <col min="6147" max="6147" width="5.75" style="181" customWidth="1"/>
    <col min="6148" max="6379" width="9" style="181"/>
    <col min="6380" max="6380" width="4.75" style="181" customWidth="1"/>
    <col min="6381" max="6382" width="19.625" style="181" customWidth="1"/>
    <col min="6383" max="6383" width="7.625" style="181" customWidth="1"/>
    <col min="6384" max="6384" width="4" style="181" customWidth="1"/>
    <col min="6385" max="6385" width="9" style="181"/>
    <col min="6386" max="6386" width="12.375" style="181" customWidth="1"/>
    <col min="6387" max="6387" width="7.25" style="181" customWidth="1"/>
    <col min="6388" max="6388" width="5" style="181" customWidth="1"/>
    <col min="6389" max="6389" width="2" style="181" customWidth="1"/>
    <col min="6390" max="6390" width="5.75" style="181" customWidth="1"/>
    <col min="6391" max="6392" width="9" style="181"/>
    <col min="6393" max="6393" width="4.75" style="181" customWidth="1"/>
    <col min="6394" max="6395" width="19.625" style="181" customWidth="1"/>
    <col min="6396" max="6396" width="7.625" style="181" customWidth="1"/>
    <col min="6397" max="6397" width="4" style="181" customWidth="1"/>
    <col min="6398" max="6398" width="9" style="181"/>
    <col min="6399" max="6399" width="12.375" style="181" customWidth="1"/>
    <col min="6400" max="6400" width="7.25" style="181" customWidth="1"/>
    <col min="6401" max="6401" width="5" style="181" customWidth="1"/>
    <col min="6402" max="6402" width="2" style="181" customWidth="1"/>
    <col min="6403" max="6403" width="5.75" style="181" customWidth="1"/>
    <col min="6404" max="6635" width="9" style="181"/>
    <col min="6636" max="6636" width="4.75" style="181" customWidth="1"/>
    <col min="6637" max="6638" width="19.625" style="181" customWidth="1"/>
    <col min="6639" max="6639" width="7.625" style="181" customWidth="1"/>
    <col min="6640" max="6640" width="4" style="181" customWidth="1"/>
    <col min="6641" max="6641" width="9" style="181"/>
    <col min="6642" max="6642" width="12.375" style="181" customWidth="1"/>
    <col min="6643" max="6643" width="7.25" style="181" customWidth="1"/>
    <col min="6644" max="6644" width="5" style="181" customWidth="1"/>
    <col min="6645" max="6645" width="2" style="181" customWidth="1"/>
    <col min="6646" max="6646" width="5.75" style="181" customWidth="1"/>
    <col min="6647" max="6648" width="9" style="181"/>
    <col min="6649" max="6649" width="4.75" style="181" customWidth="1"/>
    <col min="6650" max="6651" width="19.625" style="181" customWidth="1"/>
    <col min="6652" max="6652" width="7.625" style="181" customWidth="1"/>
    <col min="6653" max="6653" width="4" style="181" customWidth="1"/>
    <col min="6654" max="6654" width="9" style="181"/>
    <col min="6655" max="6655" width="12.375" style="181" customWidth="1"/>
    <col min="6656" max="6656" width="7.25" style="181" customWidth="1"/>
    <col min="6657" max="6657" width="5" style="181" customWidth="1"/>
    <col min="6658" max="6658" width="2" style="181" customWidth="1"/>
    <col min="6659" max="6659" width="5.75" style="181" customWidth="1"/>
    <col min="6660" max="6891" width="9" style="181"/>
    <col min="6892" max="6892" width="4.75" style="181" customWidth="1"/>
    <col min="6893" max="6894" width="19.625" style="181" customWidth="1"/>
    <col min="6895" max="6895" width="7.625" style="181" customWidth="1"/>
    <col min="6896" max="6896" width="4" style="181" customWidth="1"/>
    <col min="6897" max="6897" width="9" style="181"/>
    <col min="6898" max="6898" width="12.375" style="181" customWidth="1"/>
    <col min="6899" max="6899" width="7.25" style="181" customWidth="1"/>
    <col min="6900" max="6900" width="5" style="181" customWidth="1"/>
    <col min="6901" max="6901" width="2" style="181" customWidth="1"/>
    <col min="6902" max="6902" width="5.75" style="181" customWidth="1"/>
    <col min="6903" max="6904" width="9" style="181"/>
    <col min="6905" max="6905" width="4.75" style="181" customWidth="1"/>
    <col min="6906" max="6907" width="19.625" style="181" customWidth="1"/>
    <col min="6908" max="6908" width="7.625" style="181" customWidth="1"/>
    <col min="6909" max="6909" width="4" style="181" customWidth="1"/>
    <col min="6910" max="6910" width="9" style="181"/>
    <col min="6911" max="6911" width="12.375" style="181" customWidth="1"/>
    <col min="6912" max="6912" width="7.25" style="181" customWidth="1"/>
    <col min="6913" max="6913" width="5" style="181" customWidth="1"/>
    <col min="6914" max="6914" width="2" style="181" customWidth="1"/>
    <col min="6915" max="6915" width="5.75" style="181" customWidth="1"/>
    <col min="6916" max="7147" width="9" style="181"/>
    <col min="7148" max="7148" width="4.75" style="181" customWidth="1"/>
    <col min="7149" max="7150" width="19.625" style="181" customWidth="1"/>
    <col min="7151" max="7151" width="7.625" style="181" customWidth="1"/>
    <col min="7152" max="7152" width="4" style="181" customWidth="1"/>
    <col min="7153" max="7153" width="9" style="181"/>
    <col min="7154" max="7154" width="12.375" style="181" customWidth="1"/>
    <col min="7155" max="7155" width="7.25" style="181" customWidth="1"/>
    <col min="7156" max="7156" width="5" style="181" customWidth="1"/>
    <col min="7157" max="7157" width="2" style="181" customWidth="1"/>
    <col min="7158" max="7158" width="5.75" style="181" customWidth="1"/>
    <col min="7159" max="7160" width="9" style="181"/>
    <col min="7161" max="7161" width="4.75" style="181" customWidth="1"/>
    <col min="7162" max="7163" width="19.625" style="181" customWidth="1"/>
    <col min="7164" max="7164" width="7.625" style="181" customWidth="1"/>
    <col min="7165" max="7165" width="4" style="181" customWidth="1"/>
    <col min="7166" max="7166" width="9" style="181"/>
    <col min="7167" max="7167" width="12.375" style="181" customWidth="1"/>
    <col min="7168" max="7168" width="7.25" style="181" customWidth="1"/>
    <col min="7169" max="7169" width="5" style="181" customWidth="1"/>
    <col min="7170" max="7170" width="2" style="181" customWidth="1"/>
    <col min="7171" max="7171" width="5.75" style="181" customWidth="1"/>
    <col min="7172" max="7403" width="9" style="181"/>
    <col min="7404" max="7404" width="4.75" style="181" customWidth="1"/>
    <col min="7405" max="7406" width="19.625" style="181" customWidth="1"/>
    <col min="7407" max="7407" width="7.625" style="181" customWidth="1"/>
    <col min="7408" max="7408" width="4" style="181" customWidth="1"/>
    <col min="7409" max="7409" width="9" style="181"/>
    <col min="7410" max="7410" width="12.375" style="181" customWidth="1"/>
    <col min="7411" max="7411" width="7.25" style="181" customWidth="1"/>
    <col min="7412" max="7412" width="5" style="181" customWidth="1"/>
    <col min="7413" max="7413" width="2" style="181" customWidth="1"/>
    <col min="7414" max="7414" width="5.75" style="181" customWidth="1"/>
    <col min="7415" max="7416" width="9" style="181"/>
    <col min="7417" max="7417" width="4.75" style="181" customWidth="1"/>
    <col min="7418" max="7419" width="19.625" style="181" customWidth="1"/>
    <col min="7420" max="7420" width="7.625" style="181" customWidth="1"/>
    <col min="7421" max="7421" width="4" style="181" customWidth="1"/>
    <col min="7422" max="7422" width="9" style="181"/>
    <col min="7423" max="7423" width="12.375" style="181" customWidth="1"/>
    <col min="7424" max="7424" width="7.25" style="181" customWidth="1"/>
    <col min="7425" max="7425" width="5" style="181" customWidth="1"/>
    <col min="7426" max="7426" width="2" style="181" customWidth="1"/>
    <col min="7427" max="7427" width="5.75" style="181" customWidth="1"/>
    <col min="7428" max="7659" width="9" style="181"/>
    <col min="7660" max="7660" width="4.75" style="181" customWidth="1"/>
    <col min="7661" max="7662" width="19.625" style="181" customWidth="1"/>
    <col min="7663" max="7663" width="7.625" style="181" customWidth="1"/>
    <col min="7664" max="7664" width="4" style="181" customWidth="1"/>
    <col min="7665" max="7665" width="9" style="181"/>
    <col min="7666" max="7666" width="12.375" style="181" customWidth="1"/>
    <col min="7667" max="7667" width="7.25" style="181" customWidth="1"/>
    <col min="7668" max="7668" width="5" style="181" customWidth="1"/>
    <col min="7669" max="7669" width="2" style="181" customWidth="1"/>
    <col min="7670" max="7670" width="5.75" style="181" customWidth="1"/>
    <col min="7671" max="7672" width="9" style="181"/>
    <col min="7673" max="7673" width="4.75" style="181" customWidth="1"/>
    <col min="7674" max="7675" width="19.625" style="181" customWidth="1"/>
    <col min="7676" max="7676" width="7.625" style="181" customWidth="1"/>
    <col min="7677" max="7677" width="4" style="181" customWidth="1"/>
    <col min="7678" max="7678" width="9" style="181"/>
    <col min="7679" max="7679" width="12.375" style="181" customWidth="1"/>
    <col min="7680" max="7680" width="7.25" style="181" customWidth="1"/>
    <col min="7681" max="7681" width="5" style="181" customWidth="1"/>
    <col min="7682" max="7682" width="2" style="181" customWidth="1"/>
    <col min="7683" max="7683" width="5.75" style="181" customWidth="1"/>
    <col min="7684" max="7915" width="9" style="181"/>
    <col min="7916" max="7916" width="4.75" style="181" customWidth="1"/>
    <col min="7917" max="7918" width="19.625" style="181" customWidth="1"/>
    <col min="7919" max="7919" width="7.625" style="181" customWidth="1"/>
    <col min="7920" max="7920" width="4" style="181" customWidth="1"/>
    <col min="7921" max="7921" width="9" style="181"/>
    <col min="7922" max="7922" width="12.375" style="181" customWidth="1"/>
    <col min="7923" max="7923" width="7.25" style="181" customWidth="1"/>
    <col min="7924" max="7924" width="5" style="181" customWidth="1"/>
    <col min="7925" max="7925" width="2" style="181" customWidth="1"/>
    <col min="7926" max="7926" width="5.75" style="181" customWidth="1"/>
    <col min="7927" max="7928" width="9" style="181"/>
    <col min="7929" max="7929" width="4.75" style="181" customWidth="1"/>
    <col min="7930" max="7931" width="19.625" style="181" customWidth="1"/>
    <col min="7932" max="7932" width="7.625" style="181" customWidth="1"/>
    <col min="7933" max="7933" width="4" style="181" customWidth="1"/>
    <col min="7934" max="7934" width="9" style="181"/>
    <col min="7935" max="7935" width="12.375" style="181" customWidth="1"/>
    <col min="7936" max="7936" width="7.25" style="181" customWidth="1"/>
    <col min="7937" max="7937" width="5" style="181" customWidth="1"/>
    <col min="7938" max="7938" width="2" style="181" customWidth="1"/>
    <col min="7939" max="7939" width="5.75" style="181" customWidth="1"/>
    <col min="7940" max="8171" width="9" style="181"/>
    <col min="8172" max="8172" width="4.75" style="181" customWidth="1"/>
    <col min="8173" max="8174" width="19.625" style="181" customWidth="1"/>
    <col min="8175" max="8175" width="7.625" style="181" customWidth="1"/>
    <col min="8176" max="8176" width="4" style="181" customWidth="1"/>
    <col min="8177" max="8177" width="9" style="181"/>
    <col min="8178" max="8178" width="12.375" style="181" customWidth="1"/>
    <col min="8179" max="8179" width="7.25" style="181" customWidth="1"/>
    <col min="8180" max="8180" width="5" style="181" customWidth="1"/>
    <col min="8181" max="8181" width="2" style="181" customWidth="1"/>
    <col min="8182" max="8182" width="5.75" style="181" customWidth="1"/>
    <col min="8183" max="8184" width="9" style="181"/>
    <col min="8185" max="8185" width="4.75" style="181" customWidth="1"/>
    <col min="8186" max="8187" width="19.625" style="181" customWidth="1"/>
    <col min="8188" max="8188" width="7.625" style="181" customWidth="1"/>
    <col min="8189" max="8189" width="4" style="181" customWidth="1"/>
    <col min="8190" max="8190" width="9" style="181"/>
    <col min="8191" max="8191" width="12.375" style="181" customWidth="1"/>
    <col min="8192" max="8192" width="7.25" style="181" customWidth="1"/>
    <col min="8193" max="8193" width="5" style="181" customWidth="1"/>
    <col min="8194" max="8194" width="2" style="181" customWidth="1"/>
    <col min="8195" max="8195" width="5.75" style="181" customWidth="1"/>
    <col min="8196" max="8427" width="9" style="181"/>
    <col min="8428" max="8428" width="4.75" style="181" customWidth="1"/>
    <col min="8429" max="8430" width="19.625" style="181" customWidth="1"/>
    <col min="8431" max="8431" width="7.625" style="181" customWidth="1"/>
    <col min="8432" max="8432" width="4" style="181" customWidth="1"/>
    <col min="8433" max="8433" width="9" style="181"/>
    <col min="8434" max="8434" width="12.375" style="181" customWidth="1"/>
    <col min="8435" max="8435" width="7.25" style="181" customWidth="1"/>
    <col min="8436" max="8436" width="5" style="181" customWidth="1"/>
    <col min="8437" max="8437" width="2" style="181" customWidth="1"/>
    <col min="8438" max="8438" width="5.75" style="181" customWidth="1"/>
    <col min="8439" max="8440" width="9" style="181"/>
    <col min="8441" max="8441" width="4.75" style="181" customWidth="1"/>
    <col min="8442" max="8443" width="19.625" style="181" customWidth="1"/>
    <col min="8444" max="8444" width="7.625" style="181" customWidth="1"/>
    <col min="8445" max="8445" width="4" style="181" customWidth="1"/>
    <col min="8446" max="8446" width="9" style="181"/>
    <col min="8447" max="8447" width="12.375" style="181" customWidth="1"/>
    <col min="8448" max="8448" width="7.25" style="181" customWidth="1"/>
    <col min="8449" max="8449" width="5" style="181" customWidth="1"/>
    <col min="8450" max="8450" width="2" style="181" customWidth="1"/>
    <col min="8451" max="8451" width="5.75" style="181" customWidth="1"/>
    <col min="8452" max="8683" width="9" style="181"/>
    <col min="8684" max="8684" width="4.75" style="181" customWidth="1"/>
    <col min="8685" max="8686" width="19.625" style="181" customWidth="1"/>
    <col min="8687" max="8687" width="7.625" style="181" customWidth="1"/>
    <col min="8688" max="8688" width="4" style="181" customWidth="1"/>
    <col min="8689" max="8689" width="9" style="181"/>
    <col min="8690" max="8690" width="12.375" style="181" customWidth="1"/>
    <col min="8691" max="8691" width="7.25" style="181" customWidth="1"/>
    <col min="8692" max="8692" width="5" style="181" customWidth="1"/>
    <col min="8693" max="8693" width="2" style="181" customWidth="1"/>
    <col min="8694" max="8694" width="5.75" style="181" customWidth="1"/>
    <col min="8695" max="8696" width="9" style="181"/>
    <col min="8697" max="8697" width="4.75" style="181" customWidth="1"/>
    <col min="8698" max="8699" width="19.625" style="181" customWidth="1"/>
    <col min="8700" max="8700" width="7.625" style="181" customWidth="1"/>
    <col min="8701" max="8701" width="4" style="181" customWidth="1"/>
    <col min="8702" max="8702" width="9" style="181"/>
    <col min="8703" max="8703" width="12.375" style="181" customWidth="1"/>
    <col min="8704" max="8704" width="7.25" style="181" customWidth="1"/>
    <col min="8705" max="8705" width="5" style="181" customWidth="1"/>
    <col min="8706" max="8706" width="2" style="181" customWidth="1"/>
    <col min="8707" max="8707" width="5.75" style="181" customWidth="1"/>
    <col min="8708" max="8939" width="9" style="181"/>
    <col min="8940" max="8940" width="4.75" style="181" customWidth="1"/>
    <col min="8941" max="8942" width="19.625" style="181" customWidth="1"/>
    <col min="8943" max="8943" width="7.625" style="181" customWidth="1"/>
    <col min="8944" max="8944" width="4" style="181" customWidth="1"/>
    <col min="8945" max="8945" width="9" style="181"/>
    <col min="8946" max="8946" width="12.375" style="181" customWidth="1"/>
    <col min="8947" max="8947" width="7.25" style="181" customWidth="1"/>
    <col min="8948" max="8948" width="5" style="181" customWidth="1"/>
    <col min="8949" max="8949" width="2" style="181" customWidth="1"/>
    <col min="8950" max="8950" width="5.75" style="181" customWidth="1"/>
    <col min="8951" max="8952" width="9" style="181"/>
    <col min="8953" max="8953" width="4.75" style="181" customWidth="1"/>
    <col min="8954" max="8955" width="19.625" style="181" customWidth="1"/>
    <col min="8956" max="8956" width="7.625" style="181" customWidth="1"/>
    <col min="8957" max="8957" width="4" style="181" customWidth="1"/>
    <col min="8958" max="8958" width="9" style="181"/>
    <col min="8959" max="8959" width="12.375" style="181" customWidth="1"/>
    <col min="8960" max="8960" width="7.25" style="181" customWidth="1"/>
    <col min="8961" max="8961" width="5" style="181" customWidth="1"/>
    <col min="8962" max="8962" width="2" style="181" customWidth="1"/>
    <col min="8963" max="8963" width="5.75" style="181" customWidth="1"/>
    <col min="8964" max="9195" width="9" style="181"/>
    <col min="9196" max="9196" width="4.75" style="181" customWidth="1"/>
    <col min="9197" max="9198" width="19.625" style="181" customWidth="1"/>
    <col min="9199" max="9199" width="7.625" style="181" customWidth="1"/>
    <col min="9200" max="9200" width="4" style="181" customWidth="1"/>
    <col min="9201" max="9201" width="9" style="181"/>
    <col min="9202" max="9202" width="12.375" style="181" customWidth="1"/>
    <col min="9203" max="9203" width="7.25" style="181" customWidth="1"/>
    <col min="9204" max="9204" width="5" style="181" customWidth="1"/>
    <col min="9205" max="9205" width="2" style="181" customWidth="1"/>
    <col min="9206" max="9206" width="5.75" style="181" customWidth="1"/>
    <col min="9207" max="9208" width="9" style="181"/>
    <col min="9209" max="9209" width="4.75" style="181" customWidth="1"/>
    <col min="9210" max="9211" width="19.625" style="181" customWidth="1"/>
    <col min="9212" max="9212" width="7.625" style="181" customWidth="1"/>
    <col min="9213" max="9213" width="4" style="181" customWidth="1"/>
    <col min="9214" max="9214" width="9" style="181"/>
    <col min="9215" max="9215" width="12.375" style="181" customWidth="1"/>
    <col min="9216" max="9216" width="7.25" style="181" customWidth="1"/>
    <col min="9217" max="9217" width="5" style="181" customWidth="1"/>
    <col min="9218" max="9218" width="2" style="181" customWidth="1"/>
    <col min="9219" max="9219" width="5.75" style="181" customWidth="1"/>
    <col min="9220" max="9451" width="9" style="181"/>
    <col min="9452" max="9452" width="4.75" style="181" customWidth="1"/>
    <col min="9453" max="9454" width="19.625" style="181" customWidth="1"/>
    <col min="9455" max="9455" width="7.625" style="181" customWidth="1"/>
    <col min="9456" max="9456" width="4" style="181" customWidth="1"/>
    <col min="9457" max="9457" width="9" style="181"/>
    <col min="9458" max="9458" width="12.375" style="181" customWidth="1"/>
    <col min="9459" max="9459" width="7.25" style="181" customWidth="1"/>
    <col min="9460" max="9460" width="5" style="181" customWidth="1"/>
    <col min="9461" max="9461" width="2" style="181" customWidth="1"/>
    <col min="9462" max="9462" width="5.75" style="181" customWidth="1"/>
    <col min="9463" max="9464" width="9" style="181"/>
    <col min="9465" max="9465" width="4.75" style="181" customWidth="1"/>
    <col min="9466" max="9467" width="19.625" style="181" customWidth="1"/>
    <col min="9468" max="9468" width="7.625" style="181" customWidth="1"/>
    <col min="9469" max="9469" width="4" style="181" customWidth="1"/>
    <col min="9470" max="9470" width="9" style="181"/>
    <col min="9471" max="9471" width="12.375" style="181" customWidth="1"/>
    <col min="9472" max="9472" width="7.25" style="181" customWidth="1"/>
    <col min="9473" max="9473" width="5" style="181" customWidth="1"/>
    <col min="9474" max="9474" width="2" style="181" customWidth="1"/>
    <col min="9475" max="9475" width="5.75" style="181" customWidth="1"/>
    <col min="9476" max="9707" width="9" style="181"/>
    <col min="9708" max="9708" width="4.75" style="181" customWidth="1"/>
    <col min="9709" max="9710" width="19.625" style="181" customWidth="1"/>
    <col min="9711" max="9711" width="7.625" style="181" customWidth="1"/>
    <col min="9712" max="9712" width="4" style="181" customWidth="1"/>
    <col min="9713" max="9713" width="9" style="181"/>
    <col min="9714" max="9714" width="12.375" style="181" customWidth="1"/>
    <col min="9715" max="9715" width="7.25" style="181" customWidth="1"/>
    <col min="9716" max="9716" width="5" style="181" customWidth="1"/>
    <col min="9717" max="9717" width="2" style="181" customWidth="1"/>
    <col min="9718" max="9718" width="5.75" style="181" customWidth="1"/>
    <col min="9719" max="9720" width="9" style="181"/>
    <col min="9721" max="9721" width="4.75" style="181" customWidth="1"/>
    <col min="9722" max="9723" width="19.625" style="181" customWidth="1"/>
    <col min="9724" max="9724" width="7.625" style="181" customWidth="1"/>
    <col min="9725" max="9725" width="4" style="181" customWidth="1"/>
    <col min="9726" max="9726" width="9" style="181"/>
    <col min="9727" max="9727" width="12.375" style="181" customWidth="1"/>
    <col min="9728" max="9728" width="7.25" style="181" customWidth="1"/>
    <col min="9729" max="9729" width="5" style="181" customWidth="1"/>
    <col min="9730" max="9730" width="2" style="181" customWidth="1"/>
    <col min="9731" max="9731" width="5.75" style="181" customWidth="1"/>
    <col min="9732" max="9963" width="9" style="181"/>
    <col min="9964" max="9964" width="4.75" style="181" customWidth="1"/>
    <col min="9965" max="9966" width="19.625" style="181" customWidth="1"/>
    <col min="9967" max="9967" width="7.625" style="181" customWidth="1"/>
    <col min="9968" max="9968" width="4" style="181" customWidth="1"/>
    <col min="9969" max="9969" width="9" style="181"/>
    <col min="9970" max="9970" width="12.375" style="181" customWidth="1"/>
    <col min="9971" max="9971" width="7.25" style="181" customWidth="1"/>
    <col min="9972" max="9972" width="5" style="181" customWidth="1"/>
    <col min="9973" max="9973" width="2" style="181" customWidth="1"/>
    <col min="9974" max="9974" width="5.75" style="181" customWidth="1"/>
    <col min="9975" max="9976" width="9" style="181"/>
    <col min="9977" max="9977" width="4.75" style="181" customWidth="1"/>
    <col min="9978" max="9979" width="19.625" style="181" customWidth="1"/>
    <col min="9980" max="9980" width="7.625" style="181" customWidth="1"/>
    <col min="9981" max="9981" width="4" style="181" customWidth="1"/>
    <col min="9982" max="9982" width="9" style="181"/>
    <col min="9983" max="9983" width="12.375" style="181" customWidth="1"/>
    <col min="9984" max="9984" width="7.25" style="181" customWidth="1"/>
    <col min="9985" max="9985" width="5" style="181" customWidth="1"/>
    <col min="9986" max="9986" width="2" style="181" customWidth="1"/>
    <col min="9987" max="9987" width="5.75" style="181" customWidth="1"/>
    <col min="9988" max="10219" width="9" style="181"/>
    <col min="10220" max="10220" width="4.75" style="181" customWidth="1"/>
    <col min="10221" max="10222" width="19.625" style="181" customWidth="1"/>
    <col min="10223" max="10223" width="7.625" style="181" customWidth="1"/>
    <col min="10224" max="10224" width="4" style="181" customWidth="1"/>
    <col min="10225" max="10225" width="9" style="181"/>
    <col min="10226" max="10226" width="12.375" style="181" customWidth="1"/>
    <col min="10227" max="10227" width="7.25" style="181" customWidth="1"/>
    <col min="10228" max="10228" width="5" style="181" customWidth="1"/>
    <col min="10229" max="10229" width="2" style="181" customWidth="1"/>
    <col min="10230" max="10230" width="5.75" style="181" customWidth="1"/>
    <col min="10231" max="10232" width="9" style="181"/>
    <col min="10233" max="10233" width="4.75" style="181" customWidth="1"/>
    <col min="10234" max="10235" width="19.625" style="181" customWidth="1"/>
    <col min="10236" max="10236" width="7.625" style="181" customWidth="1"/>
    <col min="10237" max="10237" width="4" style="181" customWidth="1"/>
    <col min="10238" max="10238" width="9" style="181"/>
    <col min="10239" max="10239" width="12.375" style="181" customWidth="1"/>
    <col min="10240" max="10240" width="7.25" style="181" customWidth="1"/>
    <col min="10241" max="10241" width="5" style="181" customWidth="1"/>
    <col min="10242" max="10242" width="2" style="181" customWidth="1"/>
    <col min="10243" max="10243" width="5.75" style="181" customWidth="1"/>
    <col min="10244" max="10475" width="9" style="181"/>
    <col min="10476" max="10476" width="4.75" style="181" customWidth="1"/>
    <col min="10477" max="10478" width="19.625" style="181" customWidth="1"/>
    <col min="10479" max="10479" width="7.625" style="181" customWidth="1"/>
    <col min="10480" max="10480" width="4" style="181" customWidth="1"/>
    <col min="10481" max="10481" width="9" style="181"/>
    <col min="10482" max="10482" width="12.375" style="181" customWidth="1"/>
    <col min="10483" max="10483" width="7.25" style="181" customWidth="1"/>
    <col min="10484" max="10484" width="5" style="181" customWidth="1"/>
    <col min="10485" max="10485" width="2" style="181" customWidth="1"/>
    <col min="10486" max="10486" width="5.75" style="181" customWidth="1"/>
    <col min="10487" max="10488" width="9" style="181"/>
    <col min="10489" max="10489" width="4.75" style="181" customWidth="1"/>
    <col min="10490" max="10491" width="19.625" style="181" customWidth="1"/>
    <col min="10492" max="10492" width="7.625" style="181" customWidth="1"/>
    <col min="10493" max="10493" width="4" style="181" customWidth="1"/>
    <col min="10494" max="10494" width="9" style="181"/>
    <col min="10495" max="10495" width="12.375" style="181" customWidth="1"/>
    <col min="10496" max="10496" width="7.25" style="181" customWidth="1"/>
    <col min="10497" max="10497" width="5" style="181" customWidth="1"/>
    <col min="10498" max="10498" width="2" style="181" customWidth="1"/>
    <col min="10499" max="10499" width="5.75" style="181" customWidth="1"/>
    <col min="10500" max="10731" width="9" style="181"/>
    <col min="10732" max="10732" width="4.75" style="181" customWidth="1"/>
    <col min="10733" max="10734" width="19.625" style="181" customWidth="1"/>
    <col min="10735" max="10735" width="7.625" style="181" customWidth="1"/>
    <col min="10736" max="10736" width="4" style="181" customWidth="1"/>
    <col min="10737" max="10737" width="9" style="181"/>
    <col min="10738" max="10738" width="12.375" style="181" customWidth="1"/>
    <col min="10739" max="10739" width="7.25" style="181" customWidth="1"/>
    <col min="10740" max="10740" width="5" style="181" customWidth="1"/>
    <col min="10741" max="10741" width="2" style="181" customWidth="1"/>
    <col min="10742" max="10742" width="5.75" style="181" customWidth="1"/>
    <col min="10743" max="10744" width="9" style="181"/>
    <col min="10745" max="10745" width="4.75" style="181" customWidth="1"/>
    <col min="10746" max="10747" width="19.625" style="181" customWidth="1"/>
    <col min="10748" max="10748" width="7.625" style="181" customWidth="1"/>
    <col min="10749" max="10749" width="4" style="181" customWidth="1"/>
    <col min="10750" max="10750" width="9" style="181"/>
    <col min="10751" max="10751" width="12.375" style="181" customWidth="1"/>
    <col min="10752" max="10752" width="7.25" style="181" customWidth="1"/>
    <col min="10753" max="10753" width="5" style="181" customWidth="1"/>
    <col min="10754" max="10754" width="2" style="181" customWidth="1"/>
    <col min="10755" max="10755" width="5.75" style="181" customWidth="1"/>
    <col min="10756" max="10987" width="9" style="181"/>
    <col min="10988" max="10988" width="4.75" style="181" customWidth="1"/>
    <col min="10989" max="10990" width="19.625" style="181" customWidth="1"/>
    <col min="10991" max="10991" width="7.625" style="181" customWidth="1"/>
    <col min="10992" max="10992" width="4" style="181" customWidth="1"/>
    <col min="10993" max="10993" width="9" style="181"/>
    <col min="10994" max="10994" width="12.375" style="181" customWidth="1"/>
    <col min="10995" max="10995" width="7.25" style="181" customWidth="1"/>
    <col min="10996" max="10996" width="5" style="181" customWidth="1"/>
    <col min="10997" max="10997" width="2" style="181" customWidth="1"/>
    <col min="10998" max="10998" width="5.75" style="181" customWidth="1"/>
    <col min="10999" max="11000" width="9" style="181"/>
    <col min="11001" max="11001" width="4.75" style="181" customWidth="1"/>
    <col min="11002" max="11003" width="19.625" style="181" customWidth="1"/>
    <col min="11004" max="11004" width="7.625" style="181" customWidth="1"/>
    <col min="11005" max="11005" width="4" style="181" customWidth="1"/>
    <col min="11006" max="11006" width="9" style="181"/>
    <col min="11007" max="11007" width="12.375" style="181" customWidth="1"/>
    <col min="11008" max="11008" width="7.25" style="181" customWidth="1"/>
    <col min="11009" max="11009" width="5" style="181" customWidth="1"/>
    <col min="11010" max="11010" width="2" style="181" customWidth="1"/>
    <col min="11011" max="11011" width="5.75" style="181" customWidth="1"/>
    <col min="11012" max="11243" width="9" style="181"/>
    <col min="11244" max="11244" width="4.75" style="181" customWidth="1"/>
    <col min="11245" max="11246" width="19.625" style="181" customWidth="1"/>
    <col min="11247" max="11247" width="7.625" style="181" customWidth="1"/>
    <col min="11248" max="11248" width="4" style="181" customWidth="1"/>
    <col min="11249" max="11249" width="9" style="181"/>
    <col min="11250" max="11250" width="12.375" style="181" customWidth="1"/>
    <col min="11251" max="11251" width="7.25" style="181" customWidth="1"/>
    <col min="11252" max="11252" width="5" style="181" customWidth="1"/>
    <col min="11253" max="11253" width="2" style="181" customWidth="1"/>
    <col min="11254" max="11254" width="5.75" style="181" customWidth="1"/>
    <col min="11255" max="11256" width="9" style="181"/>
    <col min="11257" max="11257" width="4.75" style="181" customWidth="1"/>
    <col min="11258" max="11259" width="19.625" style="181" customWidth="1"/>
    <col min="11260" max="11260" width="7.625" style="181" customWidth="1"/>
    <col min="11261" max="11261" width="4" style="181" customWidth="1"/>
    <col min="11262" max="11262" width="9" style="181"/>
    <col min="11263" max="11263" width="12.375" style="181" customWidth="1"/>
    <col min="11264" max="11264" width="7.25" style="181" customWidth="1"/>
    <col min="11265" max="11265" width="5" style="181" customWidth="1"/>
    <col min="11266" max="11266" width="2" style="181" customWidth="1"/>
    <col min="11267" max="11267" width="5.75" style="181" customWidth="1"/>
    <col min="11268" max="11499" width="9" style="181"/>
    <col min="11500" max="11500" width="4.75" style="181" customWidth="1"/>
    <col min="11501" max="11502" width="19.625" style="181" customWidth="1"/>
    <col min="11503" max="11503" width="7.625" style="181" customWidth="1"/>
    <col min="11504" max="11504" width="4" style="181" customWidth="1"/>
    <col min="11505" max="11505" width="9" style="181"/>
    <col min="11506" max="11506" width="12.375" style="181" customWidth="1"/>
    <col min="11507" max="11507" width="7.25" style="181" customWidth="1"/>
    <col min="11508" max="11508" width="5" style="181" customWidth="1"/>
    <col min="11509" max="11509" width="2" style="181" customWidth="1"/>
    <col min="11510" max="11510" width="5.75" style="181" customWidth="1"/>
    <col min="11511" max="11512" width="9" style="181"/>
    <col min="11513" max="11513" width="4.75" style="181" customWidth="1"/>
    <col min="11514" max="11515" width="19.625" style="181" customWidth="1"/>
    <col min="11516" max="11516" width="7.625" style="181" customWidth="1"/>
    <col min="11517" max="11517" width="4" style="181" customWidth="1"/>
    <col min="11518" max="11518" width="9" style="181"/>
    <col min="11519" max="11519" width="12.375" style="181" customWidth="1"/>
    <col min="11520" max="11520" width="7.25" style="181" customWidth="1"/>
    <col min="11521" max="11521" width="5" style="181" customWidth="1"/>
    <col min="11522" max="11522" width="2" style="181" customWidth="1"/>
    <col min="11523" max="11523" width="5.75" style="181" customWidth="1"/>
    <col min="11524" max="11755" width="9" style="181"/>
    <col min="11756" max="11756" width="4.75" style="181" customWidth="1"/>
    <col min="11757" max="11758" width="19.625" style="181" customWidth="1"/>
    <col min="11759" max="11759" width="7.625" style="181" customWidth="1"/>
    <col min="11760" max="11760" width="4" style="181" customWidth="1"/>
    <col min="11761" max="11761" width="9" style="181"/>
    <col min="11762" max="11762" width="12.375" style="181" customWidth="1"/>
    <col min="11763" max="11763" width="7.25" style="181" customWidth="1"/>
    <col min="11764" max="11764" width="5" style="181" customWidth="1"/>
    <col min="11765" max="11765" width="2" style="181" customWidth="1"/>
    <col min="11766" max="11766" width="5.75" style="181" customWidth="1"/>
    <col min="11767" max="11768" width="9" style="181"/>
    <col min="11769" max="11769" width="4.75" style="181" customWidth="1"/>
    <col min="11770" max="11771" width="19.625" style="181" customWidth="1"/>
    <col min="11772" max="11772" width="7.625" style="181" customWidth="1"/>
    <col min="11773" max="11773" width="4" style="181" customWidth="1"/>
    <col min="11774" max="11774" width="9" style="181"/>
    <col min="11775" max="11775" width="12.375" style="181" customWidth="1"/>
    <col min="11776" max="11776" width="7.25" style="181" customWidth="1"/>
    <col min="11777" max="11777" width="5" style="181" customWidth="1"/>
    <col min="11778" max="11778" width="2" style="181" customWidth="1"/>
    <col min="11779" max="11779" width="5.75" style="181" customWidth="1"/>
    <col min="11780" max="12011" width="9" style="181"/>
    <col min="12012" max="12012" width="4.75" style="181" customWidth="1"/>
    <col min="12013" max="12014" width="19.625" style="181" customWidth="1"/>
    <col min="12015" max="12015" width="7.625" style="181" customWidth="1"/>
    <col min="12016" max="12016" width="4" style="181" customWidth="1"/>
    <col min="12017" max="12017" width="9" style="181"/>
    <col min="12018" max="12018" width="12.375" style="181" customWidth="1"/>
    <col min="12019" max="12019" width="7.25" style="181" customWidth="1"/>
    <col min="12020" max="12020" width="5" style="181" customWidth="1"/>
    <col min="12021" max="12021" width="2" style="181" customWidth="1"/>
    <col min="12022" max="12022" width="5.75" style="181" customWidth="1"/>
    <col min="12023" max="12024" width="9" style="181"/>
    <col min="12025" max="12025" width="4.75" style="181" customWidth="1"/>
    <col min="12026" max="12027" width="19.625" style="181" customWidth="1"/>
    <col min="12028" max="12028" width="7.625" style="181" customWidth="1"/>
    <col min="12029" max="12029" width="4" style="181" customWidth="1"/>
    <col min="12030" max="12030" width="9" style="181"/>
    <col min="12031" max="12031" width="12.375" style="181" customWidth="1"/>
    <col min="12032" max="12032" width="7.25" style="181" customWidth="1"/>
    <col min="12033" max="12033" width="5" style="181" customWidth="1"/>
    <col min="12034" max="12034" width="2" style="181" customWidth="1"/>
    <col min="12035" max="12035" width="5.75" style="181" customWidth="1"/>
    <col min="12036" max="12267" width="9" style="181"/>
    <col min="12268" max="12268" width="4.75" style="181" customWidth="1"/>
    <col min="12269" max="12270" width="19.625" style="181" customWidth="1"/>
    <col min="12271" max="12271" width="7.625" style="181" customWidth="1"/>
    <col min="12272" max="12272" width="4" style="181" customWidth="1"/>
    <col min="12273" max="12273" width="9" style="181"/>
    <col min="12274" max="12274" width="12.375" style="181" customWidth="1"/>
    <col min="12275" max="12275" width="7.25" style="181" customWidth="1"/>
    <col min="12276" max="12276" width="5" style="181" customWidth="1"/>
    <col min="12277" max="12277" width="2" style="181" customWidth="1"/>
    <col min="12278" max="12278" width="5.75" style="181" customWidth="1"/>
    <col min="12279" max="12280" width="9" style="181"/>
    <col min="12281" max="12281" width="4.75" style="181" customWidth="1"/>
    <col min="12282" max="12283" width="19.625" style="181" customWidth="1"/>
    <col min="12284" max="12284" width="7.625" style="181" customWidth="1"/>
    <col min="12285" max="12285" width="4" style="181" customWidth="1"/>
    <col min="12286" max="12286" width="9" style="181"/>
    <col min="12287" max="12287" width="12.375" style="181" customWidth="1"/>
    <col min="12288" max="12288" width="7.25" style="181" customWidth="1"/>
    <col min="12289" max="12289" width="5" style="181" customWidth="1"/>
    <col min="12290" max="12290" width="2" style="181" customWidth="1"/>
    <col min="12291" max="12291" width="5.75" style="181" customWidth="1"/>
    <col min="12292" max="12523" width="9" style="181"/>
    <col min="12524" max="12524" width="4.75" style="181" customWidth="1"/>
    <col min="12525" max="12526" width="19.625" style="181" customWidth="1"/>
    <col min="12527" max="12527" width="7.625" style="181" customWidth="1"/>
    <col min="12528" max="12528" width="4" style="181" customWidth="1"/>
    <col min="12529" max="12529" width="9" style="181"/>
    <col min="12530" max="12530" width="12.375" style="181" customWidth="1"/>
    <col min="12531" max="12531" width="7.25" style="181" customWidth="1"/>
    <col min="12532" max="12532" width="5" style="181" customWidth="1"/>
    <col min="12533" max="12533" width="2" style="181" customWidth="1"/>
    <col min="12534" max="12534" width="5.75" style="181" customWidth="1"/>
    <col min="12535" max="12536" width="9" style="181"/>
    <col min="12537" max="12537" width="4.75" style="181" customWidth="1"/>
    <col min="12538" max="12539" width="19.625" style="181" customWidth="1"/>
    <col min="12540" max="12540" width="7.625" style="181" customWidth="1"/>
    <col min="12541" max="12541" width="4" style="181" customWidth="1"/>
    <col min="12542" max="12542" width="9" style="181"/>
    <col min="12543" max="12543" width="12.375" style="181" customWidth="1"/>
    <col min="12544" max="12544" width="7.25" style="181" customWidth="1"/>
    <col min="12545" max="12545" width="5" style="181" customWidth="1"/>
    <col min="12546" max="12546" width="2" style="181" customWidth="1"/>
    <col min="12547" max="12547" width="5.75" style="181" customWidth="1"/>
    <col min="12548" max="12779" width="9" style="181"/>
    <col min="12780" max="12780" width="4.75" style="181" customWidth="1"/>
    <col min="12781" max="12782" width="19.625" style="181" customWidth="1"/>
    <col min="12783" max="12783" width="7.625" style="181" customWidth="1"/>
    <col min="12784" max="12784" width="4" style="181" customWidth="1"/>
    <col min="12785" max="12785" width="9" style="181"/>
    <col min="12786" max="12786" width="12.375" style="181" customWidth="1"/>
    <col min="12787" max="12787" width="7.25" style="181" customWidth="1"/>
    <col min="12788" max="12788" width="5" style="181" customWidth="1"/>
    <col min="12789" max="12789" width="2" style="181" customWidth="1"/>
    <col min="12790" max="12790" width="5.75" style="181" customWidth="1"/>
    <col min="12791" max="12792" width="9" style="181"/>
    <col min="12793" max="12793" width="4.75" style="181" customWidth="1"/>
    <col min="12794" max="12795" width="19.625" style="181" customWidth="1"/>
    <col min="12796" max="12796" width="7.625" style="181" customWidth="1"/>
    <col min="12797" max="12797" width="4" style="181" customWidth="1"/>
    <col min="12798" max="12798" width="9" style="181"/>
    <col min="12799" max="12799" width="12.375" style="181" customWidth="1"/>
    <col min="12800" max="12800" width="7.25" style="181" customWidth="1"/>
    <col min="12801" max="12801" width="5" style="181" customWidth="1"/>
    <col min="12802" max="12802" width="2" style="181" customWidth="1"/>
    <col min="12803" max="12803" width="5.75" style="181" customWidth="1"/>
    <col min="12804" max="13035" width="9" style="181"/>
    <col min="13036" max="13036" width="4.75" style="181" customWidth="1"/>
    <col min="13037" max="13038" width="19.625" style="181" customWidth="1"/>
    <col min="13039" max="13039" width="7.625" style="181" customWidth="1"/>
    <col min="13040" max="13040" width="4" style="181" customWidth="1"/>
    <col min="13041" max="13041" width="9" style="181"/>
    <col min="13042" max="13042" width="12.375" style="181" customWidth="1"/>
    <col min="13043" max="13043" width="7.25" style="181" customWidth="1"/>
    <col min="13044" max="13044" width="5" style="181" customWidth="1"/>
    <col min="13045" max="13045" width="2" style="181" customWidth="1"/>
    <col min="13046" max="13046" width="5.75" style="181" customWidth="1"/>
    <col min="13047" max="13048" width="9" style="181"/>
    <col min="13049" max="13049" width="4.75" style="181" customWidth="1"/>
    <col min="13050" max="13051" width="19.625" style="181" customWidth="1"/>
    <col min="13052" max="13052" width="7.625" style="181" customWidth="1"/>
    <col min="13053" max="13053" width="4" style="181" customWidth="1"/>
    <col min="13054" max="13054" width="9" style="181"/>
    <col min="13055" max="13055" width="12.375" style="181" customWidth="1"/>
    <col min="13056" max="13056" width="7.25" style="181" customWidth="1"/>
    <col min="13057" max="13057" width="5" style="181" customWidth="1"/>
    <col min="13058" max="13058" width="2" style="181" customWidth="1"/>
    <col min="13059" max="13059" width="5.75" style="181" customWidth="1"/>
    <col min="13060" max="13291" width="9" style="181"/>
    <col min="13292" max="13292" width="4.75" style="181" customWidth="1"/>
    <col min="13293" max="13294" width="19.625" style="181" customWidth="1"/>
    <col min="13295" max="13295" width="7.625" style="181" customWidth="1"/>
    <col min="13296" max="13296" width="4" style="181" customWidth="1"/>
    <col min="13297" max="13297" width="9" style="181"/>
    <col min="13298" max="13298" width="12.375" style="181" customWidth="1"/>
    <col min="13299" max="13299" width="7.25" style="181" customWidth="1"/>
    <col min="13300" max="13300" width="5" style="181" customWidth="1"/>
    <col min="13301" max="13301" width="2" style="181" customWidth="1"/>
    <col min="13302" max="13302" width="5.75" style="181" customWidth="1"/>
    <col min="13303" max="13304" width="9" style="181"/>
    <col min="13305" max="13305" width="4.75" style="181" customWidth="1"/>
    <col min="13306" max="13307" width="19.625" style="181" customWidth="1"/>
    <col min="13308" max="13308" width="7.625" style="181" customWidth="1"/>
    <col min="13309" max="13309" width="4" style="181" customWidth="1"/>
    <col min="13310" max="13310" width="9" style="181"/>
    <col min="13311" max="13311" width="12.375" style="181" customWidth="1"/>
    <col min="13312" max="13312" width="7.25" style="181" customWidth="1"/>
    <col min="13313" max="13313" width="5" style="181" customWidth="1"/>
    <col min="13314" max="13314" width="2" style="181" customWidth="1"/>
    <col min="13315" max="13315" width="5.75" style="181" customWidth="1"/>
    <col min="13316" max="13547" width="9" style="181"/>
    <col min="13548" max="13548" width="4.75" style="181" customWidth="1"/>
    <col min="13549" max="13550" width="19.625" style="181" customWidth="1"/>
    <col min="13551" max="13551" width="7.625" style="181" customWidth="1"/>
    <col min="13552" max="13552" width="4" style="181" customWidth="1"/>
    <col min="13553" max="13553" width="9" style="181"/>
    <col min="13554" max="13554" width="12.375" style="181" customWidth="1"/>
    <col min="13555" max="13555" width="7.25" style="181" customWidth="1"/>
    <col min="13556" max="13556" width="5" style="181" customWidth="1"/>
    <col min="13557" max="13557" width="2" style="181" customWidth="1"/>
    <col min="13558" max="13558" width="5.75" style="181" customWidth="1"/>
    <col min="13559" max="13560" width="9" style="181"/>
    <col min="13561" max="13561" width="4.75" style="181" customWidth="1"/>
    <col min="13562" max="13563" width="19.625" style="181" customWidth="1"/>
    <col min="13564" max="13564" width="7.625" style="181" customWidth="1"/>
    <col min="13565" max="13565" width="4" style="181" customWidth="1"/>
    <col min="13566" max="13566" width="9" style="181"/>
    <col min="13567" max="13567" width="12.375" style="181" customWidth="1"/>
    <col min="13568" max="13568" width="7.25" style="181" customWidth="1"/>
    <col min="13569" max="13569" width="5" style="181" customWidth="1"/>
    <col min="13570" max="13570" width="2" style="181" customWidth="1"/>
    <col min="13571" max="13571" width="5.75" style="181" customWidth="1"/>
    <col min="13572" max="13803" width="9" style="181"/>
    <col min="13804" max="13804" width="4.75" style="181" customWidth="1"/>
    <col min="13805" max="13806" width="19.625" style="181" customWidth="1"/>
    <col min="13807" max="13807" width="7.625" style="181" customWidth="1"/>
    <col min="13808" max="13808" width="4" style="181" customWidth="1"/>
    <col min="13809" max="13809" width="9" style="181"/>
    <col min="13810" max="13810" width="12.375" style="181" customWidth="1"/>
    <col min="13811" max="13811" width="7.25" style="181" customWidth="1"/>
    <col min="13812" max="13812" width="5" style="181" customWidth="1"/>
    <col min="13813" max="13813" width="2" style="181" customWidth="1"/>
    <col min="13814" max="13814" width="5.75" style="181" customWidth="1"/>
    <col min="13815" max="13816" width="9" style="181"/>
    <col min="13817" max="13817" width="4.75" style="181" customWidth="1"/>
    <col min="13818" max="13819" width="19.625" style="181" customWidth="1"/>
    <col min="13820" max="13820" width="7.625" style="181" customWidth="1"/>
    <col min="13821" max="13821" width="4" style="181" customWidth="1"/>
    <col min="13822" max="13822" width="9" style="181"/>
    <col min="13823" max="13823" width="12.375" style="181" customWidth="1"/>
    <col min="13824" max="13824" width="7.25" style="181" customWidth="1"/>
    <col min="13825" max="13825" width="5" style="181" customWidth="1"/>
    <col min="13826" max="13826" width="2" style="181" customWidth="1"/>
    <col min="13827" max="13827" width="5.75" style="181" customWidth="1"/>
    <col min="13828" max="14059" width="9" style="181"/>
    <col min="14060" max="14060" width="4.75" style="181" customWidth="1"/>
    <col min="14061" max="14062" width="19.625" style="181" customWidth="1"/>
    <col min="14063" max="14063" width="7.625" style="181" customWidth="1"/>
    <col min="14064" max="14064" width="4" style="181" customWidth="1"/>
    <col min="14065" max="14065" width="9" style="181"/>
    <col min="14066" max="14066" width="12.375" style="181" customWidth="1"/>
    <col min="14067" max="14067" width="7.25" style="181" customWidth="1"/>
    <col min="14068" max="14068" width="5" style="181" customWidth="1"/>
    <col min="14069" max="14069" width="2" style="181" customWidth="1"/>
    <col min="14070" max="14070" width="5.75" style="181" customWidth="1"/>
    <col min="14071" max="14072" width="9" style="181"/>
    <col min="14073" max="14073" width="4.75" style="181" customWidth="1"/>
    <col min="14074" max="14075" width="19.625" style="181" customWidth="1"/>
    <col min="14076" max="14076" width="7.625" style="181" customWidth="1"/>
    <col min="14077" max="14077" width="4" style="181" customWidth="1"/>
    <col min="14078" max="14078" width="9" style="181"/>
    <col min="14079" max="14079" width="12.375" style="181" customWidth="1"/>
    <col min="14080" max="14080" width="7.25" style="181" customWidth="1"/>
    <col min="14081" max="14081" width="5" style="181" customWidth="1"/>
    <col min="14082" max="14082" width="2" style="181" customWidth="1"/>
    <col min="14083" max="14083" width="5.75" style="181" customWidth="1"/>
    <col min="14084" max="14315" width="9" style="181"/>
    <col min="14316" max="14316" width="4.75" style="181" customWidth="1"/>
    <col min="14317" max="14318" width="19.625" style="181" customWidth="1"/>
    <col min="14319" max="14319" width="7.625" style="181" customWidth="1"/>
    <col min="14320" max="14320" width="4" style="181" customWidth="1"/>
    <col min="14321" max="14321" width="9" style="181"/>
    <col min="14322" max="14322" width="12.375" style="181" customWidth="1"/>
    <col min="14323" max="14323" width="7.25" style="181" customWidth="1"/>
    <col min="14324" max="14324" width="5" style="181" customWidth="1"/>
    <col min="14325" max="14325" width="2" style="181" customWidth="1"/>
    <col min="14326" max="14326" width="5.75" style="181" customWidth="1"/>
    <col min="14327" max="14328" width="9" style="181"/>
    <col min="14329" max="14329" width="4.75" style="181" customWidth="1"/>
    <col min="14330" max="14331" width="19.625" style="181" customWidth="1"/>
    <col min="14332" max="14332" width="7.625" style="181" customWidth="1"/>
    <col min="14333" max="14333" width="4" style="181" customWidth="1"/>
    <col min="14334" max="14334" width="9" style="181"/>
    <col min="14335" max="14335" width="12.375" style="181" customWidth="1"/>
    <col min="14336" max="14336" width="7.25" style="181" customWidth="1"/>
    <col min="14337" max="14337" width="5" style="181" customWidth="1"/>
    <col min="14338" max="14338" width="2" style="181" customWidth="1"/>
    <col min="14339" max="14339" width="5.75" style="181" customWidth="1"/>
    <col min="14340" max="14571" width="9" style="181"/>
    <col min="14572" max="14572" width="4.75" style="181" customWidth="1"/>
    <col min="14573" max="14574" width="19.625" style="181" customWidth="1"/>
    <col min="14575" max="14575" width="7.625" style="181" customWidth="1"/>
    <col min="14576" max="14576" width="4" style="181" customWidth="1"/>
    <col min="14577" max="14577" width="9" style="181"/>
    <col min="14578" max="14578" width="12.375" style="181" customWidth="1"/>
    <col min="14579" max="14579" width="7.25" style="181" customWidth="1"/>
    <col min="14580" max="14580" width="5" style="181" customWidth="1"/>
    <col min="14581" max="14581" width="2" style="181" customWidth="1"/>
    <col min="14582" max="14582" width="5.75" style="181" customWidth="1"/>
    <col min="14583" max="14584" width="9" style="181"/>
    <col min="14585" max="14585" width="4.75" style="181" customWidth="1"/>
    <col min="14586" max="14587" width="19.625" style="181" customWidth="1"/>
    <col min="14588" max="14588" width="7.625" style="181" customWidth="1"/>
    <col min="14589" max="14589" width="4" style="181" customWidth="1"/>
    <col min="14590" max="14590" width="9" style="181"/>
    <col min="14591" max="14591" width="12.375" style="181" customWidth="1"/>
    <col min="14592" max="14592" width="7.25" style="181" customWidth="1"/>
    <col min="14593" max="14593" width="5" style="181" customWidth="1"/>
    <col min="14594" max="14594" width="2" style="181" customWidth="1"/>
    <col min="14595" max="14595" width="5.75" style="181" customWidth="1"/>
    <col min="14596" max="14827" width="9" style="181"/>
    <col min="14828" max="14828" width="4.75" style="181" customWidth="1"/>
    <col min="14829" max="14830" width="19.625" style="181" customWidth="1"/>
    <col min="14831" max="14831" width="7.625" style="181" customWidth="1"/>
    <col min="14832" max="14832" width="4" style="181" customWidth="1"/>
    <col min="14833" max="14833" width="9" style="181"/>
    <col min="14834" max="14834" width="12.375" style="181" customWidth="1"/>
    <col min="14835" max="14835" width="7.25" style="181" customWidth="1"/>
    <col min="14836" max="14836" width="5" style="181" customWidth="1"/>
    <col min="14837" max="14837" width="2" style="181" customWidth="1"/>
    <col min="14838" max="14838" width="5.75" style="181" customWidth="1"/>
    <col min="14839" max="14840" width="9" style="181"/>
    <col min="14841" max="14841" width="4.75" style="181" customWidth="1"/>
    <col min="14842" max="14843" width="19.625" style="181" customWidth="1"/>
    <col min="14844" max="14844" width="7.625" style="181" customWidth="1"/>
    <col min="14845" max="14845" width="4" style="181" customWidth="1"/>
    <col min="14846" max="14846" width="9" style="181"/>
    <col min="14847" max="14847" width="12.375" style="181" customWidth="1"/>
    <col min="14848" max="14848" width="7.25" style="181" customWidth="1"/>
    <col min="14849" max="14849" width="5" style="181" customWidth="1"/>
    <col min="14850" max="14850" width="2" style="181" customWidth="1"/>
    <col min="14851" max="14851" width="5.75" style="181" customWidth="1"/>
    <col min="14852" max="15083" width="9" style="181"/>
    <col min="15084" max="15084" width="4.75" style="181" customWidth="1"/>
    <col min="15085" max="15086" width="19.625" style="181" customWidth="1"/>
    <col min="15087" max="15087" width="7.625" style="181" customWidth="1"/>
    <col min="15088" max="15088" width="4" style="181" customWidth="1"/>
    <col min="15089" max="15089" width="9" style="181"/>
    <col min="15090" max="15090" width="12.375" style="181" customWidth="1"/>
    <col min="15091" max="15091" width="7.25" style="181" customWidth="1"/>
    <col min="15092" max="15092" width="5" style="181" customWidth="1"/>
    <col min="15093" max="15093" width="2" style="181" customWidth="1"/>
    <col min="15094" max="15094" width="5.75" style="181" customWidth="1"/>
    <col min="15095" max="15096" width="9" style="181"/>
    <col min="15097" max="15097" width="4.75" style="181" customWidth="1"/>
    <col min="15098" max="15099" width="19.625" style="181" customWidth="1"/>
    <col min="15100" max="15100" width="7.625" style="181" customWidth="1"/>
    <col min="15101" max="15101" width="4" style="181" customWidth="1"/>
    <col min="15102" max="15102" width="9" style="181"/>
    <col min="15103" max="15103" width="12.375" style="181" customWidth="1"/>
    <col min="15104" max="15104" width="7.25" style="181" customWidth="1"/>
    <col min="15105" max="15105" width="5" style="181" customWidth="1"/>
    <col min="15106" max="15106" width="2" style="181" customWidth="1"/>
    <col min="15107" max="15107" width="5.75" style="181" customWidth="1"/>
    <col min="15108" max="15339" width="9" style="181"/>
    <col min="15340" max="15340" width="4.75" style="181" customWidth="1"/>
    <col min="15341" max="15342" width="19.625" style="181" customWidth="1"/>
    <col min="15343" max="15343" width="7.625" style="181" customWidth="1"/>
    <col min="15344" max="15344" width="4" style="181" customWidth="1"/>
    <col min="15345" max="15345" width="9" style="181"/>
    <col min="15346" max="15346" width="12.375" style="181" customWidth="1"/>
    <col min="15347" max="15347" width="7.25" style="181" customWidth="1"/>
    <col min="15348" max="15348" width="5" style="181" customWidth="1"/>
    <col min="15349" max="15349" width="2" style="181" customWidth="1"/>
    <col min="15350" max="15350" width="5.75" style="181" customWidth="1"/>
    <col min="15351" max="15352" width="9" style="181"/>
    <col min="15353" max="15353" width="4.75" style="181" customWidth="1"/>
    <col min="15354" max="15355" width="19.625" style="181" customWidth="1"/>
    <col min="15356" max="15356" width="7.625" style="181" customWidth="1"/>
    <col min="15357" max="15357" width="4" style="181" customWidth="1"/>
    <col min="15358" max="15358" width="9" style="181"/>
    <col min="15359" max="15359" width="12.375" style="181" customWidth="1"/>
    <col min="15360" max="15360" width="7.25" style="181" customWidth="1"/>
    <col min="15361" max="15361" width="5" style="181" customWidth="1"/>
    <col min="15362" max="15362" width="2" style="181" customWidth="1"/>
    <col min="15363" max="15363" width="5.75" style="181" customWidth="1"/>
    <col min="15364" max="15595" width="9" style="181"/>
    <col min="15596" max="15596" width="4.75" style="181" customWidth="1"/>
    <col min="15597" max="15598" width="19.625" style="181" customWidth="1"/>
    <col min="15599" max="15599" width="7.625" style="181" customWidth="1"/>
    <col min="15600" max="15600" width="4" style="181" customWidth="1"/>
    <col min="15601" max="15601" width="9" style="181"/>
    <col min="15602" max="15602" width="12.375" style="181" customWidth="1"/>
    <col min="15603" max="15603" width="7.25" style="181" customWidth="1"/>
    <col min="15604" max="15604" width="5" style="181" customWidth="1"/>
    <col min="15605" max="15605" width="2" style="181" customWidth="1"/>
    <col min="15606" max="15606" width="5.75" style="181" customWidth="1"/>
    <col min="15607" max="15608" width="9" style="181"/>
    <col min="15609" max="15609" width="4.75" style="181" customWidth="1"/>
    <col min="15610" max="15611" width="19.625" style="181" customWidth="1"/>
    <col min="15612" max="15612" width="7.625" style="181" customWidth="1"/>
    <col min="15613" max="15613" width="4" style="181" customWidth="1"/>
    <col min="15614" max="15614" width="9" style="181"/>
    <col min="15615" max="15615" width="12.375" style="181" customWidth="1"/>
    <col min="15616" max="15616" width="7.25" style="181" customWidth="1"/>
    <col min="15617" max="15617" width="5" style="181" customWidth="1"/>
    <col min="15618" max="15618" width="2" style="181" customWidth="1"/>
    <col min="15619" max="15619" width="5.75" style="181" customWidth="1"/>
    <col min="15620" max="15851" width="9" style="181"/>
    <col min="15852" max="15852" width="4.75" style="181" customWidth="1"/>
    <col min="15853" max="15854" width="19.625" style="181" customWidth="1"/>
    <col min="15855" max="15855" width="7.625" style="181" customWidth="1"/>
    <col min="15856" max="15856" width="4" style="181" customWidth="1"/>
    <col min="15857" max="15857" width="9" style="181"/>
    <col min="15858" max="15858" width="12.375" style="181" customWidth="1"/>
    <col min="15859" max="15859" width="7.25" style="181" customWidth="1"/>
    <col min="15860" max="15860" width="5" style="181" customWidth="1"/>
    <col min="15861" max="15861" width="2" style="181" customWidth="1"/>
    <col min="15862" max="15862" width="5.75" style="181" customWidth="1"/>
    <col min="15863" max="15864" width="9" style="181"/>
    <col min="15865" max="15865" width="4.75" style="181" customWidth="1"/>
    <col min="15866" max="15867" width="19.625" style="181" customWidth="1"/>
    <col min="15868" max="15868" width="7.625" style="181" customWidth="1"/>
    <col min="15869" max="15869" width="4" style="181" customWidth="1"/>
    <col min="15870" max="15870" width="9" style="181"/>
    <col min="15871" max="15871" width="12.375" style="181" customWidth="1"/>
    <col min="15872" max="15872" width="7.25" style="181" customWidth="1"/>
    <col min="15873" max="15873" width="5" style="181" customWidth="1"/>
    <col min="15874" max="15874" width="2" style="181" customWidth="1"/>
    <col min="15875" max="15875" width="5.75" style="181" customWidth="1"/>
    <col min="15876" max="16107" width="9" style="181"/>
    <col min="16108" max="16108" width="4.75" style="181" customWidth="1"/>
    <col min="16109" max="16110" width="19.625" style="181" customWidth="1"/>
    <col min="16111" max="16111" width="7.625" style="181" customWidth="1"/>
    <col min="16112" max="16112" width="4" style="181" customWidth="1"/>
    <col min="16113" max="16113" width="9" style="181"/>
    <col min="16114" max="16114" width="12.375" style="181" customWidth="1"/>
    <col min="16115" max="16115" width="7.25" style="181" customWidth="1"/>
    <col min="16116" max="16116" width="5" style="181" customWidth="1"/>
    <col min="16117" max="16117" width="2" style="181" customWidth="1"/>
    <col min="16118" max="16118" width="5.75" style="181" customWidth="1"/>
    <col min="16119" max="16120" width="9" style="181"/>
    <col min="16121" max="16121" width="4.75" style="181" customWidth="1"/>
    <col min="16122" max="16123" width="19.625" style="181" customWidth="1"/>
    <col min="16124" max="16124" width="7.625" style="181" customWidth="1"/>
    <col min="16125" max="16125" width="4" style="181" customWidth="1"/>
    <col min="16126" max="16126" width="9" style="181"/>
    <col min="16127" max="16127" width="12.375" style="181" customWidth="1"/>
    <col min="16128" max="16128" width="7.25" style="181" customWidth="1"/>
    <col min="16129" max="16129" width="5" style="181" customWidth="1"/>
    <col min="16130" max="16130" width="2" style="181" customWidth="1"/>
    <col min="16131" max="16131" width="5.75" style="181" customWidth="1"/>
    <col min="16132"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c r="L2" s="302"/>
    </row>
    <row r="3" spans="1:12" ht="16.5" customHeight="1">
      <c r="A3" s="184"/>
      <c r="B3" s="12"/>
      <c r="C3" s="12"/>
      <c r="D3" s="228"/>
      <c r="E3" s="229"/>
      <c r="F3" s="230"/>
      <c r="G3" s="231"/>
      <c r="H3" s="163"/>
      <c r="I3" s="97"/>
      <c r="J3" s="97"/>
      <c r="K3" s="98"/>
    </row>
    <row r="4" spans="1:12" ht="16.5" customHeight="1">
      <c r="A4" s="124">
        <v>3</v>
      </c>
      <c r="B4" s="223" t="s">
        <v>64</v>
      </c>
      <c r="C4" s="29"/>
      <c r="D4" s="232"/>
      <c r="E4" s="233"/>
      <c r="F4" s="234"/>
      <c r="G4" s="235"/>
      <c r="H4" s="165"/>
      <c r="I4" s="101"/>
      <c r="J4" s="101"/>
      <c r="K4" s="61"/>
    </row>
    <row r="5" spans="1:12" ht="16.5" customHeight="1">
      <c r="A5" s="125"/>
      <c r="B5" s="126"/>
      <c r="C5" s="126"/>
      <c r="D5" s="127"/>
      <c r="E5" s="128"/>
      <c r="F5" s="230"/>
      <c r="G5" s="130"/>
      <c r="H5" s="214"/>
      <c r="I5" s="97"/>
      <c r="J5" s="97"/>
      <c r="K5" s="268"/>
      <c r="L5" s="496"/>
    </row>
    <row r="6" spans="1:12" ht="16.5" customHeight="1">
      <c r="A6" s="124"/>
      <c r="B6" s="99" t="s">
        <v>199</v>
      </c>
      <c r="C6" s="99"/>
      <c r="D6" s="232"/>
      <c r="E6" s="236"/>
      <c r="F6" s="234"/>
      <c r="G6" s="235"/>
      <c r="H6" s="216"/>
      <c r="I6" s="101"/>
      <c r="J6" s="101"/>
      <c r="K6" s="269"/>
      <c r="L6" s="496"/>
    </row>
    <row r="7" spans="1:12" ht="16.5" customHeight="1">
      <c r="A7" s="125"/>
      <c r="B7" s="126"/>
      <c r="C7" s="126" t="s">
        <v>204</v>
      </c>
      <c r="D7" s="228"/>
      <c r="E7" s="229"/>
      <c r="F7" s="230"/>
      <c r="G7" s="264"/>
      <c r="H7" s="214"/>
      <c r="I7" s="97"/>
      <c r="J7" s="97"/>
      <c r="K7" s="215"/>
      <c r="L7" s="480"/>
    </row>
    <row r="8" spans="1:12" ht="16.5" customHeight="1">
      <c r="A8" s="124"/>
      <c r="B8" s="99" t="s">
        <v>200</v>
      </c>
      <c r="C8" s="99" t="s">
        <v>201</v>
      </c>
      <c r="D8" s="232">
        <v>1</v>
      </c>
      <c r="E8" s="236" t="s">
        <v>15</v>
      </c>
      <c r="F8" s="234"/>
      <c r="G8" s="265"/>
      <c r="H8" s="144"/>
      <c r="I8" s="145"/>
      <c r="J8" s="217"/>
      <c r="K8" s="210"/>
      <c r="L8" s="477"/>
    </row>
    <row r="9" spans="1:12" ht="16.5" customHeight="1">
      <c r="A9" s="132"/>
      <c r="B9" s="12"/>
      <c r="C9" s="126" t="s">
        <v>204</v>
      </c>
      <c r="D9" s="270"/>
      <c r="E9" s="271"/>
      <c r="F9" s="230"/>
      <c r="G9" s="264"/>
      <c r="H9" s="214"/>
      <c r="I9" s="97"/>
      <c r="J9" s="97"/>
      <c r="K9" s="215"/>
      <c r="L9" s="480"/>
    </row>
    <row r="10" spans="1:12" ht="16.5" customHeight="1">
      <c r="A10" s="124"/>
      <c r="B10" s="99" t="s">
        <v>202</v>
      </c>
      <c r="C10" s="99" t="s">
        <v>205</v>
      </c>
      <c r="D10" s="232">
        <v>1</v>
      </c>
      <c r="E10" s="236" t="s">
        <v>15</v>
      </c>
      <c r="F10" s="234"/>
      <c r="G10" s="265"/>
      <c r="H10" s="144"/>
      <c r="I10" s="145"/>
      <c r="J10" s="217"/>
      <c r="K10" s="104"/>
      <c r="L10" s="479"/>
    </row>
    <row r="11" spans="1:12" ht="16.5" customHeight="1">
      <c r="A11" s="125"/>
      <c r="B11" s="242"/>
      <c r="C11" s="238"/>
      <c r="D11" s="270"/>
      <c r="E11" s="271"/>
      <c r="F11" s="230"/>
      <c r="G11" s="264"/>
      <c r="H11" s="214"/>
      <c r="I11" s="97"/>
      <c r="J11" s="97"/>
      <c r="K11" s="215"/>
      <c r="L11" s="480"/>
    </row>
    <row r="12" spans="1:12" ht="16.5" customHeight="1">
      <c r="A12" s="124"/>
      <c r="B12" s="99" t="s">
        <v>203</v>
      </c>
      <c r="C12" s="239"/>
      <c r="D12" s="232">
        <v>1</v>
      </c>
      <c r="E12" s="236" t="s">
        <v>15</v>
      </c>
      <c r="F12" s="234"/>
      <c r="G12" s="265"/>
      <c r="H12" s="144"/>
      <c r="I12" s="145"/>
      <c r="J12" s="217"/>
      <c r="K12" s="210"/>
      <c r="L12" s="477"/>
    </row>
    <row r="13" spans="1:12" ht="16.5" customHeight="1">
      <c r="A13" s="132"/>
      <c r="B13" s="126"/>
      <c r="C13" s="126"/>
      <c r="D13" s="133"/>
      <c r="E13" s="128"/>
      <c r="F13" s="230"/>
      <c r="G13" s="130"/>
      <c r="H13" s="214"/>
      <c r="I13" s="97"/>
      <c r="J13" s="97"/>
      <c r="K13" s="268"/>
      <c r="L13" s="496"/>
    </row>
    <row r="14" spans="1:12" ht="16.5" customHeight="1">
      <c r="A14" s="124"/>
      <c r="B14" s="99"/>
      <c r="C14" s="99"/>
      <c r="D14" s="232"/>
      <c r="E14" s="236"/>
      <c r="F14" s="234"/>
      <c r="G14" s="235"/>
      <c r="H14" s="216"/>
      <c r="I14" s="101"/>
      <c r="J14" s="101"/>
      <c r="K14" s="269"/>
      <c r="L14" s="496"/>
    </row>
    <row r="15" spans="1:12" ht="16.5" customHeight="1">
      <c r="A15" s="134"/>
      <c r="B15" s="242"/>
      <c r="C15" s="238"/>
      <c r="D15" s="133"/>
      <c r="E15" s="271"/>
      <c r="F15" s="230"/>
      <c r="G15" s="264"/>
      <c r="H15" s="224"/>
      <c r="I15" s="272"/>
      <c r="J15" s="200"/>
      <c r="K15" s="254"/>
      <c r="L15" s="481"/>
    </row>
    <row r="16" spans="1:12" ht="16.5" customHeight="1">
      <c r="A16" s="135"/>
      <c r="B16" s="29" t="s">
        <v>198</v>
      </c>
      <c r="C16" s="239"/>
      <c r="D16" s="232"/>
      <c r="E16" s="236"/>
      <c r="F16" s="234"/>
      <c r="G16" s="265"/>
      <c r="H16" s="225"/>
      <c r="I16" s="145"/>
      <c r="J16" s="217"/>
      <c r="K16" s="252"/>
      <c r="L16" s="482"/>
    </row>
    <row r="17" spans="1:12" ht="16.5" customHeight="1">
      <c r="A17" s="134"/>
      <c r="B17" s="126"/>
      <c r="C17" s="126"/>
      <c r="D17" s="228"/>
      <c r="E17" s="229"/>
      <c r="F17" s="230"/>
      <c r="G17" s="264"/>
      <c r="H17" s="142"/>
      <c r="I17" s="143"/>
      <c r="J17" s="200"/>
      <c r="K17" s="254"/>
      <c r="L17" s="481"/>
    </row>
    <row r="18" spans="1:12" ht="16.5" customHeight="1">
      <c r="A18" s="135"/>
      <c r="B18" s="99" t="s">
        <v>175</v>
      </c>
      <c r="C18" s="99" t="s">
        <v>177</v>
      </c>
      <c r="D18" s="232">
        <v>30.3</v>
      </c>
      <c r="E18" s="236" t="s">
        <v>52</v>
      </c>
      <c r="F18" s="234"/>
      <c r="G18" s="265"/>
      <c r="H18" s="144"/>
      <c r="I18" s="145"/>
      <c r="J18" s="217"/>
      <c r="K18" s="252"/>
      <c r="L18" s="482"/>
    </row>
    <row r="19" spans="1:12" ht="16.5" customHeight="1">
      <c r="A19" s="136"/>
      <c r="B19" s="12"/>
      <c r="C19" s="238"/>
      <c r="D19" s="270"/>
      <c r="E19" s="271"/>
      <c r="F19" s="230"/>
      <c r="G19" s="264"/>
      <c r="H19" s="142"/>
      <c r="I19" s="143"/>
      <c r="J19" s="200"/>
      <c r="K19" s="254"/>
      <c r="L19" s="481"/>
    </row>
    <row r="20" spans="1:12" ht="16.5" customHeight="1">
      <c r="A20" s="135"/>
      <c r="B20" s="29" t="s">
        <v>175</v>
      </c>
      <c r="C20" s="239" t="s">
        <v>176</v>
      </c>
      <c r="D20" s="262">
        <v>67.400000000000006</v>
      </c>
      <c r="E20" s="236" t="s">
        <v>52</v>
      </c>
      <c r="F20" s="234"/>
      <c r="G20" s="265"/>
      <c r="H20" s="144"/>
      <c r="I20" s="145"/>
      <c r="J20" s="217"/>
      <c r="K20" s="252"/>
      <c r="L20" s="482"/>
    </row>
    <row r="21" spans="1:12" ht="16.5" customHeight="1">
      <c r="A21" s="137"/>
      <c r="B21" s="242"/>
      <c r="C21" s="238"/>
      <c r="D21" s="270"/>
      <c r="E21" s="271"/>
      <c r="F21" s="230"/>
      <c r="G21" s="264"/>
      <c r="H21" s="224"/>
      <c r="I21" s="272"/>
      <c r="J21" s="200"/>
      <c r="K21" s="254"/>
      <c r="L21" s="481"/>
    </row>
    <row r="22" spans="1:12" ht="16.5" customHeight="1">
      <c r="A22" s="135"/>
      <c r="B22" s="29" t="s">
        <v>182</v>
      </c>
      <c r="C22" s="239" t="s">
        <v>176</v>
      </c>
      <c r="D22" s="262">
        <v>77.5</v>
      </c>
      <c r="E22" s="236" t="s">
        <v>53</v>
      </c>
      <c r="F22" s="234"/>
      <c r="G22" s="265"/>
      <c r="H22" s="225"/>
      <c r="I22" s="145"/>
      <c r="J22" s="217"/>
      <c r="K22" s="152"/>
      <c r="L22" s="482"/>
    </row>
    <row r="23" spans="1:12" ht="16.5" customHeight="1">
      <c r="A23" s="246"/>
      <c r="B23" s="126"/>
      <c r="C23" s="126"/>
      <c r="D23" s="127"/>
      <c r="E23" s="128"/>
      <c r="F23" s="230"/>
      <c r="G23" s="130"/>
      <c r="H23" s="214"/>
      <c r="I23" s="97"/>
      <c r="J23" s="97"/>
      <c r="K23" s="268"/>
      <c r="L23" s="496"/>
    </row>
    <row r="24" spans="1:12" ht="16.5" customHeight="1">
      <c r="A24" s="247"/>
      <c r="B24" s="99"/>
      <c r="C24" s="99"/>
      <c r="D24" s="232"/>
      <c r="E24" s="236"/>
      <c r="F24" s="234"/>
      <c r="G24" s="235"/>
      <c r="H24" s="226"/>
      <c r="I24" s="101"/>
      <c r="J24" s="101"/>
      <c r="K24" s="269"/>
      <c r="L24" s="496"/>
    </row>
    <row r="25" spans="1:12" ht="16.5" customHeight="1">
      <c r="A25" s="137"/>
      <c r="B25" s="126"/>
      <c r="C25" s="126" t="s">
        <v>180</v>
      </c>
      <c r="D25" s="127"/>
      <c r="E25" s="128"/>
      <c r="F25" s="230"/>
      <c r="G25" s="130"/>
      <c r="H25" s="214"/>
      <c r="I25" s="97"/>
      <c r="J25" s="97"/>
      <c r="K25" s="268"/>
      <c r="L25" s="496"/>
    </row>
    <row r="26" spans="1:12" ht="16.5" customHeight="1">
      <c r="A26" s="135"/>
      <c r="B26" s="99" t="s">
        <v>178</v>
      </c>
      <c r="C26" s="99" t="s">
        <v>181</v>
      </c>
      <c r="D26" s="232">
        <v>207</v>
      </c>
      <c r="E26" s="236" t="s">
        <v>52</v>
      </c>
      <c r="F26" s="234"/>
      <c r="G26" s="235"/>
      <c r="H26" s="226"/>
      <c r="I26" s="101"/>
      <c r="J26" s="101"/>
      <c r="K26" s="269"/>
      <c r="L26" s="482"/>
    </row>
    <row r="27" spans="1:12" ht="16.5" customHeight="1">
      <c r="A27" s="246"/>
      <c r="B27" s="126"/>
      <c r="C27" s="126"/>
      <c r="D27" s="133"/>
      <c r="E27" s="128"/>
      <c r="F27" s="230"/>
      <c r="G27" s="264"/>
      <c r="H27" s="214"/>
      <c r="I27" s="97"/>
      <c r="J27" s="97"/>
      <c r="K27" s="215"/>
      <c r="L27" s="480"/>
    </row>
    <row r="28" spans="1:12" ht="16.5" customHeight="1">
      <c r="A28" s="247"/>
      <c r="B28" s="29" t="s">
        <v>65</v>
      </c>
      <c r="C28" s="29"/>
      <c r="D28" s="232">
        <v>25.2</v>
      </c>
      <c r="E28" s="236" t="s">
        <v>53</v>
      </c>
      <c r="F28" s="234"/>
      <c r="G28" s="265"/>
      <c r="H28" s="144"/>
      <c r="I28" s="145"/>
      <c r="J28" s="217"/>
      <c r="K28" s="104"/>
      <c r="L28" s="482"/>
    </row>
    <row r="29" spans="1:12" ht="16.5" customHeight="1">
      <c r="A29" s="246"/>
      <c r="B29" s="126"/>
      <c r="C29" s="126"/>
      <c r="D29" s="133"/>
      <c r="E29" s="128"/>
      <c r="F29" s="230"/>
      <c r="G29" s="130"/>
      <c r="H29" s="214"/>
      <c r="I29" s="97"/>
      <c r="J29" s="97"/>
      <c r="K29" s="215"/>
      <c r="L29" s="480"/>
    </row>
    <row r="30" spans="1:12" ht="16.5" customHeight="1">
      <c r="A30" s="247"/>
      <c r="B30" s="29" t="s">
        <v>185</v>
      </c>
      <c r="C30" s="29" t="s">
        <v>186</v>
      </c>
      <c r="D30" s="232">
        <v>11</v>
      </c>
      <c r="E30" s="236" t="s">
        <v>53</v>
      </c>
      <c r="F30" s="234"/>
      <c r="G30" s="235"/>
      <c r="H30" s="226"/>
      <c r="I30" s="101"/>
      <c r="J30" s="217"/>
      <c r="K30" s="104"/>
      <c r="L30" s="482"/>
    </row>
    <row r="31" spans="1:12" ht="16.5" customHeight="1">
      <c r="A31" s="246"/>
      <c r="B31" s="126"/>
      <c r="C31" s="126"/>
      <c r="D31" s="133"/>
      <c r="E31" s="128"/>
      <c r="F31" s="230"/>
      <c r="G31" s="130"/>
      <c r="H31" s="214"/>
      <c r="I31" s="97"/>
      <c r="J31" s="97"/>
      <c r="K31" s="215"/>
      <c r="L31" s="480"/>
    </row>
    <row r="32" spans="1:12" ht="16.5" customHeight="1">
      <c r="A32" s="247"/>
      <c r="B32" s="99"/>
      <c r="C32" s="99"/>
      <c r="D32" s="232"/>
      <c r="E32" s="236"/>
      <c r="F32" s="234"/>
      <c r="G32" s="235"/>
      <c r="H32" s="216"/>
      <c r="I32" s="101"/>
      <c r="J32" s="101"/>
      <c r="K32" s="210"/>
      <c r="L32" s="477"/>
    </row>
    <row r="33" spans="1:12" ht="16.5" customHeight="1">
      <c r="A33" s="134"/>
      <c r="B33" s="126"/>
      <c r="C33" s="126"/>
      <c r="D33" s="133"/>
      <c r="E33" s="128"/>
      <c r="F33" s="230"/>
      <c r="G33" s="264"/>
      <c r="H33" s="142"/>
      <c r="I33" s="143"/>
      <c r="J33" s="200"/>
      <c r="K33" s="254"/>
      <c r="L33" s="481"/>
    </row>
    <row r="34" spans="1:12" ht="16.5" customHeight="1">
      <c r="A34" s="135"/>
      <c r="B34" s="99" t="s">
        <v>183</v>
      </c>
      <c r="C34" s="99" t="s">
        <v>184</v>
      </c>
      <c r="D34" s="232">
        <v>83.2</v>
      </c>
      <c r="E34" s="236" t="s">
        <v>53</v>
      </c>
      <c r="F34" s="234"/>
      <c r="G34" s="265"/>
      <c r="H34" s="144"/>
      <c r="I34" s="145"/>
      <c r="J34" s="217"/>
      <c r="K34" s="252"/>
      <c r="L34" s="482"/>
    </row>
    <row r="35" spans="1:12" ht="16.5" customHeight="1">
      <c r="A35" s="134"/>
      <c r="B35" s="126"/>
      <c r="C35" s="126"/>
      <c r="D35" s="133"/>
      <c r="E35" s="128"/>
      <c r="F35" s="230"/>
      <c r="G35" s="130"/>
      <c r="H35" s="163"/>
      <c r="I35" s="200"/>
      <c r="J35" s="97"/>
      <c r="K35" s="98"/>
    </row>
    <row r="36" spans="1:12" ht="16.5" customHeight="1">
      <c r="A36" s="135"/>
      <c r="B36" s="29"/>
      <c r="C36" s="99"/>
      <c r="D36" s="232"/>
      <c r="E36" s="236"/>
      <c r="F36" s="234"/>
      <c r="G36" s="235"/>
      <c r="H36" s="216"/>
      <c r="I36" s="101"/>
      <c r="J36" s="101"/>
      <c r="K36" s="61"/>
    </row>
    <row r="37" spans="1:12" ht="16.5" customHeight="1">
      <c r="A37" s="134"/>
      <c r="B37" s="126"/>
      <c r="C37" s="126"/>
      <c r="D37" s="228"/>
      <c r="E37" s="229"/>
      <c r="F37" s="230"/>
      <c r="G37" s="264"/>
      <c r="H37" s="142"/>
      <c r="I37" s="143"/>
      <c r="J37" s="200"/>
      <c r="K37" s="254"/>
      <c r="L37" s="481"/>
    </row>
    <row r="38" spans="1:12" ht="16.5" customHeight="1">
      <c r="A38" s="135"/>
      <c r="B38" s="29" t="s">
        <v>244</v>
      </c>
      <c r="C38" s="99" t="s">
        <v>245</v>
      </c>
      <c r="D38" s="232">
        <v>2</v>
      </c>
      <c r="E38" s="236" t="s">
        <v>243</v>
      </c>
      <c r="F38" s="234"/>
      <c r="G38" s="265"/>
      <c r="H38" s="144"/>
      <c r="I38" s="145"/>
      <c r="J38" s="217"/>
      <c r="K38" s="252"/>
      <c r="L38" s="482"/>
    </row>
    <row r="39" spans="1:12" ht="16.5" customHeight="1">
      <c r="A39" s="134"/>
      <c r="B39" s="126"/>
      <c r="C39" s="126"/>
      <c r="D39" s="228"/>
      <c r="E39" s="229"/>
      <c r="F39" s="230"/>
      <c r="G39" s="231"/>
      <c r="H39" s="163"/>
      <c r="I39" s="97"/>
      <c r="J39" s="97"/>
      <c r="K39" s="98"/>
    </row>
    <row r="40" spans="1:12" ht="16.5" customHeight="1">
      <c r="A40" s="135"/>
      <c r="B40" s="168"/>
      <c r="C40" s="99"/>
      <c r="D40" s="232"/>
      <c r="E40" s="236"/>
      <c r="F40" s="234"/>
      <c r="G40" s="235"/>
      <c r="H40" s="216"/>
      <c r="I40" s="101"/>
      <c r="J40" s="101"/>
      <c r="K40" s="61"/>
    </row>
    <row r="41" spans="1:12" ht="16.5" customHeight="1">
      <c r="A41" s="134"/>
      <c r="B41" s="126"/>
      <c r="C41" s="126"/>
      <c r="D41" s="228"/>
      <c r="E41" s="229"/>
      <c r="F41" s="230"/>
      <c r="G41" s="231"/>
      <c r="H41" s="163"/>
      <c r="I41" s="97"/>
      <c r="J41" s="97"/>
      <c r="K41" s="98"/>
    </row>
    <row r="42" spans="1:12" ht="16.5" customHeight="1">
      <c r="A42" s="135"/>
      <c r="B42" s="168"/>
      <c r="C42" s="99"/>
      <c r="D42" s="232"/>
      <c r="E42" s="236"/>
      <c r="F42" s="234"/>
      <c r="G42" s="235"/>
      <c r="H42" s="216"/>
      <c r="I42" s="101"/>
      <c r="J42" s="101"/>
      <c r="K42" s="61"/>
    </row>
    <row r="43" spans="1:12" ht="16.5" customHeight="1">
      <c r="A43" s="136"/>
      <c r="B43" s="126"/>
      <c r="C43" s="126"/>
      <c r="D43" s="228"/>
      <c r="E43" s="229"/>
      <c r="F43" s="230"/>
      <c r="G43" s="231"/>
      <c r="H43" s="163"/>
      <c r="I43" s="97"/>
      <c r="J43" s="97"/>
      <c r="K43" s="98"/>
    </row>
    <row r="44" spans="1:12" ht="16.5" customHeight="1">
      <c r="A44" s="136"/>
      <c r="B44" s="168"/>
      <c r="C44" s="99"/>
      <c r="D44" s="232"/>
      <c r="E44" s="236"/>
      <c r="F44" s="234"/>
      <c r="G44" s="235"/>
      <c r="H44" s="216"/>
      <c r="I44" s="101"/>
      <c r="J44" s="101"/>
      <c r="K44" s="61"/>
    </row>
    <row r="45" spans="1:12" ht="16.5" customHeight="1">
      <c r="A45" s="134"/>
      <c r="B45" s="126"/>
      <c r="C45" s="126"/>
      <c r="D45" s="228"/>
      <c r="E45" s="229"/>
      <c r="F45" s="230"/>
      <c r="G45" s="231"/>
      <c r="H45" s="203"/>
      <c r="I45" s="97"/>
      <c r="J45" s="97"/>
      <c r="K45" s="98"/>
    </row>
    <row r="46" spans="1:12" ht="16.5" customHeight="1">
      <c r="A46" s="135"/>
      <c r="B46" s="168"/>
      <c r="C46" s="99"/>
      <c r="D46" s="232"/>
      <c r="E46" s="236"/>
      <c r="F46" s="234"/>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88</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70" zoomScaleNormal="100" zoomScaleSheetLayoutView="70" workbookViewId="0">
      <pane ySplit="2" topLeftCell="A3" activePane="bottomLeft" state="frozen"/>
      <selection activeCell="H2" sqref="H2:K2"/>
      <selection pane="bottomLeft" activeCell="P42" sqref="P42"/>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38" width="9" style="181"/>
    <col min="239" max="239" width="4.75" style="181" customWidth="1"/>
    <col min="240" max="241" width="19.625" style="181" customWidth="1"/>
    <col min="242" max="242" width="7.625" style="181" customWidth="1"/>
    <col min="243" max="243" width="4" style="181" customWidth="1"/>
    <col min="244" max="244" width="9" style="181"/>
    <col min="245" max="245" width="12.375" style="181" customWidth="1"/>
    <col min="246" max="246" width="7.25" style="181" customWidth="1"/>
    <col min="247" max="247" width="5" style="181" customWidth="1"/>
    <col min="248" max="248" width="2" style="181" customWidth="1"/>
    <col min="249" max="249" width="5.75" style="181" customWidth="1"/>
    <col min="250" max="251" width="9" style="181"/>
    <col min="252" max="252" width="4.75" style="181" customWidth="1"/>
    <col min="253" max="254" width="19.625" style="181" customWidth="1"/>
    <col min="255" max="255" width="7.625" style="181" customWidth="1"/>
    <col min="256" max="256" width="4" style="181" customWidth="1"/>
    <col min="257" max="257" width="9" style="181"/>
    <col min="258" max="258" width="12.375" style="181" customWidth="1"/>
    <col min="259" max="259" width="7.25" style="181" customWidth="1"/>
    <col min="260" max="260" width="5" style="181" customWidth="1"/>
    <col min="261" max="261" width="2" style="181" customWidth="1"/>
    <col min="262" max="262" width="5.75" style="181" customWidth="1"/>
    <col min="263" max="494" width="9" style="181"/>
    <col min="495" max="495" width="4.75" style="181" customWidth="1"/>
    <col min="496" max="497" width="19.625" style="181" customWidth="1"/>
    <col min="498" max="498" width="7.625" style="181" customWidth="1"/>
    <col min="499" max="499" width="4" style="181" customWidth="1"/>
    <col min="500" max="500" width="9" style="181"/>
    <col min="501" max="501" width="12.375" style="181" customWidth="1"/>
    <col min="502" max="502" width="7.25" style="181" customWidth="1"/>
    <col min="503" max="503" width="5" style="181" customWidth="1"/>
    <col min="504" max="504" width="2" style="181" customWidth="1"/>
    <col min="505" max="505" width="5.75" style="181" customWidth="1"/>
    <col min="506" max="507" width="9" style="181"/>
    <col min="508" max="508" width="4.75" style="181" customWidth="1"/>
    <col min="509" max="510" width="19.625" style="181" customWidth="1"/>
    <col min="511" max="511" width="7.625" style="181" customWidth="1"/>
    <col min="512" max="512" width="4" style="181" customWidth="1"/>
    <col min="513" max="513" width="9" style="181"/>
    <col min="514" max="514" width="12.375" style="181" customWidth="1"/>
    <col min="515" max="515" width="7.25" style="181" customWidth="1"/>
    <col min="516" max="516" width="5" style="181" customWidth="1"/>
    <col min="517" max="517" width="2" style="181" customWidth="1"/>
    <col min="518" max="518" width="5.75" style="181" customWidth="1"/>
    <col min="519" max="750" width="9" style="181"/>
    <col min="751" max="751" width="4.75" style="181" customWidth="1"/>
    <col min="752" max="753" width="19.625" style="181" customWidth="1"/>
    <col min="754" max="754" width="7.625" style="181" customWidth="1"/>
    <col min="755" max="755" width="4" style="181" customWidth="1"/>
    <col min="756" max="756" width="9" style="181"/>
    <col min="757" max="757" width="12.375" style="181" customWidth="1"/>
    <col min="758" max="758" width="7.25" style="181" customWidth="1"/>
    <col min="759" max="759" width="5" style="181" customWidth="1"/>
    <col min="760" max="760" width="2" style="181" customWidth="1"/>
    <col min="761" max="761" width="5.75" style="181" customWidth="1"/>
    <col min="762" max="763" width="9" style="181"/>
    <col min="764" max="764" width="4.75" style="181" customWidth="1"/>
    <col min="765" max="766" width="19.625" style="181" customWidth="1"/>
    <col min="767" max="767" width="7.625" style="181" customWidth="1"/>
    <col min="768" max="768" width="4" style="181" customWidth="1"/>
    <col min="769" max="769" width="9" style="181"/>
    <col min="770" max="770" width="12.375" style="181" customWidth="1"/>
    <col min="771" max="771" width="7.25" style="181" customWidth="1"/>
    <col min="772" max="772" width="5" style="181" customWidth="1"/>
    <col min="773" max="773" width="2" style="181" customWidth="1"/>
    <col min="774" max="774" width="5.75" style="181" customWidth="1"/>
    <col min="775" max="1006" width="9" style="181"/>
    <col min="1007" max="1007" width="4.75" style="181" customWidth="1"/>
    <col min="1008" max="1009" width="19.625" style="181" customWidth="1"/>
    <col min="1010" max="1010" width="7.625" style="181" customWidth="1"/>
    <col min="1011" max="1011" width="4" style="181" customWidth="1"/>
    <col min="1012" max="1012" width="9" style="181"/>
    <col min="1013" max="1013" width="12.375" style="181" customWidth="1"/>
    <col min="1014" max="1014" width="7.25" style="181" customWidth="1"/>
    <col min="1015" max="1015" width="5" style="181" customWidth="1"/>
    <col min="1016" max="1016" width="2" style="181" customWidth="1"/>
    <col min="1017" max="1017" width="5.75" style="181" customWidth="1"/>
    <col min="1018" max="1019" width="9" style="181"/>
    <col min="1020" max="1020" width="4.75" style="181" customWidth="1"/>
    <col min="1021" max="1022" width="19.625" style="181" customWidth="1"/>
    <col min="1023" max="1023" width="7.625" style="181" customWidth="1"/>
    <col min="1024" max="1024" width="4" style="181" customWidth="1"/>
    <col min="1025" max="1025" width="9" style="181"/>
    <col min="1026" max="1026" width="12.375" style="181" customWidth="1"/>
    <col min="1027" max="1027" width="7.25" style="181" customWidth="1"/>
    <col min="1028" max="1028" width="5" style="181" customWidth="1"/>
    <col min="1029" max="1029" width="2" style="181" customWidth="1"/>
    <col min="1030" max="1030" width="5.75" style="181" customWidth="1"/>
    <col min="1031" max="1262" width="9" style="181"/>
    <col min="1263" max="1263" width="4.75" style="181" customWidth="1"/>
    <col min="1264" max="1265" width="19.625" style="181" customWidth="1"/>
    <col min="1266" max="1266" width="7.625" style="181" customWidth="1"/>
    <col min="1267" max="1267" width="4" style="181" customWidth="1"/>
    <col min="1268" max="1268" width="9" style="181"/>
    <col min="1269" max="1269" width="12.375" style="181" customWidth="1"/>
    <col min="1270" max="1270" width="7.25" style="181" customWidth="1"/>
    <col min="1271" max="1271" width="5" style="181" customWidth="1"/>
    <col min="1272" max="1272" width="2" style="181" customWidth="1"/>
    <col min="1273" max="1273" width="5.75" style="181" customWidth="1"/>
    <col min="1274" max="1275" width="9" style="181"/>
    <col min="1276" max="1276" width="4.75" style="181" customWidth="1"/>
    <col min="1277" max="1278" width="19.625" style="181" customWidth="1"/>
    <col min="1279" max="1279" width="7.625" style="181" customWidth="1"/>
    <col min="1280" max="1280" width="4" style="181" customWidth="1"/>
    <col min="1281" max="1281" width="9" style="181"/>
    <col min="1282" max="1282" width="12.375" style="181" customWidth="1"/>
    <col min="1283" max="1283" width="7.25" style="181" customWidth="1"/>
    <col min="1284" max="1284" width="5" style="181" customWidth="1"/>
    <col min="1285" max="1285" width="2" style="181" customWidth="1"/>
    <col min="1286" max="1286" width="5.75" style="181" customWidth="1"/>
    <col min="1287" max="1518" width="9" style="181"/>
    <col min="1519" max="1519" width="4.75" style="181" customWidth="1"/>
    <col min="1520" max="1521" width="19.625" style="181" customWidth="1"/>
    <col min="1522" max="1522" width="7.625" style="181" customWidth="1"/>
    <col min="1523" max="1523" width="4" style="181" customWidth="1"/>
    <col min="1524" max="1524" width="9" style="181"/>
    <col min="1525" max="1525" width="12.375" style="181" customWidth="1"/>
    <col min="1526" max="1526" width="7.25" style="181" customWidth="1"/>
    <col min="1527" max="1527" width="5" style="181" customWidth="1"/>
    <col min="1528" max="1528" width="2" style="181" customWidth="1"/>
    <col min="1529" max="1529" width="5.75" style="181" customWidth="1"/>
    <col min="1530" max="1531" width="9" style="181"/>
    <col min="1532" max="1532" width="4.75" style="181" customWidth="1"/>
    <col min="1533" max="1534" width="19.625" style="181" customWidth="1"/>
    <col min="1535" max="1535" width="7.625" style="181" customWidth="1"/>
    <col min="1536" max="1536" width="4" style="181" customWidth="1"/>
    <col min="1537" max="1537" width="9" style="181"/>
    <col min="1538" max="1538" width="12.375" style="181" customWidth="1"/>
    <col min="1539" max="1539" width="7.25" style="181" customWidth="1"/>
    <col min="1540" max="1540" width="5" style="181" customWidth="1"/>
    <col min="1541" max="1541" width="2" style="181" customWidth="1"/>
    <col min="1542" max="1542" width="5.75" style="181" customWidth="1"/>
    <col min="1543" max="1774" width="9" style="181"/>
    <col min="1775" max="1775" width="4.75" style="181" customWidth="1"/>
    <col min="1776" max="1777" width="19.625" style="181" customWidth="1"/>
    <col min="1778" max="1778" width="7.625" style="181" customWidth="1"/>
    <col min="1779" max="1779" width="4" style="181" customWidth="1"/>
    <col min="1780" max="1780" width="9" style="181"/>
    <col min="1781" max="1781" width="12.375" style="181" customWidth="1"/>
    <col min="1782" max="1782" width="7.25" style="181" customWidth="1"/>
    <col min="1783" max="1783" width="5" style="181" customWidth="1"/>
    <col min="1784" max="1784" width="2" style="181" customWidth="1"/>
    <col min="1785" max="1785" width="5.75" style="181" customWidth="1"/>
    <col min="1786" max="1787" width="9" style="181"/>
    <col min="1788" max="1788" width="4.75" style="181" customWidth="1"/>
    <col min="1789" max="1790" width="19.625" style="181" customWidth="1"/>
    <col min="1791" max="1791" width="7.625" style="181" customWidth="1"/>
    <col min="1792" max="1792" width="4" style="181" customWidth="1"/>
    <col min="1793" max="1793" width="9" style="181"/>
    <col min="1794" max="1794" width="12.375" style="181" customWidth="1"/>
    <col min="1795" max="1795" width="7.25" style="181" customWidth="1"/>
    <col min="1796" max="1796" width="5" style="181" customWidth="1"/>
    <col min="1797" max="1797" width="2" style="181" customWidth="1"/>
    <col min="1798" max="1798" width="5.75" style="181" customWidth="1"/>
    <col min="1799" max="2030" width="9" style="181"/>
    <col min="2031" max="2031" width="4.75" style="181" customWidth="1"/>
    <col min="2032" max="2033" width="19.625" style="181" customWidth="1"/>
    <col min="2034" max="2034" width="7.625" style="181" customWidth="1"/>
    <col min="2035" max="2035" width="4" style="181" customWidth="1"/>
    <col min="2036" max="2036" width="9" style="181"/>
    <col min="2037" max="2037" width="12.375" style="181" customWidth="1"/>
    <col min="2038" max="2038" width="7.25" style="181" customWidth="1"/>
    <col min="2039" max="2039" width="5" style="181" customWidth="1"/>
    <col min="2040" max="2040" width="2" style="181" customWidth="1"/>
    <col min="2041" max="2041" width="5.75" style="181" customWidth="1"/>
    <col min="2042" max="2043" width="9" style="181"/>
    <col min="2044" max="2044" width="4.75" style="181" customWidth="1"/>
    <col min="2045" max="2046" width="19.625" style="181" customWidth="1"/>
    <col min="2047" max="2047" width="7.625" style="181" customWidth="1"/>
    <col min="2048" max="2048" width="4" style="181" customWidth="1"/>
    <col min="2049" max="2049" width="9" style="181"/>
    <col min="2050" max="2050" width="12.375" style="181" customWidth="1"/>
    <col min="2051" max="2051" width="7.25" style="181" customWidth="1"/>
    <col min="2052" max="2052" width="5" style="181" customWidth="1"/>
    <col min="2053" max="2053" width="2" style="181" customWidth="1"/>
    <col min="2054" max="2054" width="5.75" style="181" customWidth="1"/>
    <col min="2055" max="2286" width="9" style="181"/>
    <col min="2287" max="2287" width="4.75" style="181" customWidth="1"/>
    <col min="2288" max="2289" width="19.625" style="181" customWidth="1"/>
    <col min="2290" max="2290" width="7.625" style="181" customWidth="1"/>
    <col min="2291" max="2291" width="4" style="181" customWidth="1"/>
    <col min="2292" max="2292" width="9" style="181"/>
    <col min="2293" max="2293" width="12.375" style="181" customWidth="1"/>
    <col min="2294" max="2294" width="7.25" style="181" customWidth="1"/>
    <col min="2295" max="2295" width="5" style="181" customWidth="1"/>
    <col min="2296" max="2296" width="2" style="181" customWidth="1"/>
    <col min="2297" max="2297" width="5.75" style="181" customWidth="1"/>
    <col min="2298" max="2299" width="9" style="181"/>
    <col min="2300" max="2300" width="4.75" style="181" customWidth="1"/>
    <col min="2301" max="2302" width="19.625" style="181" customWidth="1"/>
    <col min="2303" max="2303" width="7.625" style="181" customWidth="1"/>
    <col min="2304" max="2304" width="4" style="181" customWidth="1"/>
    <col min="2305" max="2305" width="9" style="181"/>
    <col min="2306" max="2306" width="12.375" style="181" customWidth="1"/>
    <col min="2307" max="2307" width="7.25" style="181" customWidth="1"/>
    <col min="2308" max="2308" width="5" style="181" customWidth="1"/>
    <col min="2309" max="2309" width="2" style="181" customWidth="1"/>
    <col min="2310" max="2310" width="5.75" style="181" customWidth="1"/>
    <col min="2311" max="2542" width="9" style="181"/>
    <col min="2543" max="2543" width="4.75" style="181" customWidth="1"/>
    <col min="2544" max="2545" width="19.625" style="181" customWidth="1"/>
    <col min="2546" max="2546" width="7.625" style="181" customWidth="1"/>
    <col min="2547" max="2547" width="4" style="181" customWidth="1"/>
    <col min="2548" max="2548" width="9" style="181"/>
    <col min="2549" max="2549" width="12.375" style="181" customWidth="1"/>
    <col min="2550" max="2550" width="7.25" style="181" customWidth="1"/>
    <col min="2551" max="2551" width="5" style="181" customWidth="1"/>
    <col min="2552" max="2552" width="2" style="181" customWidth="1"/>
    <col min="2553" max="2553" width="5.75" style="181" customWidth="1"/>
    <col min="2554" max="2555" width="9" style="181"/>
    <col min="2556" max="2556" width="4.75" style="181" customWidth="1"/>
    <col min="2557" max="2558" width="19.625" style="181" customWidth="1"/>
    <col min="2559" max="2559" width="7.625" style="181" customWidth="1"/>
    <col min="2560" max="2560" width="4" style="181" customWidth="1"/>
    <col min="2561" max="2561" width="9" style="181"/>
    <col min="2562" max="2562" width="12.375" style="181" customWidth="1"/>
    <col min="2563" max="2563" width="7.25" style="181" customWidth="1"/>
    <col min="2564" max="2564" width="5" style="181" customWidth="1"/>
    <col min="2565" max="2565" width="2" style="181" customWidth="1"/>
    <col min="2566" max="2566" width="5.75" style="181" customWidth="1"/>
    <col min="2567" max="2798" width="9" style="181"/>
    <col min="2799" max="2799" width="4.75" style="181" customWidth="1"/>
    <col min="2800" max="2801" width="19.625" style="181" customWidth="1"/>
    <col min="2802" max="2802" width="7.625" style="181" customWidth="1"/>
    <col min="2803" max="2803" width="4" style="181" customWidth="1"/>
    <col min="2804" max="2804" width="9" style="181"/>
    <col min="2805" max="2805" width="12.375" style="181" customWidth="1"/>
    <col min="2806" max="2806" width="7.25" style="181" customWidth="1"/>
    <col min="2807" max="2807" width="5" style="181" customWidth="1"/>
    <col min="2808" max="2808" width="2" style="181" customWidth="1"/>
    <col min="2809" max="2809" width="5.75" style="181" customWidth="1"/>
    <col min="2810" max="2811" width="9" style="181"/>
    <col min="2812" max="2812" width="4.75" style="181" customWidth="1"/>
    <col min="2813" max="2814" width="19.625" style="181" customWidth="1"/>
    <col min="2815" max="2815" width="7.625" style="181" customWidth="1"/>
    <col min="2816" max="2816" width="4" style="181" customWidth="1"/>
    <col min="2817" max="2817" width="9" style="181"/>
    <col min="2818" max="2818" width="12.375" style="181" customWidth="1"/>
    <col min="2819" max="2819" width="7.25" style="181" customWidth="1"/>
    <col min="2820" max="2820" width="5" style="181" customWidth="1"/>
    <col min="2821" max="2821" width="2" style="181" customWidth="1"/>
    <col min="2822" max="2822" width="5.75" style="181" customWidth="1"/>
    <col min="2823" max="3054" width="9" style="181"/>
    <col min="3055" max="3055" width="4.75" style="181" customWidth="1"/>
    <col min="3056" max="3057" width="19.625" style="181" customWidth="1"/>
    <col min="3058" max="3058" width="7.625" style="181" customWidth="1"/>
    <col min="3059" max="3059" width="4" style="181" customWidth="1"/>
    <col min="3060" max="3060" width="9" style="181"/>
    <col min="3061" max="3061" width="12.375" style="181" customWidth="1"/>
    <col min="3062" max="3062" width="7.25" style="181" customWidth="1"/>
    <col min="3063" max="3063" width="5" style="181" customWidth="1"/>
    <col min="3064" max="3064" width="2" style="181" customWidth="1"/>
    <col min="3065" max="3065" width="5.75" style="181" customWidth="1"/>
    <col min="3066" max="3067" width="9" style="181"/>
    <col min="3068" max="3068" width="4.75" style="181" customWidth="1"/>
    <col min="3069" max="3070" width="19.625" style="181" customWidth="1"/>
    <col min="3071" max="3071" width="7.625" style="181" customWidth="1"/>
    <col min="3072" max="3072" width="4" style="181" customWidth="1"/>
    <col min="3073" max="3073" width="9" style="181"/>
    <col min="3074" max="3074" width="12.375" style="181" customWidth="1"/>
    <col min="3075" max="3075" width="7.25" style="181" customWidth="1"/>
    <col min="3076" max="3076" width="5" style="181" customWidth="1"/>
    <col min="3077" max="3077" width="2" style="181" customWidth="1"/>
    <col min="3078" max="3078" width="5.75" style="181" customWidth="1"/>
    <col min="3079" max="3310" width="9" style="181"/>
    <col min="3311" max="3311" width="4.75" style="181" customWidth="1"/>
    <col min="3312" max="3313" width="19.625" style="181" customWidth="1"/>
    <col min="3314" max="3314" width="7.625" style="181" customWidth="1"/>
    <col min="3315" max="3315" width="4" style="181" customWidth="1"/>
    <col min="3316" max="3316" width="9" style="181"/>
    <col min="3317" max="3317" width="12.375" style="181" customWidth="1"/>
    <col min="3318" max="3318" width="7.25" style="181" customWidth="1"/>
    <col min="3319" max="3319" width="5" style="181" customWidth="1"/>
    <col min="3320" max="3320" width="2" style="181" customWidth="1"/>
    <col min="3321" max="3321" width="5.75" style="181" customWidth="1"/>
    <col min="3322" max="3323" width="9" style="181"/>
    <col min="3324" max="3324" width="4.75" style="181" customWidth="1"/>
    <col min="3325" max="3326" width="19.625" style="181" customWidth="1"/>
    <col min="3327" max="3327" width="7.625" style="181" customWidth="1"/>
    <col min="3328" max="3328" width="4" style="181" customWidth="1"/>
    <col min="3329" max="3329" width="9" style="181"/>
    <col min="3330" max="3330" width="12.375" style="181" customWidth="1"/>
    <col min="3331" max="3331" width="7.25" style="181" customWidth="1"/>
    <col min="3332" max="3332" width="5" style="181" customWidth="1"/>
    <col min="3333" max="3333" width="2" style="181" customWidth="1"/>
    <col min="3334" max="3334" width="5.75" style="181" customWidth="1"/>
    <col min="3335" max="3566" width="9" style="181"/>
    <col min="3567" max="3567" width="4.75" style="181" customWidth="1"/>
    <col min="3568" max="3569" width="19.625" style="181" customWidth="1"/>
    <col min="3570" max="3570" width="7.625" style="181" customWidth="1"/>
    <col min="3571" max="3571" width="4" style="181" customWidth="1"/>
    <col min="3572" max="3572" width="9" style="181"/>
    <col min="3573" max="3573" width="12.375" style="181" customWidth="1"/>
    <col min="3574" max="3574" width="7.25" style="181" customWidth="1"/>
    <col min="3575" max="3575" width="5" style="181" customWidth="1"/>
    <col min="3576" max="3576" width="2" style="181" customWidth="1"/>
    <col min="3577" max="3577" width="5.75" style="181" customWidth="1"/>
    <col min="3578" max="3579" width="9" style="181"/>
    <col min="3580" max="3580" width="4.75" style="181" customWidth="1"/>
    <col min="3581" max="3582" width="19.625" style="181" customWidth="1"/>
    <col min="3583" max="3583" width="7.625" style="181" customWidth="1"/>
    <col min="3584" max="3584" width="4" style="181" customWidth="1"/>
    <col min="3585" max="3585" width="9" style="181"/>
    <col min="3586" max="3586" width="12.375" style="181" customWidth="1"/>
    <col min="3587" max="3587" width="7.25" style="181" customWidth="1"/>
    <col min="3588" max="3588" width="5" style="181" customWidth="1"/>
    <col min="3589" max="3589" width="2" style="181" customWidth="1"/>
    <col min="3590" max="3590" width="5.75" style="181" customWidth="1"/>
    <col min="3591" max="3822" width="9" style="181"/>
    <col min="3823" max="3823" width="4.75" style="181" customWidth="1"/>
    <col min="3824" max="3825" width="19.625" style="181" customWidth="1"/>
    <col min="3826" max="3826" width="7.625" style="181" customWidth="1"/>
    <col min="3827" max="3827" width="4" style="181" customWidth="1"/>
    <col min="3828" max="3828" width="9" style="181"/>
    <col min="3829" max="3829" width="12.375" style="181" customWidth="1"/>
    <col min="3830" max="3830" width="7.25" style="181" customWidth="1"/>
    <col min="3831" max="3831" width="5" style="181" customWidth="1"/>
    <col min="3832" max="3832" width="2" style="181" customWidth="1"/>
    <col min="3833" max="3833" width="5.75" style="181" customWidth="1"/>
    <col min="3834" max="3835" width="9" style="181"/>
    <col min="3836" max="3836" width="4.75" style="181" customWidth="1"/>
    <col min="3837" max="3838" width="19.625" style="181" customWidth="1"/>
    <col min="3839" max="3839" width="7.625" style="181" customWidth="1"/>
    <col min="3840" max="3840" width="4" style="181" customWidth="1"/>
    <col min="3841" max="3841" width="9" style="181"/>
    <col min="3842" max="3842" width="12.375" style="181" customWidth="1"/>
    <col min="3843" max="3843" width="7.25" style="181" customWidth="1"/>
    <col min="3844" max="3844" width="5" style="181" customWidth="1"/>
    <col min="3845" max="3845" width="2" style="181" customWidth="1"/>
    <col min="3846" max="3846" width="5.75" style="181" customWidth="1"/>
    <col min="3847" max="4078" width="9" style="181"/>
    <col min="4079" max="4079" width="4.75" style="181" customWidth="1"/>
    <col min="4080" max="4081" width="19.625" style="181" customWidth="1"/>
    <col min="4082" max="4082" width="7.625" style="181" customWidth="1"/>
    <col min="4083" max="4083" width="4" style="181" customWidth="1"/>
    <col min="4084" max="4084" width="9" style="181"/>
    <col min="4085" max="4085" width="12.375" style="181" customWidth="1"/>
    <col min="4086" max="4086" width="7.25" style="181" customWidth="1"/>
    <col min="4087" max="4087" width="5" style="181" customWidth="1"/>
    <col min="4088" max="4088" width="2" style="181" customWidth="1"/>
    <col min="4089" max="4089" width="5.75" style="181" customWidth="1"/>
    <col min="4090" max="4091" width="9" style="181"/>
    <col min="4092" max="4092" width="4.75" style="181" customWidth="1"/>
    <col min="4093" max="4094" width="19.625" style="181" customWidth="1"/>
    <col min="4095" max="4095" width="7.625" style="181" customWidth="1"/>
    <col min="4096" max="4096" width="4" style="181" customWidth="1"/>
    <col min="4097" max="4097" width="9" style="181"/>
    <col min="4098" max="4098" width="12.375" style="181" customWidth="1"/>
    <col min="4099" max="4099" width="7.25" style="181" customWidth="1"/>
    <col min="4100" max="4100" width="5" style="181" customWidth="1"/>
    <col min="4101" max="4101" width="2" style="181" customWidth="1"/>
    <col min="4102" max="4102" width="5.75" style="181" customWidth="1"/>
    <col min="4103" max="4334" width="9" style="181"/>
    <col min="4335" max="4335" width="4.75" style="181" customWidth="1"/>
    <col min="4336" max="4337" width="19.625" style="181" customWidth="1"/>
    <col min="4338" max="4338" width="7.625" style="181" customWidth="1"/>
    <col min="4339" max="4339" width="4" style="181" customWidth="1"/>
    <col min="4340" max="4340" width="9" style="181"/>
    <col min="4341" max="4341" width="12.375" style="181" customWidth="1"/>
    <col min="4342" max="4342" width="7.25" style="181" customWidth="1"/>
    <col min="4343" max="4343" width="5" style="181" customWidth="1"/>
    <col min="4344" max="4344" width="2" style="181" customWidth="1"/>
    <col min="4345" max="4345" width="5.75" style="181" customWidth="1"/>
    <col min="4346" max="4347" width="9" style="181"/>
    <col min="4348" max="4348" width="4.75" style="181" customWidth="1"/>
    <col min="4349" max="4350" width="19.625" style="181" customWidth="1"/>
    <col min="4351" max="4351" width="7.625" style="181" customWidth="1"/>
    <col min="4352" max="4352" width="4" style="181" customWidth="1"/>
    <col min="4353" max="4353" width="9" style="181"/>
    <col min="4354" max="4354" width="12.375" style="181" customWidth="1"/>
    <col min="4355" max="4355" width="7.25" style="181" customWidth="1"/>
    <col min="4356" max="4356" width="5" style="181" customWidth="1"/>
    <col min="4357" max="4357" width="2" style="181" customWidth="1"/>
    <col min="4358" max="4358" width="5.75" style="181" customWidth="1"/>
    <col min="4359" max="4590" width="9" style="181"/>
    <col min="4591" max="4591" width="4.75" style="181" customWidth="1"/>
    <col min="4592" max="4593" width="19.625" style="181" customWidth="1"/>
    <col min="4594" max="4594" width="7.625" style="181" customWidth="1"/>
    <col min="4595" max="4595" width="4" style="181" customWidth="1"/>
    <col min="4596" max="4596" width="9" style="181"/>
    <col min="4597" max="4597" width="12.375" style="181" customWidth="1"/>
    <col min="4598" max="4598" width="7.25" style="181" customWidth="1"/>
    <col min="4599" max="4599" width="5" style="181" customWidth="1"/>
    <col min="4600" max="4600" width="2" style="181" customWidth="1"/>
    <col min="4601" max="4601" width="5.75" style="181" customWidth="1"/>
    <col min="4602" max="4603" width="9" style="181"/>
    <col min="4604" max="4604" width="4.75" style="181" customWidth="1"/>
    <col min="4605" max="4606" width="19.625" style="181" customWidth="1"/>
    <col min="4607" max="4607" width="7.625" style="181" customWidth="1"/>
    <col min="4608" max="4608" width="4" style="181" customWidth="1"/>
    <col min="4609" max="4609" width="9" style="181"/>
    <col min="4610" max="4610" width="12.375" style="181" customWidth="1"/>
    <col min="4611" max="4611" width="7.25" style="181" customWidth="1"/>
    <col min="4612" max="4612" width="5" style="181" customWidth="1"/>
    <col min="4613" max="4613" width="2" style="181" customWidth="1"/>
    <col min="4614" max="4614" width="5.75" style="181" customWidth="1"/>
    <col min="4615" max="4846" width="9" style="181"/>
    <col min="4847" max="4847" width="4.75" style="181" customWidth="1"/>
    <col min="4848" max="4849" width="19.625" style="181" customWidth="1"/>
    <col min="4850" max="4850" width="7.625" style="181" customWidth="1"/>
    <col min="4851" max="4851" width="4" style="181" customWidth="1"/>
    <col min="4852" max="4852" width="9" style="181"/>
    <col min="4853" max="4853" width="12.375" style="181" customWidth="1"/>
    <col min="4854" max="4854" width="7.25" style="181" customWidth="1"/>
    <col min="4855" max="4855" width="5" style="181" customWidth="1"/>
    <col min="4856" max="4856" width="2" style="181" customWidth="1"/>
    <col min="4857" max="4857" width="5.75" style="181" customWidth="1"/>
    <col min="4858" max="4859" width="9" style="181"/>
    <col min="4860" max="4860" width="4.75" style="181" customWidth="1"/>
    <col min="4861" max="4862" width="19.625" style="181" customWidth="1"/>
    <col min="4863" max="4863" width="7.625" style="181" customWidth="1"/>
    <col min="4864" max="4864" width="4" style="181" customWidth="1"/>
    <col min="4865" max="4865" width="9" style="181"/>
    <col min="4866" max="4866" width="12.375" style="181" customWidth="1"/>
    <col min="4867" max="4867" width="7.25" style="181" customWidth="1"/>
    <col min="4868" max="4868" width="5" style="181" customWidth="1"/>
    <col min="4869" max="4869" width="2" style="181" customWidth="1"/>
    <col min="4870" max="4870" width="5.75" style="181" customWidth="1"/>
    <col min="4871" max="5102" width="9" style="181"/>
    <col min="5103" max="5103" width="4.75" style="181" customWidth="1"/>
    <col min="5104" max="5105" width="19.625" style="181" customWidth="1"/>
    <col min="5106" max="5106" width="7.625" style="181" customWidth="1"/>
    <col min="5107" max="5107" width="4" style="181" customWidth="1"/>
    <col min="5108" max="5108" width="9" style="181"/>
    <col min="5109" max="5109" width="12.375" style="181" customWidth="1"/>
    <col min="5110" max="5110" width="7.25" style="181" customWidth="1"/>
    <col min="5111" max="5111" width="5" style="181" customWidth="1"/>
    <col min="5112" max="5112" width="2" style="181" customWidth="1"/>
    <col min="5113" max="5113" width="5.75" style="181" customWidth="1"/>
    <col min="5114" max="5115" width="9" style="181"/>
    <col min="5116" max="5116" width="4.75" style="181" customWidth="1"/>
    <col min="5117" max="5118" width="19.625" style="181" customWidth="1"/>
    <col min="5119" max="5119" width="7.625" style="181" customWidth="1"/>
    <col min="5120" max="5120" width="4" style="181" customWidth="1"/>
    <col min="5121" max="5121" width="9" style="181"/>
    <col min="5122" max="5122" width="12.375" style="181" customWidth="1"/>
    <col min="5123" max="5123" width="7.25" style="181" customWidth="1"/>
    <col min="5124" max="5124" width="5" style="181" customWidth="1"/>
    <col min="5125" max="5125" width="2" style="181" customWidth="1"/>
    <col min="5126" max="5126" width="5.75" style="181" customWidth="1"/>
    <col min="5127" max="5358" width="9" style="181"/>
    <col min="5359" max="5359" width="4.75" style="181" customWidth="1"/>
    <col min="5360" max="5361" width="19.625" style="181" customWidth="1"/>
    <col min="5362" max="5362" width="7.625" style="181" customWidth="1"/>
    <col min="5363" max="5363" width="4" style="181" customWidth="1"/>
    <col min="5364" max="5364" width="9" style="181"/>
    <col min="5365" max="5365" width="12.375" style="181" customWidth="1"/>
    <col min="5366" max="5366" width="7.25" style="181" customWidth="1"/>
    <col min="5367" max="5367" width="5" style="181" customWidth="1"/>
    <col min="5368" max="5368" width="2" style="181" customWidth="1"/>
    <col min="5369" max="5369" width="5.75" style="181" customWidth="1"/>
    <col min="5370" max="5371" width="9" style="181"/>
    <col min="5372" max="5372" width="4.75" style="181" customWidth="1"/>
    <col min="5373" max="5374" width="19.625" style="181" customWidth="1"/>
    <col min="5375" max="5375" width="7.625" style="181" customWidth="1"/>
    <col min="5376" max="5376" width="4" style="181" customWidth="1"/>
    <col min="5377" max="5377" width="9" style="181"/>
    <col min="5378" max="5378" width="12.375" style="181" customWidth="1"/>
    <col min="5379" max="5379" width="7.25" style="181" customWidth="1"/>
    <col min="5380" max="5380" width="5" style="181" customWidth="1"/>
    <col min="5381" max="5381" width="2" style="181" customWidth="1"/>
    <col min="5382" max="5382" width="5.75" style="181" customWidth="1"/>
    <col min="5383" max="5614" width="9" style="181"/>
    <col min="5615" max="5615" width="4.75" style="181" customWidth="1"/>
    <col min="5616" max="5617" width="19.625" style="181" customWidth="1"/>
    <col min="5618" max="5618" width="7.625" style="181" customWidth="1"/>
    <col min="5619" max="5619" width="4" style="181" customWidth="1"/>
    <col min="5620" max="5620" width="9" style="181"/>
    <col min="5621" max="5621" width="12.375" style="181" customWidth="1"/>
    <col min="5622" max="5622" width="7.25" style="181" customWidth="1"/>
    <col min="5623" max="5623" width="5" style="181" customWidth="1"/>
    <col min="5624" max="5624" width="2" style="181" customWidth="1"/>
    <col min="5625" max="5625" width="5.75" style="181" customWidth="1"/>
    <col min="5626" max="5627" width="9" style="181"/>
    <col min="5628" max="5628" width="4.75" style="181" customWidth="1"/>
    <col min="5629" max="5630" width="19.625" style="181" customWidth="1"/>
    <col min="5631" max="5631" width="7.625" style="181" customWidth="1"/>
    <col min="5632" max="5632" width="4" style="181" customWidth="1"/>
    <col min="5633" max="5633" width="9" style="181"/>
    <col min="5634" max="5634" width="12.375" style="181" customWidth="1"/>
    <col min="5635" max="5635" width="7.25" style="181" customWidth="1"/>
    <col min="5636" max="5636" width="5" style="181" customWidth="1"/>
    <col min="5637" max="5637" width="2" style="181" customWidth="1"/>
    <col min="5638" max="5638" width="5.75" style="181" customWidth="1"/>
    <col min="5639" max="5870" width="9" style="181"/>
    <col min="5871" max="5871" width="4.75" style="181" customWidth="1"/>
    <col min="5872" max="5873" width="19.625" style="181" customWidth="1"/>
    <col min="5874" max="5874" width="7.625" style="181" customWidth="1"/>
    <col min="5875" max="5875" width="4" style="181" customWidth="1"/>
    <col min="5876" max="5876" width="9" style="181"/>
    <col min="5877" max="5877" width="12.375" style="181" customWidth="1"/>
    <col min="5878" max="5878" width="7.25" style="181" customWidth="1"/>
    <col min="5879" max="5879" width="5" style="181" customWidth="1"/>
    <col min="5880" max="5880" width="2" style="181" customWidth="1"/>
    <col min="5881" max="5881" width="5.75" style="181" customWidth="1"/>
    <col min="5882" max="5883" width="9" style="181"/>
    <col min="5884" max="5884" width="4.75" style="181" customWidth="1"/>
    <col min="5885" max="5886" width="19.625" style="181" customWidth="1"/>
    <col min="5887" max="5887" width="7.625" style="181" customWidth="1"/>
    <col min="5888" max="5888" width="4" style="181" customWidth="1"/>
    <col min="5889" max="5889" width="9" style="181"/>
    <col min="5890" max="5890" width="12.375" style="181" customWidth="1"/>
    <col min="5891" max="5891" width="7.25" style="181" customWidth="1"/>
    <col min="5892" max="5892" width="5" style="181" customWidth="1"/>
    <col min="5893" max="5893" width="2" style="181" customWidth="1"/>
    <col min="5894" max="5894" width="5.75" style="181" customWidth="1"/>
    <col min="5895" max="6126" width="9" style="181"/>
    <col min="6127" max="6127" width="4.75" style="181" customWidth="1"/>
    <col min="6128" max="6129" width="19.625" style="181" customWidth="1"/>
    <col min="6130" max="6130" width="7.625" style="181" customWidth="1"/>
    <col min="6131" max="6131" width="4" style="181" customWidth="1"/>
    <col min="6132" max="6132" width="9" style="181"/>
    <col min="6133" max="6133" width="12.375" style="181" customWidth="1"/>
    <col min="6134" max="6134" width="7.25" style="181" customWidth="1"/>
    <col min="6135" max="6135" width="5" style="181" customWidth="1"/>
    <col min="6136" max="6136" width="2" style="181" customWidth="1"/>
    <col min="6137" max="6137" width="5.75" style="181" customWidth="1"/>
    <col min="6138" max="6139" width="9" style="181"/>
    <col min="6140" max="6140" width="4.75" style="181" customWidth="1"/>
    <col min="6141" max="6142" width="19.625" style="181" customWidth="1"/>
    <col min="6143" max="6143" width="7.625" style="181" customWidth="1"/>
    <col min="6144" max="6144" width="4" style="181" customWidth="1"/>
    <col min="6145" max="6145" width="9" style="181"/>
    <col min="6146" max="6146" width="12.375" style="181" customWidth="1"/>
    <col min="6147" max="6147" width="7.25" style="181" customWidth="1"/>
    <col min="6148" max="6148" width="5" style="181" customWidth="1"/>
    <col min="6149" max="6149" width="2" style="181" customWidth="1"/>
    <col min="6150" max="6150" width="5.75" style="181" customWidth="1"/>
    <col min="6151" max="6382" width="9" style="181"/>
    <col min="6383" max="6383" width="4.75" style="181" customWidth="1"/>
    <col min="6384" max="6385" width="19.625" style="181" customWidth="1"/>
    <col min="6386" max="6386" width="7.625" style="181" customWidth="1"/>
    <col min="6387" max="6387" width="4" style="181" customWidth="1"/>
    <col min="6388" max="6388" width="9" style="181"/>
    <col min="6389" max="6389" width="12.375" style="181" customWidth="1"/>
    <col min="6390" max="6390" width="7.25" style="181" customWidth="1"/>
    <col min="6391" max="6391" width="5" style="181" customWidth="1"/>
    <col min="6392" max="6392" width="2" style="181" customWidth="1"/>
    <col min="6393" max="6393" width="5.75" style="181" customWidth="1"/>
    <col min="6394" max="6395" width="9" style="181"/>
    <col min="6396" max="6396" width="4.75" style="181" customWidth="1"/>
    <col min="6397" max="6398" width="19.625" style="181" customWidth="1"/>
    <col min="6399" max="6399" width="7.625" style="181" customWidth="1"/>
    <col min="6400" max="6400" width="4" style="181" customWidth="1"/>
    <col min="6401" max="6401" width="9" style="181"/>
    <col min="6402" max="6402" width="12.375" style="181" customWidth="1"/>
    <col min="6403" max="6403" width="7.25" style="181" customWidth="1"/>
    <col min="6404" max="6404" width="5" style="181" customWidth="1"/>
    <col min="6405" max="6405" width="2" style="181" customWidth="1"/>
    <col min="6406" max="6406" width="5.75" style="181" customWidth="1"/>
    <col min="6407" max="6638" width="9" style="181"/>
    <col min="6639" max="6639" width="4.75" style="181" customWidth="1"/>
    <col min="6640" max="6641" width="19.625" style="181" customWidth="1"/>
    <col min="6642" max="6642" width="7.625" style="181" customWidth="1"/>
    <col min="6643" max="6643" width="4" style="181" customWidth="1"/>
    <col min="6644" max="6644" width="9" style="181"/>
    <col min="6645" max="6645" width="12.375" style="181" customWidth="1"/>
    <col min="6646" max="6646" width="7.25" style="181" customWidth="1"/>
    <col min="6647" max="6647" width="5" style="181" customWidth="1"/>
    <col min="6648" max="6648" width="2" style="181" customWidth="1"/>
    <col min="6649" max="6649" width="5.75" style="181" customWidth="1"/>
    <col min="6650" max="6651" width="9" style="181"/>
    <col min="6652" max="6652" width="4.75" style="181" customWidth="1"/>
    <col min="6653" max="6654" width="19.625" style="181" customWidth="1"/>
    <col min="6655" max="6655" width="7.625" style="181" customWidth="1"/>
    <col min="6656" max="6656" width="4" style="181" customWidth="1"/>
    <col min="6657" max="6657" width="9" style="181"/>
    <col min="6658" max="6658" width="12.375" style="181" customWidth="1"/>
    <col min="6659" max="6659" width="7.25" style="181" customWidth="1"/>
    <col min="6660" max="6660" width="5" style="181" customWidth="1"/>
    <col min="6661" max="6661" width="2" style="181" customWidth="1"/>
    <col min="6662" max="6662" width="5.75" style="181" customWidth="1"/>
    <col min="6663" max="6894" width="9" style="181"/>
    <col min="6895" max="6895" width="4.75" style="181" customWidth="1"/>
    <col min="6896" max="6897" width="19.625" style="181" customWidth="1"/>
    <col min="6898" max="6898" width="7.625" style="181" customWidth="1"/>
    <col min="6899" max="6899" width="4" style="181" customWidth="1"/>
    <col min="6900" max="6900" width="9" style="181"/>
    <col min="6901" max="6901" width="12.375" style="181" customWidth="1"/>
    <col min="6902" max="6902" width="7.25" style="181" customWidth="1"/>
    <col min="6903" max="6903" width="5" style="181" customWidth="1"/>
    <col min="6904" max="6904" width="2" style="181" customWidth="1"/>
    <col min="6905" max="6905" width="5.75" style="181" customWidth="1"/>
    <col min="6906" max="6907" width="9" style="181"/>
    <col min="6908" max="6908" width="4.75" style="181" customWidth="1"/>
    <col min="6909" max="6910" width="19.625" style="181" customWidth="1"/>
    <col min="6911" max="6911" width="7.625" style="181" customWidth="1"/>
    <col min="6912" max="6912" width="4" style="181" customWidth="1"/>
    <col min="6913" max="6913" width="9" style="181"/>
    <col min="6914" max="6914" width="12.375" style="181" customWidth="1"/>
    <col min="6915" max="6915" width="7.25" style="181" customWidth="1"/>
    <col min="6916" max="6916" width="5" style="181" customWidth="1"/>
    <col min="6917" max="6917" width="2" style="181" customWidth="1"/>
    <col min="6918" max="6918" width="5.75" style="181" customWidth="1"/>
    <col min="6919" max="7150" width="9" style="181"/>
    <col min="7151" max="7151" width="4.75" style="181" customWidth="1"/>
    <col min="7152" max="7153" width="19.625" style="181" customWidth="1"/>
    <col min="7154" max="7154" width="7.625" style="181" customWidth="1"/>
    <col min="7155" max="7155" width="4" style="181" customWidth="1"/>
    <col min="7156" max="7156" width="9" style="181"/>
    <col min="7157" max="7157" width="12.375" style="181" customWidth="1"/>
    <col min="7158" max="7158" width="7.25" style="181" customWidth="1"/>
    <col min="7159" max="7159" width="5" style="181" customWidth="1"/>
    <col min="7160" max="7160" width="2" style="181" customWidth="1"/>
    <col min="7161" max="7161" width="5.75" style="181" customWidth="1"/>
    <col min="7162" max="7163" width="9" style="181"/>
    <col min="7164" max="7164" width="4.75" style="181" customWidth="1"/>
    <col min="7165" max="7166" width="19.625" style="181" customWidth="1"/>
    <col min="7167" max="7167" width="7.625" style="181" customWidth="1"/>
    <col min="7168" max="7168" width="4" style="181" customWidth="1"/>
    <col min="7169" max="7169" width="9" style="181"/>
    <col min="7170" max="7170" width="12.375" style="181" customWidth="1"/>
    <col min="7171" max="7171" width="7.25" style="181" customWidth="1"/>
    <col min="7172" max="7172" width="5" style="181" customWidth="1"/>
    <col min="7173" max="7173" width="2" style="181" customWidth="1"/>
    <col min="7174" max="7174" width="5.75" style="181" customWidth="1"/>
    <col min="7175" max="7406" width="9" style="181"/>
    <col min="7407" max="7407" width="4.75" style="181" customWidth="1"/>
    <col min="7408" max="7409" width="19.625" style="181" customWidth="1"/>
    <col min="7410" max="7410" width="7.625" style="181" customWidth="1"/>
    <col min="7411" max="7411" width="4" style="181" customWidth="1"/>
    <col min="7412" max="7412" width="9" style="181"/>
    <col min="7413" max="7413" width="12.375" style="181" customWidth="1"/>
    <col min="7414" max="7414" width="7.25" style="181" customWidth="1"/>
    <col min="7415" max="7415" width="5" style="181" customWidth="1"/>
    <col min="7416" max="7416" width="2" style="181" customWidth="1"/>
    <col min="7417" max="7417" width="5.75" style="181" customWidth="1"/>
    <col min="7418" max="7419" width="9" style="181"/>
    <col min="7420" max="7420" width="4.75" style="181" customWidth="1"/>
    <col min="7421" max="7422" width="19.625" style="181" customWidth="1"/>
    <col min="7423" max="7423" width="7.625" style="181" customWidth="1"/>
    <col min="7424" max="7424" width="4" style="181" customWidth="1"/>
    <col min="7425" max="7425" width="9" style="181"/>
    <col min="7426" max="7426" width="12.375" style="181" customWidth="1"/>
    <col min="7427" max="7427" width="7.25" style="181" customWidth="1"/>
    <col min="7428" max="7428" width="5" style="181" customWidth="1"/>
    <col min="7429" max="7429" width="2" style="181" customWidth="1"/>
    <col min="7430" max="7430" width="5.75" style="181" customWidth="1"/>
    <col min="7431" max="7662" width="9" style="181"/>
    <col min="7663" max="7663" width="4.75" style="181" customWidth="1"/>
    <col min="7664" max="7665" width="19.625" style="181" customWidth="1"/>
    <col min="7666" max="7666" width="7.625" style="181" customWidth="1"/>
    <col min="7667" max="7667" width="4" style="181" customWidth="1"/>
    <col min="7668" max="7668" width="9" style="181"/>
    <col min="7669" max="7669" width="12.375" style="181" customWidth="1"/>
    <col min="7670" max="7670" width="7.25" style="181" customWidth="1"/>
    <col min="7671" max="7671" width="5" style="181" customWidth="1"/>
    <col min="7672" max="7672" width="2" style="181" customWidth="1"/>
    <col min="7673" max="7673" width="5.75" style="181" customWidth="1"/>
    <col min="7674" max="7675" width="9" style="181"/>
    <col min="7676" max="7676" width="4.75" style="181" customWidth="1"/>
    <col min="7677" max="7678" width="19.625" style="181" customWidth="1"/>
    <col min="7679" max="7679" width="7.625" style="181" customWidth="1"/>
    <col min="7680" max="7680" width="4" style="181" customWidth="1"/>
    <col min="7681" max="7681" width="9" style="181"/>
    <col min="7682" max="7682" width="12.375" style="181" customWidth="1"/>
    <col min="7683" max="7683" width="7.25" style="181" customWidth="1"/>
    <col min="7684" max="7684" width="5" style="181" customWidth="1"/>
    <col min="7685" max="7685" width="2" style="181" customWidth="1"/>
    <col min="7686" max="7686" width="5.75" style="181" customWidth="1"/>
    <col min="7687" max="7918" width="9" style="181"/>
    <col min="7919" max="7919" width="4.75" style="181" customWidth="1"/>
    <col min="7920" max="7921" width="19.625" style="181" customWidth="1"/>
    <col min="7922" max="7922" width="7.625" style="181" customWidth="1"/>
    <col min="7923" max="7923" width="4" style="181" customWidth="1"/>
    <col min="7924" max="7924" width="9" style="181"/>
    <col min="7925" max="7925" width="12.375" style="181" customWidth="1"/>
    <col min="7926" max="7926" width="7.25" style="181" customWidth="1"/>
    <col min="7927" max="7927" width="5" style="181" customWidth="1"/>
    <col min="7928" max="7928" width="2" style="181" customWidth="1"/>
    <col min="7929" max="7929" width="5.75" style="181" customWidth="1"/>
    <col min="7930" max="7931" width="9" style="181"/>
    <col min="7932" max="7932" width="4.75" style="181" customWidth="1"/>
    <col min="7933" max="7934" width="19.625" style="181" customWidth="1"/>
    <col min="7935" max="7935" width="7.625" style="181" customWidth="1"/>
    <col min="7936" max="7936" width="4" style="181" customWidth="1"/>
    <col min="7937" max="7937" width="9" style="181"/>
    <col min="7938" max="7938" width="12.375" style="181" customWidth="1"/>
    <col min="7939" max="7939" width="7.25" style="181" customWidth="1"/>
    <col min="7940" max="7940" width="5" style="181" customWidth="1"/>
    <col min="7941" max="7941" width="2" style="181" customWidth="1"/>
    <col min="7942" max="7942" width="5.75" style="181" customWidth="1"/>
    <col min="7943" max="8174" width="9" style="181"/>
    <col min="8175" max="8175" width="4.75" style="181" customWidth="1"/>
    <col min="8176" max="8177" width="19.625" style="181" customWidth="1"/>
    <col min="8178" max="8178" width="7.625" style="181" customWidth="1"/>
    <col min="8179" max="8179" width="4" style="181" customWidth="1"/>
    <col min="8180" max="8180" width="9" style="181"/>
    <col min="8181" max="8181" width="12.375" style="181" customWidth="1"/>
    <col min="8182" max="8182" width="7.25" style="181" customWidth="1"/>
    <col min="8183" max="8183" width="5" style="181" customWidth="1"/>
    <col min="8184" max="8184" width="2" style="181" customWidth="1"/>
    <col min="8185" max="8185" width="5.75" style="181" customWidth="1"/>
    <col min="8186" max="8187" width="9" style="181"/>
    <col min="8188" max="8188" width="4.75" style="181" customWidth="1"/>
    <col min="8189" max="8190" width="19.625" style="181" customWidth="1"/>
    <col min="8191" max="8191" width="7.625" style="181" customWidth="1"/>
    <col min="8192" max="8192" width="4" style="181" customWidth="1"/>
    <col min="8193" max="8193" width="9" style="181"/>
    <col min="8194" max="8194" width="12.375" style="181" customWidth="1"/>
    <col min="8195" max="8195" width="7.25" style="181" customWidth="1"/>
    <col min="8196" max="8196" width="5" style="181" customWidth="1"/>
    <col min="8197" max="8197" width="2" style="181" customWidth="1"/>
    <col min="8198" max="8198" width="5.75" style="181" customWidth="1"/>
    <col min="8199" max="8430" width="9" style="181"/>
    <col min="8431" max="8431" width="4.75" style="181" customWidth="1"/>
    <col min="8432" max="8433" width="19.625" style="181" customWidth="1"/>
    <col min="8434" max="8434" width="7.625" style="181" customWidth="1"/>
    <col min="8435" max="8435" width="4" style="181" customWidth="1"/>
    <col min="8436" max="8436" width="9" style="181"/>
    <col min="8437" max="8437" width="12.375" style="181" customWidth="1"/>
    <col min="8438" max="8438" width="7.25" style="181" customWidth="1"/>
    <col min="8439" max="8439" width="5" style="181" customWidth="1"/>
    <col min="8440" max="8440" width="2" style="181" customWidth="1"/>
    <col min="8441" max="8441" width="5.75" style="181" customWidth="1"/>
    <col min="8442" max="8443" width="9" style="181"/>
    <col min="8444" max="8444" width="4.75" style="181" customWidth="1"/>
    <col min="8445" max="8446" width="19.625" style="181" customWidth="1"/>
    <col min="8447" max="8447" width="7.625" style="181" customWidth="1"/>
    <col min="8448" max="8448" width="4" style="181" customWidth="1"/>
    <col min="8449" max="8449" width="9" style="181"/>
    <col min="8450" max="8450" width="12.375" style="181" customWidth="1"/>
    <col min="8451" max="8451" width="7.25" style="181" customWidth="1"/>
    <col min="8452" max="8452" width="5" style="181" customWidth="1"/>
    <col min="8453" max="8453" width="2" style="181" customWidth="1"/>
    <col min="8454" max="8454" width="5.75" style="181" customWidth="1"/>
    <col min="8455" max="8686" width="9" style="181"/>
    <col min="8687" max="8687" width="4.75" style="181" customWidth="1"/>
    <col min="8688" max="8689" width="19.625" style="181" customWidth="1"/>
    <col min="8690" max="8690" width="7.625" style="181" customWidth="1"/>
    <col min="8691" max="8691" width="4" style="181" customWidth="1"/>
    <col min="8692" max="8692" width="9" style="181"/>
    <col min="8693" max="8693" width="12.375" style="181" customWidth="1"/>
    <col min="8694" max="8694" width="7.25" style="181" customWidth="1"/>
    <col min="8695" max="8695" width="5" style="181" customWidth="1"/>
    <col min="8696" max="8696" width="2" style="181" customWidth="1"/>
    <col min="8697" max="8697" width="5.75" style="181" customWidth="1"/>
    <col min="8698" max="8699" width="9" style="181"/>
    <col min="8700" max="8700" width="4.75" style="181" customWidth="1"/>
    <col min="8701" max="8702" width="19.625" style="181" customWidth="1"/>
    <col min="8703" max="8703" width="7.625" style="181" customWidth="1"/>
    <col min="8704" max="8704" width="4" style="181" customWidth="1"/>
    <col min="8705" max="8705" width="9" style="181"/>
    <col min="8706" max="8706" width="12.375" style="181" customWidth="1"/>
    <col min="8707" max="8707" width="7.25" style="181" customWidth="1"/>
    <col min="8708" max="8708" width="5" style="181" customWidth="1"/>
    <col min="8709" max="8709" width="2" style="181" customWidth="1"/>
    <col min="8710" max="8710" width="5.75" style="181" customWidth="1"/>
    <col min="8711" max="8942" width="9" style="181"/>
    <col min="8943" max="8943" width="4.75" style="181" customWidth="1"/>
    <col min="8944" max="8945" width="19.625" style="181" customWidth="1"/>
    <col min="8946" max="8946" width="7.625" style="181" customWidth="1"/>
    <col min="8947" max="8947" width="4" style="181" customWidth="1"/>
    <col min="8948" max="8948" width="9" style="181"/>
    <col min="8949" max="8949" width="12.375" style="181" customWidth="1"/>
    <col min="8950" max="8950" width="7.25" style="181" customWidth="1"/>
    <col min="8951" max="8951" width="5" style="181" customWidth="1"/>
    <col min="8952" max="8952" width="2" style="181" customWidth="1"/>
    <col min="8953" max="8953" width="5.75" style="181" customWidth="1"/>
    <col min="8954" max="8955" width="9" style="181"/>
    <col min="8956" max="8956" width="4.75" style="181" customWidth="1"/>
    <col min="8957" max="8958" width="19.625" style="181" customWidth="1"/>
    <col min="8959" max="8959" width="7.625" style="181" customWidth="1"/>
    <col min="8960" max="8960" width="4" style="181" customWidth="1"/>
    <col min="8961" max="8961" width="9" style="181"/>
    <col min="8962" max="8962" width="12.375" style="181" customWidth="1"/>
    <col min="8963" max="8963" width="7.25" style="181" customWidth="1"/>
    <col min="8964" max="8964" width="5" style="181" customWidth="1"/>
    <col min="8965" max="8965" width="2" style="181" customWidth="1"/>
    <col min="8966" max="8966" width="5.75" style="181" customWidth="1"/>
    <col min="8967" max="9198" width="9" style="181"/>
    <col min="9199" max="9199" width="4.75" style="181" customWidth="1"/>
    <col min="9200" max="9201" width="19.625" style="181" customWidth="1"/>
    <col min="9202" max="9202" width="7.625" style="181" customWidth="1"/>
    <col min="9203" max="9203" width="4" style="181" customWidth="1"/>
    <col min="9204" max="9204" width="9" style="181"/>
    <col min="9205" max="9205" width="12.375" style="181" customWidth="1"/>
    <col min="9206" max="9206" width="7.25" style="181" customWidth="1"/>
    <col min="9207" max="9207" width="5" style="181" customWidth="1"/>
    <col min="9208" max="9208" width="2" style="181" customWidth="1"/>
    <col min="9209" max="9209" width="5.75" style="181" customWidth="1"/>
    <col min="9210" max="9211" width="9" style="181"/>
    <col min="9212" max="9212" width="4.75" style="181" customWidth="1"/>
    <col min="9213" max="9214" width="19.625" style="181" customWidth="1"/>
    <col min="9215" max="9215" width="7.625" style="181" customWidth="1"/>
    <col min="9216" max="9216" width="4" style="181" customWidth="1"/>
    <col min="9217" max="9217" width="9" style="181"/>
    <col min="9218" max="9218" width="12.375" style="181" customWidth="1"/>
    <col min="9219" max="9219" width="7.25" style="181" customWidth="1"/>
    <col min="9220" max="9220" width="5" style="181" customWidth="1"/>
    <col min="9221" max="9221" width="2" style="181" customWidth="1"/>
    <col min="9222" max="9222" width="5.75" style="181" customWidth="1"/>
    <col min="9223" max="9454" width="9" style="181"/>
    <col min="9455" max="9455" width="4.75" style="181" customWidth="1"/>
    <col min="9456" max="9457" width="19.625" style="181" customWidth="1"/>
    <col min="9458" max="9458" width="7.625" style="181" customWidth="1"/>
    <col min="9459" max="9459" width="4" style="181" customWidth="1"/>
    <col min="9460" max="9460" width="9" style="181"/>
    <col min="9461" max="9461" width="12.375" style="181" customWidth="1"/>
    <col min="9462" max="9462" width="7.25" style="181" customWidth="1"/>
    <col min="9463" max="9463" width="5" style="181" customWidth="1"/>
    <col min="9464" max="9464" width="2" style="181" customWidth="1"/>
    <col min="9465" max="9465" width="5.75" style="181" customWidth="1"/>
    <col min="9466" max="9467" width="9" style="181"/>
    <col min="9468" max="9468" width="4.75" style="181" customWidth="1"/>
    <col min="9469" max="9470" width="19.625" style="181" customWidth="1"/>
    <col min="9471" max="9471" width="7.625" style="181" customWidth="1"/>
    <col min="9472" max="9472" width="4" style="181" customWidth="1"/>
    <col min="9473" max="9473" width="9" style="181"/>
    <col min="9474" max="9474" width="12.375" style="181" customWidth="1"/>
    <col min="9475" max="9475" width="7.25" style="181" customWidth="1"/>
    <col min="9476" max="9476" width="5" style="181" customWidth="1"/>
    <col min="9477" max="9477" width="2" style="181" customWidth="1"/>
    <col min="9478" max="9478" width="5.75" style="181" customWidth="1"/>
    <col min="9479" max="9710" width="9" style="181"/>
    <col min="9711" max="9711" width="4.75" style="181" customWidth="1"/>
    <col min="9712" max="9713" width="19.625" style="181" customWidth="1"/>
    <col min="9714" max="9714" width="7.625" style="181" customWidth="1"/>
    <col min="9715" max="9715" width="4" style="181" customWidth="1"/>
    <col min="9716" max="9716" width="9" style="181"/>
    <col min="9717" max="9717" width="12.375" style="181" customWidth="1"/>
    <col min="9718" max="9718" width="7.25" style="181" customWidth="1"/>
    <col min="9719" max="9719" width="5" style="181" customWidth="1"/>
    <col min="9720" max="9720" width="2" style="181" customWidth="1"/>
    <col min="9721" max="9721" width="5.75" style="181" customWidth="1"/>
    <col min="9722" max="9723" width="9" style="181"/>
    <col min="9724" max="9724" width="4.75" style="181" customWidth="1"/>
    <col min="9725" max="9726" width="19.625" style="181" customWidth="1"/>
    <col min="9727" max="9727" width="7.625" style="181" customWidth="1"/>
    <col min="9728" max="9728" width="4" style="181" customWidth="1"/>
    <col min="9729" max="9729" width="9" style="181"/>
    <col min="9730" max="9730" width="12.375" style="181" customWidth="1"/>
    <col min="9731" max="9731" width="7.25" style="181" customWidth="1"/>
    <col min="9732" max="9732" width="5" style="181" customWidth="1"/>
    <col min="9733" max="9733" width="2" style="181" customWidth="1"/>
    <col min="9734" max="9734" width="5.75" style="181" customWidth="1"/>
    <col min="9735" max="9966" width="9" style="181"/>
    <col min="9967" max="9967" width="4.75" style="181" customWidth="1"/>
    <col min="9968" max="9969" width="19.625" style="181" customWidth="1"/>
    <col min="9970" max="9970" width="7.625" style="181" customWidth="1"/>
    <col min="9971" max="9971" width="4" style="181" customWidth="1"/>
    <col min="9972" max="9972" width="9" style="181"/>
    <col min="9973" max="9973" width="12.375" style="181" customWidth="1"/>
    <col min="9974" max="9974" width="7.25" style="181" customWidth="1"/>
    <col min="9975" max="9975" width="5" style="181" customWidth="1"/>
    <col min="9976" max="9976" width="2" style="181" customWidth="1"/>
    <col min="9977" max="9977" width="5.75" style="181" customWidth="1"/>
    <col min="9978" max="9979" width="9" style="181"/>
    <col min="9980" max="9980" width="4.75" style="181" customWidth="1"/>
    <col min="9981" max="9982" width="19.625" style="181" customWidth="1"/>
    <col min="9983" max="9983" width="7.625" style="181" customWidth="1"/>
    <col min="9984" max="9984" width="4" style="181" customWidth="1"/>
    <col min="9985" max="9985" width="9" style="181"/>
    <col min="9986" max="9986" width="12.375" style="181" customWidth="1"/>
    <col min="9987" max="9987" width="7.25" style="181" customWidth="1"/>
    <col min="9988" max="9988" width="5" style="181" customWidth="1"/>
    <col min="9989" max="9989" width="2" style="181" customWidth="1"/>
    <col min="9990" max="9990" width="5.75" style="181" customWidth="1"/>
    <col min="9991" max="10222" width="9" style="181"/>
    <col min="10223" max="10223" width="4.75" style="181" customWidth="1"/>
    <col min="10224" max="10225" width="19.625" style="181" customWidth="1"/>
    <col min="10226" max="10226" width="7.625" style="181" customWidth="1"/>
    <col min="10227" max="10227" width="4" style="181" customWidth="1"/>
    <col min="10228" max="10228" width="9" style="181"/>
    <col min="10229" max="10229" width="12.375" style="181" customWidth="1"/>
    <col min="10230" max="10230" width="7.25" style="181" customWidth="1"/>
    <col min="10231" max="10231" width="5" style="181" customWidth="1"/>
    <col min="10232" max="10232" width="2" style="181" customWidth="1"/>
    <col min="10233" max="10233" width="5.75" style="181" customWidth="1"/>
    <col min="10234" max="10235" width="9" style="181"/>
    <col min="10236" max="10236" width="4.75" style="181" customWidth="1"/>
    <col min="10237" max="10238" width="19.625" style="181" customWidth="1"/>
    <col min="10239" max="10239" width="7.625" style="181" customWidth="1"/>
    <col min="10240" max="10240" width="4" style="181" customWidth="1"/>
    <col min="10241" max="10241" width="9" style="181"/>
    <col min="10242" max="10242" width="12.375" style="181" customWidth="1"/>
    <col min="10243" max="10243" width="7.25" style="181" customWidth="1"/>
    <col min="10244" max="10244" width="5" style="181" customWidth="1"/>
    <col min="10245" max="10245" width="2" style="181" customWidth="1"/>
    <col min="10246" max="10246" width="5.75" style="181" customWidth="1"/>
    <col min="10247" max="10478" width="9" style="181"/>
    <col min="10479" max="10479" width="4.75" style="181" customWidth="1"/>
    <col min="10480" max="10481" width="19.625" style="181" customWidth="1"/>
    <col min="10482" max="10482" width="7.625" style="181" customWidth="1"/>
    <col min="10483" max="10483" width="4" style="181" customWidth="1"/>
    <col min="10484" max="10484" width="9" style="181"/>
    <col min="10485" max="10485" width="12.375" style="181" customWidth="1"/>
    <col min="10486" max="10486" width="7.25" style="181" customWidth="1"/>
    <col min="10487" max="10487" width="5" style="181" customWidth="1"/>
    <col min="10488" max="10488" width="2" style="181" customWidth="1"/>
    <col min="10489" max="10489" width="5.75" style="181" customWidth="1"/>
    <col min="10490" max="10491" width="9" style="181"/>
    <col min="10492" max="10492" width="4.75" style="181" customWidth="1"/>
    <col min="10493" max="10494" width="19.625" style="181" customWidth="1"/>
    <col min="10495" max="10495" width="7.625" style="181" customWidth="1"/>
    <col min="10496" max="10496" width="4" style="181" customWidth="1"/>
    <col min="10497" max="10497" width="9" style="181"/>
    <col min="10498" max="10498" width="12.375" style="181" customWidth="1"/>
    <col min="10499" max="10499" width="7.25" style="181" customWidth="1"/>
    <col min="10500" max="10500" width="5" style="181" customWidth="1"/>
    <col min="10501" max="10501" width="2" style="181" customWidth="1"/>
    <col min="10502" max="10502" width="5.75" style="181" customWidth="1"/>
    <col min="10503" max="10734" width="9" style="181"/>
    <col min="10735" max="10735" width="4.75" style="181" customWidth="1"/>
    <col min="10736" max="10737" width="19.625" style="181" customWidth="1"/>
    <col min="10738" max="10738" width="7.625" style="181" customWidth="1"/>
    <col min="10739" max="10739" width="4" style="181" customWidth="1"/>
    <col min="10740" max="10740" width="9" style="181"/>
    <col min="10741" max="10741" width="12.375" style="181" customWidth="1"/>
    <col min="10742" max="10742" width="7.25" style="181" customWidth="1"/>
    <col min="10743" max="10743" width="5" style="181" customWidth="1"/>
    <col min="10744" max="10744" width="2" style="181" customWidth="1"/>
    <col min="10745" max="10745" width="5.75" style="181" customWidth="1"/>
    <col min="10746" max="10747" width="9" style="181"/>
    <col min="10748" max="10748" width="4.75" style="181" customWidth="1"/>
    <col min="10749" max="10750" width="19.625" style="181" customWidth="1"/>
    <col min="10751" max="10751" width="7.625" style="181" customWidth="1"/>
    <col min="10752" max="10752" width="4" style="181" customWidth="1"/>
    <col min="10753" max="10753" width="9" style="181"/>
    <col min="10754" max="10754" width="12.375" style="181" customWidth="1"/>
    <col min="10755" max="10755" width="7.25" style="181" customWidth="1"/>
    <col min="10756" max="10756" width="5" style="181" customWidth="1"/>
    <col min="10757" max="10757" width="2" style="181" customWidth="1"/>
    <col min="10758" max="10758" width="5.75" style="181" customWidth="1"/>
    <col min="10759" max="10990" width="9" style="181"/>
    <col min="10991" max="10991" width="4.75" style="181" customWidth="1"/>
    <col min="10992" max="10993" width="19.625" style="181" customWidth="1"/>
    <col min="10994" max="10994" width="7.625" style="181" customWidth="1"/>
    <col min="10995" max="10995" width="4" style="181" customWidth="1"/>
    <col min="10996" max="10996" width="9" style="181"/>
    <col min="10997" max="10997" width="12.375" style="181" customWidth="1"/>
    <col min="10998" max="10998" width="7.25" style="181" customWidth="1"/>
    <col min="10999" max="10999" width="5" style="181" customWidth="1"/>
    <col min="11000" max="11000" width="2" style="181" customWidth="1"/>
    <col min="11001" max="11001" width="5.75" style="181" customWidth="1"/>
    <col min="11002" max="11003" width="9" style="181"/>
    <col min="11004" max="11004" width="4.75" style="181" customWidth="1"/>
    <col min="11005" max="11006" width="19.625" style="181" customWidth="1"/>
    <col min="11007" max="11007" width="7.625" style="181" customWidth="1"/>
    <col min="11008" max="11008" width="4" style="181" customWidth="1"/>
    <col min="11009" max="11009" width="9" style="181"/>
    <col min="11010" max="11010" width="12.375" style="181" customWidth="1"/>
    <col min="11011" max="11011" width="7.25" style="181" customWidth="1"/>
    <col min="11012" max="11012" width="5" style="181" customWidth="1"/>
    <col min="11013" max="11013" width="2" style="181" customWidth="1"/>
    <col min="11014" max="11014" width="5.75" style="181" customWidth="1"/>
    <col min="11015" max="11246" width="9" style="181"/>
    <col min="11247" max="11247" width="4.75" style="181" customWidth="1"/>
    <col min="11248" max="11249" width="19.625" style="181" customWidth="1"/>
    <col min="11250" max="11250" width="7.625" style="181" customWidth="1"/>
    <col min="11251" max="11251" width="4" style="181" customWidth="1"/>
    <col min="11252" max="11252" width="9" style="181"/>
    <col min="11253" max="11253" width="12.375" style="181" customWidth="1"/>
    <col min="11254" max="11254" width="7.25" style="181" customWidth="1"/>
    <col min="11255" max="11255" width="5" style="181" customWidth="1"/>
    <col min="11256" max="11256" width="2" style="181" customWidth="1"/>
    <col min="11257" max="11257" width="5.75" style="181" customWidth="1"/>
    <col min="11258" max="11259" width="9" style="181"/>
    <col min="11260" max="11260" width="4.75" style="181" customWidth="1"/>
    <col min="11261" max="11262" width="19.625" style="181" customWidth="1"/>
    <col min="11263" max="11263" width="7.625" style="181" customWidth="1"/>
    <col min="11264" max="11264" width="4" style="181" customWidth="1"/>
    <col min="11265" max="11265" width="9" style="181"/>
    <col min="11266" max="11266" width="12.375" style="181" customWidth="1"/>
    <col min="11267" max="11267" width="7.25" style="181" customWidth="1"/>
    <col min="11268" max="11268" width="5" style="181" customWidth="1"/>
    <col min="11269" max="11269" width="2" style="181" customWidth="1"/>
    <col min="11270" max="11270" width="5.75" style="181" customWidth="1"/>
    <col min="11271" max="11502" width="9" style="181"/>
    <col min="11503" max="11503" width="4.75" style="181" customWidth="1"/>
    <col min="11504" max="11505" width="19.625" style="181" customWidth="1"/>
    <col min="11506" max="11506" width="7.625" style="181" customWidth="1"/>
    <col min="11507" max="11507" width="4" style="181" customWidth="1"/>
    <col min="11508" max="11508" width="9" style="181"/>
    <col min="11509" max="11509" width="12.375" style="181" customWidth="1"/>
    <col min="11510" max="11510" width="7.25" style="181" customWidth="1"/>
    <col min="11511" max="11511" width="5" style="181" customWidth="1"/>
    <col min="11512" max="11512" width="2" style="181" customWidth="1"/>
    <col min="11513" max="11513" width="5.75" style="181" customWidth="1"/>
    <col min="11514" max="11515" width="9" style="181"/>
    <col min="11516" max="11516" width="4.75" style="181" customWidth="1"/>
    <col min="11517" max="11518" width="19.625" style="181" customWidth="1"/>
    <col min="11519" max="11519" width="7.625" style="181" customWidth="1"/>
    <col min="11520" max="11520" width="4" style="181" customWidth="1"/>
    <col min="11521" max="11521" width="9" style="181"/>
    <col min="11522" max="11522" width="12.375" style="181" customWidth="1"/>
    <col min="11523" max="11523" width="7.25" style="181" customWidth="1"/>
    <col min="11524" max="11524" width="5" style="181" customWidth="1"/>
    <col min="11525" max="11525" width="2" style="181" customWidth="1"/>
    <col min="11526" max="11526" width="5.75" style="181" customWidth="1"/>
    <col min="11527" max="11758" width="9" style="181"/>
    <col min="11759" max="11759" width="4.75" style="181" customWidth="1"/>
    <col min="11760" max="11761" width="19.625" style="181" customWidth="1"/>
    <col min="11762" max="11762" width="7.625" style="181" customWidth="1"/>
    <col min="11763" max="11763" width="4" style="181" customWidth="1"/>
    <col min="11764" max="11764" width="9" style="181"/>
    <col min="11765" max="11765" width="12.375" style="181" customWidth="1"/>
    <col min="11766" max="11766" width="7.25" style="181" customWidth="1"/>
    <col min="11767" max="11767" width="5" style="181" customWidth="1"/>
    <col min="11768" max="11768" width="2" style="181" customWidth="1"/>
    <col min="11769" max="11769" width="5.75" style="181" customWidth="1"/>
    <col min="11770" max="11771" width="9" style="181"/>
    <col min="11772" max="11772" width="4.75" style="181" customWidth="1"/>
    <col min="11773" max="11774" width="19.625" style="181" customWidth="1"/>
    <col min="11775" max="11775" width="7.625" style="181" customWidth="1"/>
    <col min="11776" max="11776" width="4" style="181" customWidth="1"/>
    <col min="11777" max="11777" width="9" style="181"/>
    <col min="11778" max="11778" width="12.375" style="181" customWidth="1"/>
    <col min="11779" max="11779" width="7.25" style="181" customWidth="1"/>
    <col min="11780" max="11780" width="5" style="181" customWidth="1"/>
    <col min="11781" max="11781" width="2" style="181" customWidth="1"/>
    <col min="11782" max="11782" width="5.75" style="181" customWidth="1"/>
    <col min="11783" max="12014" width="9" style="181"/>
    <col min="12015" max="12015" width="4.75" style="181" customWidth="1"/>
    <col min="12016" max="12017" width="19.625" style="181" customWidth="1"/>
    <col min="12018" max="12018" width="7.625" style="181" customWidth="1"/>
    <col min="12019" max="12019" width="4" style="181" customWidth="1"/>
    <col min="12020" max="12020" width="9" style="181"/>
    <col min="12021" max="12021" width="12.375" style="181" customWidth="1"/>
    <col min="12022" max="12022" width="7.25" style="181" customWidth="1"/>
    <col min="12023" max="12023" width="5" style="181" customWidth="1"/>
    <col min="12024" max="12024" width="2" style="181" customWidth="1"/>
    <col min="12025" max="12025" width="5.75" style="181" customWidth="1"/>
    <col min="12026" max="12027" width="9" style="181"/>
    <col min="12028" max="12028" width="4.75" style="181" customWidth="1"/>
    <col min="12029" max="12030" width="19.625" style="181" customWidth="1"/>
    <col min="12031" max="12031" width="7.625" style="181" customWidth="1"/>
    <col min="12032" max="12032" width="4" style="181" customWidth="1"/>
    <col min="12033" max="12033" width="9" style="181"/>
    <col min="12034" max="12034" width="12.375" style="181" customWidth="1"/>
    <col min="12035" max="12035" width="7.25" style="181" customWidth="1"/>
    <col min="12036" max="12036" width="5" style="181" customWidth="1"/>
    <col min="12037" max="12037" width="2" style="181" customWidth="1"/>
    <col min="12038" max="12038" width="5.75" style="181" customWidth="1"/>
    <col min="12039" max="12270" width="9" style="181"/>
    <col min="12271" max="12271" width="4.75" style="181" customWidth="1"/>
    <col min="12272" max="12273" width="19.625" style="181" customWidth="1"/>
    <col min="12274" max="12274" width="7.625" style="181" customWidth="1"/>
    <col min="12275" max="12275" width="4" style="181" customWidth="1"/>
    <col min="12276" max="12276" width="9" style="181"/>
    <col min="12277" max="12277" width="12.375" style="181" customWidth="1"/>
    <col min="12278" max="12278" width="7.25" style="181" customWidth="1"/>
    <col min="12279" max="12279" width="5" style="181" customWidth="1"/>
    <col min="12280" max="12280" width="2" style="181" customWidth="1"/>
    <col min="12281" max="12281" width="5.75" style="181" customWidth="1"/>
    <col min="12282" max="12283" width="9" style="181"/>
    <col min="12284" max="12284" width="4.75" style="181" customWidth="1"/>
    <col min="12285" max="12286" width="19.625" style="181" customWidth="1"/>
    <col min="12287" max="12287" width="7.625" style="181" customWidth="1"/>
    <col min="12288" max="12288" width="4" style="181" customWidth="1"/>
    <col min="12289" max="12289" width="9" style="181"/>
    <col min="12290" max="12290" width="12.375" style="181" customWidth="1"/>
    <col min="12291" max="12291" width="7.25" style="181" customWidth="1"/>
    <col min="12292" max="12292" width="5" style="181" customWidth="1"/>
    <col min="12293" max="12293" width="2" style="181" customWidth="1"/>
    <col min="12294" max="12294" width="5.75" style="181" customWidth="1"/>
    <col min="12295" max="12526" width="9" style="181"/>
    <col min="12527" max="12527" width="4.75" style="181" customWidth="1"/>
    <col min="12528" max="12529" width="19.625" style="181" customWidth="1"/>
    <col min="12530" max="12530" width="7.625" style="181" customWidth="1"/>
    <col min="12531" max="12531" width="4" style="181" customWidth="1"/>
    <col min="12532" max="12532" width="9" style="181"/>
    <col min="12533" max="12533" width="12.375" style="181" customWidth="1"/>
    <col min="12534" max="12534" width="7.25" style="181" customWidth="1"/>
    <col min="12535" max="12535" width="5" style="181" customWidth="1"/>
    <col min="12536" max="12536" width="2" style="181" customWidth="1"/>
    <col min="12537" max="12537" width="5.75" style="181" customWidth="1"/>
    <col min="12538" max="12539" width="9" style="181"/>
    <col min="12540" max="12540" width="4.75" style="181" customWidth="1"/>
    <col min="12541" max="12542" width="19.625" style="181" customWidth="1"/>
    <col min="12543" max="12543" width="7.625" style="181" customWidth="1"/>
    <col min="12544" max="12544" width="4" style="181" customWidth="1"/>
    <col min="12545" max="12545" width="9" style="181"/>
    <col min="12546" max="12546" width="12.375" style="181" customWidth="1"/>
    <col min="12547" max="12547" width="7.25" style="181" customWidth="1"/>
    <col min="12548" max="12548" width="5" style="181" customWidth="1"/>
    <col min="12549" max="12549" width="2" style="181" customWidth="1"/>
    <col min="12550" max="12550" width="5.75" style="181" customWidth="1"/>
    <col min="12551" max="12782" width="9" style="181"/>
    <col min="12783" max="12783" width="4.75" style="181" customWidth="1"/>
    <col min="12784" max="12785" width="19.625" style="181" customWidth="1"/>
    <col min="12786" max="12786" width="7.625" style="181" customWidth="1"/>
    <col min="12787" max="12787" width="4" style="181" customWidth="1"/>
    <col min="12788" max="12788" width="9" style="181"/>
    <col min="12789" max="12789" width="12.375" style="181" customWidth="1"/>
    <col min="12790" max="12790" width="7.25" style="181" customWidth="1"/>
    <col min="12791" max="12791" width="5" style="181" customWidth="1"/>
    <col min="12792" max="12792" width="2" style="181" customWidth="1"/>
    <col min="12793" max="12793" width="5.75" style="181" customWidth="1"/>
    <col min="12794" max="12795" width="9" style="181"/>
    <col min="12796" max="12796" width="4.75" style="181" customWidth="1"/>
    <col min="12797" max="12798" width="19.625" style="181" customWidth="1"/>
    <col min="12799" max="12799" width="7.625" style="181" customWidth="1"/>
    <col min="12800" max="12800" width="4" style="181" customWidth="1"/>
    <col min="12801" max="12801" width="9" style="181"/>
    <col min="12802" max="12802" width="12.375" style="181" customWidth="1"/>
    <col min="12803" max="12803" width="7.25" style="181" customWidth="1"/>
    <col min="12804" max="12804" width="5" style="181" customWidth="1"/>
    <col min="12805" max="12805" width="2" style="181" customWidth="1"/>
    <col min="12806" max="12806" width="5.75" style="181" customWidth="1"/>
    <col min="12807" max="13038" width="9" style="181"/>
    <col min="13039" max="13039" width="4.75" style="181" customWidth="1"/>
    <col min="13040" max="13041" width="19.625" style="181" customWidth="1"/>
    <col min="13042" max="13042" width="7.625" style="181" customWidth="1"/>
    <col min="13043" max="13043" width="4" style="181" customWidth="1"/>
    <col min="13044" max="13044" width="9" style="181"/>
    <col min="13045" max="13045" width="12.375" style="181" customWidth="1"/>
    <col min="13046" max="13046" width="7.25" style="181" customWidth="1"/>
    <col min="13047" max="13047" width="5" style="181" customWidth="1"/>
    <col min="13048" max="13048" width="2" style="181" customWidth="1"/>
    <col min="13049" max="13049" width="5.75" style="181" customWidth="1"/>
    <col min="13050" max="13051" width="9" style="181"/>
    <col min="13052" max="13052" width="4.75" style="181" customWidth="1"/>
    <col min="13053" max="13054" width="19.625" style="181" customWidth="1"/>
    <col min="13055" max="13055" width="7.625" style="181" customWidth="1"/>
    <col min="13056" max="13056" width="4" style="181" customWidth="1"/>
    <col min="13057" max="13057" width="9" style="181"/>
    <col min="13058" max="13058" width="12.375" style="181" customWidth="1"/>
    <col min="13059" max="13059" width="7.25" style="181" customWidth="1"/>
    <col min="13060" max="13060" width="5" style="181" customWidth="1"/>
    <col min="13061" max="13061" width="2" style="181" customWidth="1"/>
    <col min="13062" max="13062" width="5.75" style="181" customWidth="1"/>
    <col min="13063" max="13294" width="9" style="181"/>
    <col min="13295" max="13295" width="4.75" style="181" customWidth="1"/>
    <col min="13296" max="13297" width="19.625" style="181" customWidth="1"/>
    <col min="13298" max="13298" width="7.625" style="181" customWidth="1"/>
    <col min="13299" max="13299" width="4" style="181" customWidth="1"/>
    <col min="13300" max="13300" width="9" style="181"/>
    <col min="13301" max="13301" width="12.375" style="181" customWidth="1"/>
    <col min="13302" max="13302" width="7.25" style="181" customWidth="1"/>
    <col min="13303" max="13303" width="5" style="181" customWidth="1"/>
    <col min="13304" max="13304" width="2" style="181" customWidth="1"/>
    <col min="13305" max="13305" width="5.75" style="181" customWidth="1"/>
    <col min="13306" max="13307" width="9" style="181"/>
    <col min="13308" max="13308" width="4.75" style="181" customWidth="1"/>
    <col min="13309" max="13310" width="19.625" style="181" customWidth="1"/>
    <col min="13311" max="13311" width="7.625" style="181" customWidth="1"/>
    <col min="13312" max="13312" width="4" style="181" customWidth="1"/>
    <col min="13313" max="13313" width="9" style="181"/>
    <col min="13314" max="13314" width="12.375" style="181" customWidth="1"/>
    <col min="13315" max="13315" width="7.25" style="181" customWidth="1"/>
    <col min="13316" max="13316" width="5" style="181" customWidth="1"/>
    <col min="13317" max="13317" width="2" style="181" customWidth="1"/>
    <col min="13318" max="13318" width="5.75" style="181" customWidth="1"/>
    <col min="13319" max="13550" width="9" style="181"/>
    <col min="13551" max="13551" width="4.75" style="181" customWidth="1"/>
    <col min="13552" max="13553" width="19.625" style="181" customWidth="1"/>
    <col min="13554" max="13554" width="7.625" style="181" customWidth="1"/>
    <col min="13555" max="13555" width="4" style="181" customWidth="1"/>
    <col min="13556" max="13556" width="9" style="181"/>
    <col min="13557" max="13557" width="12.375" style="181" customWidth="1"/>
    <col min="13558" max="13558" width="7.25" style="181" customWidth="1"/>
    <col min="13559" max="13559" width="5" style="181" customWidth="1"/>
    <col min="13560" max="13560" width="2" style="181" customWidth="1"/>
    <col min="13561" max="13561" width="5.75" style="181" customWidth="1"/>
    <col min="13562" max="13563" width="9" style="181"/>
    <col min="13564" max="13564" width="4.75" style="181" customWidth="1"/>
    <col min="13565" max="13566" width="19.625" style="181" customWidth="1"/>
    <col min="13567" max="13567" width="7.625" style="181" customWidth="1"/>
    <col min="13568" max="13568" width="4" style="181" customWidth="1"/>
    <col min="13569" max="13569" width="9" style="181"/>
    <col min="13570" max="13570" width="12.375" style="181" customWidth="1"/>
    <col min="13571" max="13571" width="7.25" style="181" customWidth="1"/>
    <col min="13572" max="13572" width="5" style="181" customWidth="1"/>
    <col min="13573" max="13573" width="2" style="181" customWidth="1"/>
    <col min="13574" max="13574" width="5.75" style="181" customWidth="1"/>
    <col min="13575" max="13806" width="9" style="181"/>
    <col min="13807" max="13807" width="4.75" style="181" customWidth="1"/>
    <col min="13808" max="13809" width="19.625" style="181" customWidth="1"/>
    <col min="13810" max="13810" width="7.625" style="181" customWidth="1"/>
    <col min="13811" max="13811" width="4" style="181" customWidth="1"/>
    <col min="13812" max="13812" width="9" style="181"/>
    <col min="13813" max="13813" width="12.375" style="181" customWidth="1"/>
    <col min="13814" max="13814" width="7.25" style="181" customWidth="1"/>
    <col min="13815" max="13815" width="5" style="181" customWidth="1"/>
    <col min="13816" max="13816" width="2" style="181" customWidth="1"/>
    <col min="13817" max="13817" width="5.75" style="181" customWidth="1"/>
    <col min="13818" max="13819" width="9" style="181"/>
    <col min="13820" max="13820" width="4.75" style="181" customWidth="1"/>
    <col min="13821" max="13822" width="19.625" style="181" customWidth="1"/>
    <col min="13823" max="13823" width="7.625" style="181" customWidth="1"/>
    <col min="13824" max="13824" width="4" style="181" customWidth="1"/>
    <col min="13825" max="13825" width="9" style="181"/>
    <col min="13826" max="13826" width="12.375" style="181" customWidth="1"/>
    <col min="13827" max="13827" width="7.25" style="181" customWidth="1"/>
    <col min="13828" max="13828" width="5" style="181" customWidth="1"/>
    <col min="13829" max="13829" width="2" style="181" customWidth="1"/>
    <col min="13830" max="13830" width="5.75" style="181" customWidth="1"/>
    <col min="13831" max="14062" width="9" style="181"/>
    <col min="14063" max="14063" width="4.75" style="181" customWidth="1"/>
    <col min="14064" max="14065" width="19.625" style="181" customWidth="1"/>
    <col min="14066" max="14066" width="7.625" style="181" customWidth="1"/>
    <col min="14067" max="14067" width="4" style="181" customWidth="1"/>
    <col min="14068" max="14068" width="9" style="181"/>
    <col min="14069" max="14069" width="12.375" style="181" customWidth="1"/>
    <col min="14070" max="14070" width="7.25" style="181" customWidth="1"/>
    <col min="14071" max="14071" width="5" style="181" customWidth="1"/>
    <col min="14072" max="14072" width="2" style="181" customWidth="1"/>
    <col min="14073" max="14073" width="5.75" style="181" customWidth="1"/>
    <col min="14074" max="14075" width="9" style="181"/>
    <col min="14076" max="14076" width="4.75" style="181" customWidth="1"/>
    <col min="14077" max="14078" width="19.625" style="181" customWidth="1"/>
    <col min="14079" max="14079" width="7.625" style="181" customWidth="1"/>
    <col min="14080" max="14080" width="4" style="181" customWidth="1"/>
    <col min="14081" max="14081" width="9" style="181"/>
    <col min="14082" max="14082" width="12.375" style="181" customWidth="1"/>
    <col min="14083" max="14083" width="7.25" style="181" customWidth="1"/>
    <col min="14084" max="14084" width="5" style="181" customWidth="1"/>
    <col min="14085" max="14085" width="2" style="181" customWidth="1"/>
    <col min="14086" max="14086" width="5.75" style="181" customWidth="1"/>
    <col min="14087" max="14318" width="9" style="181"/>
    <col min="14319" max="14319" width="4.75" style="181" customWidth="1"/>
    <col min="14320" max="14321" width="19.625" style="181" customWidth="1"/>
    <col min="14322" max="14322" width="7.625" style="181" customWidth="1"/>
    <col min="14323" max="14323" width="4" style="181" customWidth="1"/>
    <col min="14324" max="14324" width="9" style="181"/>
    <col min="14325" max="14325" width="12.375" style="181" customWidth="1"/>
    <col min="14326" max="14326" width="7.25" style="181" customWidth="1"/>
    <col min="14327" max="14327" width="5" style="181" customWidth="1"/>
    <col min="14328" max="14328" width="2" style="181" customWidth="1"/>
    <col min="14329" max="14329" width="5.75" style="181" customWidth="1"/>
    <col min="14330" max="14331" width="9" style="181"/>
    <col min="14332" max="14332" width="4.75" style="181" customWidth="1"/>
    <col min="14333" max="14334" width="19.625" style="181" customWidth="1"/>
    <col min="14335" max="14335" width="7.625" style="181" customWidth="1"/>
    <col min="14336" max="14336" width="4" style="181" customWidth="1"/>
    <col min="14337" max="14337" width="9" style="181"/>
    <col min="14338" max="14338" width="12.375" style="181" customWidth="1"/>
    <col min="14339" max="14339" width="7.25" style="181" customWidth="1"/>
    <col min="14340" max="14340" width="5" style="181" customWidth="1"/>
    <col min="14341" max="14341" width="2" style="181" customWidth="1"/>
    <col min="14342" max="14342" width="5.75" style="181" customWidth="1"/>
    <col min="14343" max="14574" width="9" style="181"/>
    <col min="14575" max="14575" width="4.75" style="181" customWidth="1"/>
    <col min="14576" max="14577" width="19.625" style="181" customWidth="1"/>
    <col min="14578" max="14578" width="7.625" style="181" customWidth="1"/>
    <col min="14579" max="14579" width="4" style="181" customWidth="1"/>
    <col min="14580" max="14580" width="9" style="181"/>
    <col min="14581" max="14581" width="12.375" style="181" customWidth="1"/>
    <col min="14582" max="14582" width="7.25" style="181" customWidth="1"/>
    <col min="14583" max="14583" width="5" style="181" customWidth="1"/>
    <col min="14584" max="14584" width="2" style="181" customWidth="1"/>
    <col min="14585" max="14585" width="5.75" style="181" customWidth="1"/>
    <col min="14586" max="14587" width="9" style="181"/>
    <col min="14588" max="14588" width="4.75" style="181" customWidth="1"/>
    <col min="14589" max="14590" width="19.625" style="181" customWidth="1"/>
    <col min="14591" max="14591" width="7.625" style="181" customWidth="1"/>
    <col min="14592" max="14592" width="4" style="181" customWidth="1"/>
    <col min="14593" max="14593" width="9" style="181"/>
    <col min="14594" max="14594" width="12.375" style="181" customWidth="1"/>
    <col min="14595" max="14595" width="7.25" style="181" customWidth="1"/>
    <col min="14596" max="14596" width="5" style="181" customWidth="1"/>
    <col min="14597" max="14597" width="2" style="181" customWidth="1"/>
    <col min="14598" max="14598" width="5.75" style="181" customWidth="1"/>
    <col min="14599" max="14830" width="9" style="181"/>
    <col min="14831" max="14831" width="4.75" style="181" customWidth="1"/>
    <col min="14832" max="14833" width="19.625" style="181" customWidth="1"/>
    <col min="14834" max="14834" width="7.625" style="181" customWidth="1"/>
    <col min="14835" max="14835" width="4" style="181" customWidth="1"/>
    <col min="14836" max="14836" width="9" style="181"/>
    <col min="14837" max="14837" width="12.375" style="181" customWidth="1"/>
    <col min="14838" max="14838" width="7.25" style="181" customWidth="1"/>
    <col min="14839" max="14839" width="5" style="181" customWidth="1"/>
    <col min="14840" max="14840" width="2" style="181" customWidth="1"/>
    <col min="14841" max="14841" width="5.75" style="181" customWidth="1"/>
    <col min="14842" max="14843" width="9" style="181"/>
    <col min="14844" max="14844" width="4.75" style="181" customWidth="1"/>
    <col min="14845" max="14846" width="19.625" style="181" customWidth="1"/>
    <col min="14847" max="14847" width="7.625" style="181" customWidth="1"/>
    <col min="14848" max="14848" width="4" style="181" customWidth="1"/>
    <col min="14849" max="14849" width="9" style="181"/>
    <col min="14850" max="14850" width="12.375" style="181" customWidth="1"/>
    <col min="14851" max="14851" width="7.25" style="181" customWidth="1"/>
    <col min="14852" max="14852" width="5" style="181" customWidth="1"/>
    <col min="14853" max="14853" width="2" style="181" customWidth="1"/>
    <col min="14854" max="14854" width="5.75" style="181" customWidth="1"/>
    <col min="14855" max="15086" width="9" style="181"/>
    <col min="15087" max="15087" width="4.75" style="181" customWidth="1"/>
    <col min="15088" max="15089" width="19.625" style="181" customWidth="1"/>
    <col min="15090" max="15090" width="7.625" style="181" customWidth="1"/>
    <col min="15091" max="15091" width="4" style="181" customWidth="1"/>
    <col min="15092" max="15092" width="9" style="181"/>
    <col min="15093" max="15093" width="12.375" style="181" customWidth="1"/>
    <col min="15094" max="15094" width="7.25" style="181" customWidth="1"/>
    <col min="15095" max="15095" width="5" style="181" customWidth="1"/>
    <col min="15096" max="15096" width="2" style="181" customWidth="1"/>
    <col min="15097" max="15097" width="5.75" style="181" customWidth="1"/>
    <col min="15098" max="15099" width="9" style="181"/>
    <col min="15100" max="15100" width="4.75" style="181" customWidth="1"/>
    <col min="15101" max="15102" width="19.625" style="181" customWidth="1"/>
    <col min="15103" max="15103" width="7.625" style="181" customWidth="1"/>
    <col min="15104" max="15104" width="4" style="181" customWidth="1"/>
    <col min="15105" max="15105" width="9" style="181"/>
    <col min="15106" max="15106" width="12.375" style="181" customWidth="1"/>
    <col min="15107" max="15107" width="7.25" style="181" customWidth="1"/>
    <col min="15108" max="15108" width="5" style="181" customWidth="1"/>
    <col min="15109" max="15109" width="2" style="181" customWidth="1"/>
    <col min="15110" max="15110" width="5.75" style="181" customWidth="1"/>
    <col min="15111" max="15342" width="9" style="181"/>
    <col min="15343" max="15343" width="4.75" style="181" customWidth="1"/>
    <col min="15344" max="15345" width="19.625" style="181" customWidth="1"/>
    <col min="15346" max="15346" width="7.625" style="181" customWidth="1"/>
    <col min="15347" max="15347" width="4" style="181" customWidth="1"/>
    <col min="15348" max="15348" width="9" style="181"/>
    <col min="15349" max="15349" width="12.375" style="181" customWidth="1"/>
    <col min="15350" max="15350" width="7.25" style="181" customWidth="1"/>
    <col min="15351" max="15351" width="5" style="181" customWidth="1"/>
    <col min="15352" max="15352" width="2" style="181" customWidth="1"/>
    <col min="15353" max="15353" width="5.75" style="181" customWidth="1"/>
    <col min="15354" max="15355" width="9" style="181"/>
    <col min="15356" max="15356" width="4.75" style="181" customWidth="1"/>
    <col min="15357" max="15358" width="19.625" style="181" customWidth="1"/>
    <col min="15359" max="15359" width="7.625" style="181" customWidth="1"/>
    <col min="15360" max="15360" width="4" style="181" customWidth="1"/>
    <col min="15361" max="15361" width="9" style="181"/>
    <col min="15362" max="15362" width="12.375" style="181" customWidth="1"/>
    <col min="15363" max="15363" width="7.25" style="181" customWidth="1"/>
    <col min="15364" max="15364" width="5" style="181" customWidth="1"/>
    <col min="15365" max="15365" width="2" style="181" customWidth="1"/>
    <col min="15366" max="15366" width="5.75" style="181" customWidth="1"/>
    <col min="15367" max="15598" width="9" style="181"/>
    <col min="15599" max="15599" width="4.75" style="181" customWidth="1"/>
    <col min="15600" max="15601" width="19.625" style="181" customWidth="1"/>
    <col min="15602" max="15602" width="7.625" style="181" customWidth="1"/>
    <col min="15603" max="15603" width="4" style="181" customWidth="1"/>
    <col min="15604" max="15604" width="9" style="181"/>
    <col min="15605" max="15605" width="12.375" style="181" customWidth="1"/>
    <col min="15606" max="15606" width="7.25" style="181" customWidth="1"/>
    <col min="15607" max="15607" width="5" style="181" customWidth="1"/>
    <col min="15608" max="15608" width="2" style="181" customWidth="1"/>
    <col min="15609" max="15609" width="5.75" style="181" customWidth="1"/>
    <col min="15610" max="15611" width="9" style="181"/>
    <col min="15612" max="15612" width="4.75" style="181" customWidth="1"/>
    <col min="15613" max="15614" width="19.625" style="181" customWidth="1"/>
    <col min="15615" max="15615" width="7.625" style="181" customWidth="1"/>
    <col min="15616" max="15616" width="4" style="181" customWidth="1"/>
    <col min="15617" max="15617" width="9" style="181"/>
    <col min="15618" max="15618" width="12.375" style="181" customWidth="1"/>
    <col min="15619" max="15619" width="7.25" style="181" customWidth="1"/>
    <col min="15620" max="15620" width="5" style="181" customWidth="1"/>
    <col min="15621" max="15621" width="2" style="181" customWidth="1"/>
    <col min="15622" max="15622" width="5.75" style="181" customWidth="1"/>
    <col min="15623" max="15854" width="9" style="181"/>
    <col min="15855" max="15855" width="4.75" style="181" customWidth="1"/>
    <col min="15856" max="15857" width="19.625" style="181" customWidth="1"/>
    <col min="15858" max="15858" width="7.625" style="181" customWidth="1"/>
    <col min="15859" max="15859" width="4" style="181" customWidth="1"/>
    <col min="15860" max="15860" width="9" style="181"/>
    <col min="15861" max="15861" width="12.375" style="181" customWidth="1"/>
    <col min="15862" max="15862" width="7.25" style="181" customWidth="1"/>
    <col min="15863" max="15863" width="5" style="181" customWidth="1"/>
    <col min="15864" max="15864" width="2" style="181" customWidth="1"/>
    <col min="15865" max="15865" width="5.75" style="181" customWidth="1"/>
    <col min="15866" max="15867" width="9" style="181"/>
    <col min="15868" max="15868" width="4.75" style="181" customWidth="1"/>
    <col min="15869" max="15870" width="19.625" style="181" customWidth="1"/>
    <col min="15871" max="15871" width="7.625" style="181" customWidth="1"/>
    <col min="15872" max="15872" width="4" style="181" customWidth="1"/>
    <col min="15873" max="15873" width="9" style="181"/>
    <col min="15874" max="15874" width="12.375" style="181" customWidth="1"/>
    <col min="15875" max="15875" width="7.25" style="181" customWidth="1"/>
    <col min="15876" max="15876" width="5" style="181" customWidth="1"/>
    <col min="15877" max="15877" width="2" style="181" customWidth="1"/>
    <col min="15878" max="15878" width="5.75" style="181" customWidth="1"/>
    <col min="15879" max="16110" width="9" style="181"/>
    <col min="16111" max="16111" width="4.75" style="181" customWidth="1"/>
    <col min="16112" max="16113" width="19.625" style="181" customWidth="1"/>
    <col min="16114" max="16114" width="7.625" style="181" customWidth="1"/>
    <col min="16115" max="16115" width="4" style="181" customWidth="1"/>
    <col min="16116" max="16116" width="9" style="181"/>
    <col min="16117" max="16117" width="12.375" style="181" customWidth="1"/>
    <col min="16118" max="16118" width="7.25" style="181" customWidth="1"/>
    <col min="16119" max="16119" width="5" style="181" customWidth="1"/>
    <col min="16120" max="16120" width="2" style="181" customWidth="1"/>
    <col min="16121" max="16121" width="5.75" style="181" customWidth="1"/>
    <col min="16122" max="16123" width="9" style="181"/>
    <col min="16124" max="16124" width="4.75" style="181" customWidth="1"/>
    <col min="16125" max="16126" width="19.625" style="181" customWidth="1"/>
    <col min="16127" max="16127" width="7.625" style="181" customWidth="1"/>
    <col min="16128" max="16128" width="4" style="181" customWidth="1"/>
    <col min="16129" max="16129" width="9" style="181"/>
    <col min="16130" max="16130" width="12.375" style="181" customWidth="1"/>
    <col min="16131" max="16131" width="7.25" style="181" customWidth="1"/>
    <col min="16132" max="16132" width="5" style="181" customWidth="1"/>
    <col min="16133" max="16133" width="2" style="181" customWidth="1"/>
    <col min="16134" max="16134" width="5.75" style="181" customWidth="1"/>
    <col min="16135"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c r="L2" s="302"/>
    </row>
    <row r="3" spans="1:12" ht="16.5" customHeight="1">
      <c r="A3" s="184"/>
      <c r="B3" s="12"/>
      <c r="C3" s="12"/>
      <c r="D3" s="228"/>
      <c r="E3" s="229"/>
      <c r="F3" s="230"/>
      <c r="G3" s="231"/>
      <c r="H3" s="163"/>
      <c r="I3" s="97"/>
      <c r="J3" s="97"/>
      <c r="K3" s="98"/>
    </row>
    <row r="4" spans="1:12" ht="16.5" customHeight="1">
      <c r="A4" s="124">
        <v>4</v>
      </c>
      <c r="B4" s="223" t="s">
        <v>66</v>
      </c>
      <c r="C4" s="29"/>
      <c r="D4" s="232"/>
      <c r="E4" s="233"/>
      <c r="F4" s="234"/>
      <c r="G4" s="235"/>
      <c r="H4" s="165"/>
      <c r="I4" s="101"/>
      <c r="J4" s="101"/>
      <c r="K4" s="61"/>
    </row>
    <row r="5" spans="1:12" ht="16.5" customHeight="1">
      <c r="A5" s="125"/>
      <c r="B5" s="126"/>
      <c r="C5" s="126"/>
      <c r="D5" s="127"/>
      <c r="E5" s="128"/>
      <c r="F5" s="129"/>
      <c r="G5" s="130"/>
      <c r="H5" s="214"/>
      <c r="I5" s="97"/>
      <c r="J5" s="97"/>
      <c r="K5" s="215"/>
      <c r="L5" s="480"/>
    </row>
    <row r="6" spans="1:12" ht="16.5" customHeight="1">
      <c r="A6" s="124"/>
      <c r="B6" s="99" t="s">
        <v>179</v>
      </c>
      <c r="C6" s="99" t="s">
        <v>187</v>
      </c>
      <c r="D6" s="232">
        <v>46.9</v>
      </c>
      <c r="E6" s="236" t="s">
        <v>52</v>
      </c>
      <c r="F6" s="251"/>
      <c r="G6" s="265"/>
      <c r="H6" s="209"/>
      <c r="I6" s="101"/>
      <c r="J6" s="101"/>
      <c r="K6" s="210"/>
      <c r="L6" s="477"/>
    </row>
    <row r="7" spans="1:12" ht="16.5" customHeight="1">
      <c r="A7" s="125"/>
      <c r="B7" s="126"/>
      <c r="C7" s="126"/>
      <c r="D7" s="228"/>
      <c r="E7" s="229"/>
      <c r="F7" s="129"/>
      <c r="G7" s="130"/>
      <c r="H7" s="214"/>
      <c r="I7" s="97"/>
      <c r="J7" s="97"/>
      <c r="K7" s="215"/>
      <c r="L7" s="480"/>
    </row>
    <row r="8" spans="1:12" ht="16.5" customHeight="1">
      <c r="A8" s="124"/>
      <c r="B8" s="99"/>
      <c r="C8" s="99"/>
      <c r="D8" s="232"/>
      <c r="E8" s="236"/>
      <c r="F8" s="131"/>
      <c r="G8" s="235"/>
      <c r="H8" s="216"/>
      <c r="I8" s="101"/>
      <c r="J8" s="101"/>
      <c r="K8" s="210"/>
      <c r="L8" s="477"/>
    </row>
    <row r="9" spans="1:12" ht="16.5" customHeight="1">
      <c r="A9" s="132"/>
      <c r="B9" s="126"/>
      <c r="C9" s="126"/>
      <c r="D9" s="133"/>
      <c r="E9" s="128"/>
      <c r="F9" s="129"/>
      <c r="G9" s="130"/>
      <c r="H9" s="214"/>
      <c r="I9" s="97"/>
      <c r="J9" s="97"/>
      <c r="K9" s="215"/>
      <c r="L9" s="480"/>
    </row>
    <row r="10" spans="1:12" ht="16.5" customHeight="1">
      <c r="A10" s="124"/>
      <c r="B10" s="242"/>
      <c r="C10" s="99"/>
      <c r="D10" s="232"/>
      <c r="E10" s="236"/>
      <c r="F10" s="131"/>
      <c r="G10" s="235"/>
      <c r="H10" s="216"/>
      <c r="I10" s="101"/>
      <c r="J10" s="101"/>
      <c r="K10" s="210"/>
      <c r="L10" s="477"/>
    </row>
    <row r="11" spans="1:12" ht="16.5" customHeight="1">
      <c r="A11" s="125"/>
      <c r="B11" s="126"/>
      <c r="C11" s="126"/>
      <c r="D11" s="133"/>
      <c r="E11" s="128"/>
      <c r="F11" s="129"/>
      <c r="G11" s="130"/>
      <c r="H11" s="214"/>
      <c r="I11" s="97"/>
      <c r="J11" s="97"/>
      <c r="K11" s="215"/>
      <c r="L11" s="480"/>
    </row>
    <row r="12" spans="1:12" ht="16.5" customHeight="1">
      <c r="A12" s="124"/>
      <c r="B12" s="29"/>
      <c r="C12" s="29"/>
      <c r="D12" s="232"/>
      <c r="E12" s="236"/>
      <c r="F12" s="131"/>
      <c r="G12" s="235"/>
      <c r="H12" s="216"/>
      <c r="I12" s="101"/>
      <c r="J12" s="101"/>
      <c r="K12" s="210"/>
      <c r="L12" s="477"/>
    </row>
    <row r="13" spans="1:12" ht="16.5" customHeight="1">
      <c r="A13" s="132"/>
      <c r="B13" s="126"/>
      <c r="C13" s="126"/>
      <c r="D13" s="133"/>
      <c r="E13" s="128"/>
      <c r="F13" s="129"/>
      <c r="G13" s="130"/>
      <c r="H13" s="214"/>
      <c r="I13" s="97"/>
      <c r="J13" s="97"/>
      <c r="K13" s="215"/>
      <c r="L13" s="480"/>
    </row>
    <row r="14" spans="1:12" ht="16.5" customHeight="1">
      <c r="A14" s="124"/>
      <c r="B14" s="29"/>
      <c r="C14" s="29"/>
      <c r="D14" s="232"/>
      <c r="E14" s="236"/>
      <c r="F14" s="131"/>
      <c r="G14" s="235"/>
      <c r="H14" s="216"/>
      <c r="I14" s="101"/>
      <c r="J14" s="101"/>
      <c r="K14" s="210"/>
      <c r="L14" s="477"/>
    </row>
    <row r="15" spans="1:12" ht="16.5" customHeight="1">
      <c r="A15" s="134"/>
      <c r="B15" s="126"/>
      <c r="C15" s="126"/>
      <c r="D15" s="133"/>
      <c r="E15" s="128"/>
      <c r="F15" s="129"/>
      <c r="G15" s="130"/>
      <c r="H15" s="214"/>
      <c r="I15" s="97"/>
      <c r="J15" s="97"/>
      <c r="K15" s="215"/>
      <c r="L15" s="480"/>
    </row>
    <row r="16" spans="1:12" ht="16.5" customHeight="1">
      <c r="A16" s="135"/>
      <c r="B16" s="29"/>
      <c r="C16" s="29"/>
      <c r="D16" s="232"/>
      <c r="E16" s="236"/>
      <c r="F16" s="131"/>
      <c r="G16" s="235"/>
      <c r="H16" s="216"/>
      <c r="I16" s="101"/>
      <c r="J16" s="101"/>
      <c r="K16" s="210"/>
      <c r="L16" s="477"/>
    </row>
    <row r="17" spans="1:12" ht="16.5" customHeight="1">
      <c r="A17" s="134"/>
      <c r="B17" s="126"/>
      <c r="C17" s="126"/>
      <c r="D17" s="133"/>
      <c r="E17" s="128"/>
      <c r="F17" s="129"/>
      <c r="G17" s="130"/>
      <c r="H17" s="214"/>
      <c r="I17" s="97"/>
      <c r="J17" s="97"/>
      <c r="K17" s="215"/>
      <c r="L17" s="480"/>
    </row>
    <row r="18" spans="1:12" ht="16.5" customHeight="1">
      <c r="A18" s="135"/>
      <c r="B18" s="29"/>
      <c r="C18" s="99"/>
      <c r="D18" s="232"/>
      <c r="E18" s="236"/>
      <c r="F18" s="131"/>
      <c r="G18" s="235"/>
      <c r="H18" s="216"/>
      <c r="I18" s="101"/>
      <c r="J18" s="101"/>
      <c r="K18" s="210"/>
      <c r="L18" s="477"/>
    </row>
    <row r="19" spans="1:12" ht="16.5" customHeight="1">
      <c r="A19" s="136"/>
      <c r="B19" s="126"/>
      <c r="C19" s="126"/>
      <c r="D19" s="133"/>
      <c r="E19" s="128"/>
      <c r="F19" s="129"/>
      <c r="G19" s="130"/>
      <c r="H19" s="214"/>
      <c r="I19" s="97"/>
      <c r="J19" s="97"/>
      <c r="K19" s="215"/>
      <c r="L19" s="480"/>
    </row>
    <row r="20" spans="1:12" ht="16.5" customHeight="1">
      <c r="A20" s="135"/>
      <c r="B20" s="99"/>
      <c r="C20" s="99"/>
      <c r="D20" s="232"/>
      <c r="E20" s="236"/>
      <c r="F20" s="131"/>
      <c r="G20" s="235"/>
      <c r="H20" s="216"/>
      <c r="I20" s="101"/>
      <c r="J20" s="101"/>
      <c r="K20" s="210"/>
      <c r="L20" s="477"/>
    </row>
    <row r="21" spans="1:12" ht="16.5" customHeight="1">
      <c r="A21" s="137"/>
      <c r="B21" s="126"/>
      <c r="C21" s="126"/>
      <c r="D21" s="133"/>
      <c r="E21" s="128"/>
      <c r="F21" s="129"/>
      <c r="G21" s="130"/>
      <c r="H21" s="214"/>
      <c r="I21" s="97"/>
      <c r="J21" s="97"/>
      <c r="K21" s="215"/>
      <c r="L21" s="480"/>
    </row>
    <row r="22" spans="1:12" ht="16.5" customHeight="1">
      <c r="A22" s="135"/>
      <c r="B22" s="99"/>
      <c r="C22" s="99"/>
      <c r="D22" s="232"/>
      <c r="E22" s="236"/>
      <c r="F22" s="131"/>
      <c r="G22" s="235"/>
      <c r="H22" s="216"/>
      <c r="I22" s="101"/>
      <c r="J22" s="101"/>
      <c r="K22" s="210"/>
      <c r="L22" s="477"/>
    </row>
    <row r="23" spans="1:12" ht="16.5" customHeight="1">
      <c r="A23" s="246"/>
      <c r="B23" s="126"/>
      <c r="C23" s="126"/>
      <c r="D23" s="127"/>
      <c r="E23" s="128"/>
      <c r="F23" s="129"/>
      <c r="G23" s="130"/>
      <c r="H23" s="163"/>
      <c r="I23" s="200"/>
      <c r="J23" s="97"/>
      <c r="K23" s="98"/>
    </row>
    <row r="24" spans="1:12" ht="16.5" customHeight="1">
      <c r="A24" s="247"/>
      <c r="B24" s="99"/>
      <c r="C24" s="99"/>
      <c r="D24" s="232"/>
      <c r="E24" s="236"/>
      <c r="F24" s="131"/>
      <c r="G24" s="235"/>
      <c r="H24" s="249"/>
      <c r="I24" s="261"/>
      <c r="J24" s="101"/>
      <c r="K24" s="201"/>
      <c r="L24" s="497"/>
    </row>
    <row r="25" spans="1:12" ht="16.5" customHeight="1">
      <c r="A25" s="137"/>
      <c r="B25" s="126"/>
      <c r="C25" s="126"/>
      <c r="D25" s="228"/>
      <c r="E25" s="229"/>
      <c r="F25" s="129"/>
      <c r="G25" s="130"/>
      <c r="H25" s="163"/>
      <c r="I25" s="200"/>
      <c r="J25" s="97"/>
      <c r="K25" s="98"/>
    </row>
    <row r="26" spans="1:12" ht="16.5" customHeight="1">
      <c r="A26" s="135"/>
      <c r="B26" s="99"/>
      <c r="C26" s="99"/>
      <c r="D26" s="232"/>
      <c r="E26" s="236"/>
      <c r="F26" s="131"/>
      <c r="G26" s="235"/>
      <c r="H26" s="249"/>
      <c r="I26" s="261"/>
      <c r="J26" s="101"/>
      <c r="K26" s="201"/>
      <c r="L26" s="497"/>
    </row>
    <row r="27" spans="1:12" ht="16.5" customHeight="1">
      <c r="A27" s="246"/>
      <c r="B27" s="126"/>
      <c r="C27" s="126"/>
      <c r="D27" s="133"/>
      <c r="E27" s="128"/>
      <c r="F27" s="129"/>
      <c r="G27" s="130"/>
      <c r="H27" s="163"/>
      <c r="I27" s="200"/>
      <c r="J27" s="97"/>
      <c r="K27" s="98"/>
    </row>
    <row r="28" spans="1:12" ht="16.5" customHeight="1">
      <c r="A28" s="247"/>
      <c r="B28" s="99"/>
      <c r="C28" s="99"/>
      <c r="D28" s="232"/>
      <c r="E28" s="236"/>
      <c r="F28" s="131"/>
      <c r="G28" s="235"/>
      <c r="H28" s="249"/>
      <c r="I28" s="261"/>
      <c r="J28" s="101"/>
      <c r="K28" s="201"/>
      <c r="L28" s="497"/>
    </row>
    <row r="29" spans="1:12" ht="16.5" customHeight="1">
      <c r="A29" s="246"/>
      <c r="B29" s="126"/>
      <c r="C29" s="126"/>
      <c r="D29" s="133"/>
      <c r="E29" s="128"/>
      <c r="F29" s="129"/>
      <c r="G29" s="130"/>
      <c r="H29" s="163"/>
      <c r="I29" s="200"/>
      <c r="J29" s="97"/>
      <c r="K29" s="98"/>
    </row>
    <row r="30" spans="1:12" ht="16.5" customHeight="1">
      <c r="A30" s="247"/>
      <c r="B30" s="29"/>
      <c r="C30" s="29"/>
      <c r="D30" s="232"/>
      <c r="E30" s="236"/>
      <c r="F30" s="131"/>
      <c r="G30" s="235"/>
      <c r="H30" s="249"/>
      <c r="I30" s="261"/>
      <c r="J30" s="101"/>
      <c r="K30" s="201"/>
      <c r="L30" s="497"/>
    </row>
    <row r="31" spans="1:12" ht="16.5" customHeight="1">
      <c r="A31" s="246"/>
      <c r="B31" s="126"/>
      <c r="C31" s="126"/>
      <c r="D31" s="133"/>
      <c r="E31" s="128"/>
      <c r="F31" s="129"/>
      <c r="G31" s="130"/>
      <c r="H31" s="163"/>
      <c r="I31" s="200"/>
      <c r="J31" s="97"/>
      <c r="K31" s="98"/>
    </row>
    <row r="32" spans="1:12" ht="16.5" customHeight="1">
      <c r="A32" s="247"/>
      <c r="B32" s="99"/>
      <c r="C32" s="99"/>
      <c r="D32" s="232"/>
      <c r="E32" s="236"/>
      <c r="F32" s="131"/>
      <c r="G32" s="235"/>
      <c r="H32" s="249"/>
      <c r="I32" s="261"/>
      <c r="J32" s="101"/>
      <c r="K32" s="201"/>
      <c r="L32" s="497"/>
    </row>
    <row r="33" spans="1:12" ht="16.5" customHeight="1">
      <c r="A33" s="134"/>
      <c r="B33" s="126"/>
      <c r="C33" s="126"/>
      <c r="D33" s="133"/>
      <c r="E33" s="128"/>
      <c r="F33" s="129"/>
      <c r="G33" s="130"/>
      <c r="H33" s="163"/>
      <c r="I33" s="200"/>
      <c r="J33" s="97"/>
      <c r="K33" s="98"/>
    </row>
    <row r="34" spans="1:12" ht="16.5" customHeight="1">
      <c r="A34" s="135"/>
      <c r="B34" s="29"/>
      <c r="C34" s="99"/>
      <c r="D34" s="232"/>
      <c r="E34" s="236"/>
      <c r="F34" s="131"/>
      <c r="G34" s="235"/>
      <c r="H34" s="249"/>
      <c r="I34" s="261"/>
      <c r="J34" s="101"/>
      <c r="K34" s="201"/>
      <c r="L34" s="497"/>
    </row>
    <row r="35" spans="1:12" ht="16.5" customHeight="1">
      <c r="A35" s="134"/>
      <c r="B35" s="126"/>
      <c r="C35" s="126"/>
      <c r="D35" s="228"/>
      <c r="E35" s="229"/>
      <c r="F35" s="129"/>
      <c r="G35" s="231"/>
      <c r="H35" s="163"/>
      <c r="I35" s="97"/>
      <c r="J35" s="97"/>
      <c r="K35" s="98"/>
    </row>
    <row r="36" spans="1:12" ht="16.5" customHeight="1">
      <c r="A36" s="135"/>
      <c r="B36" s="29"/>
      <c r="C36" s="99"/>
      <c r="D36" s="232"/>
      <c r="E36" s="236"/>
      <c r="F36" s="131"/>
      <c r="G36" s="235"/>
      <c r="H36" s="216"/>
      <c r="I36" s="101"/>
      <c r="J36" s="101"/>
      <c r="K36" s="61"/>
    </row>
    <row r="37" spans="1:12" ht="16.5" customHeight="1">
      <c r="A37" s="134"/>
      <c r="B37" s="126"/>
      <c r="C37" s="126"/>
      <c r="D37" s="228"/>
      <c r="E37" s="229"/>
      <c r="F37" s="129"/>
      <c r="G37" s="231"/>
      <c r="H37" s="163"/>
      <c r="I37" s="97"/>
      <c r="J37" s="97"/>
      <c r="K37" s="98"/>
    </row>
    <row r="38" spans="1:12" ht="16.5" customHeight="1">
      <c r="A38" s="135"/>
      <c r="B38" s="29"/>
      <c r="C38" s="99"/>
      <c r="D38" s="232"/>
      <c r="E38" s="236"/>
      <c r="F38" s="131"/>
      <c r="G38" s="235"/>
      <c r="H38" s="216"/>
      <c r="I38" s="101"/>
      <c r="J38" s="101"/>
      <c r="K38" s="6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13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87</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85" zoomScaleNormal="100" zoomScaleSheetLayoutView="85" workbookViewId="0">
      <pane ySplit="2" topLeftCell="A30" activePane="bottomLeft" state="frozen"/>
      <selection activeCell="H2" sqref="H2:K2"/>
      <selection pane="bottomLeft" activeCell="G13" sqref="G13"/>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33" width="9" style="181"/>
    <col min="234" max="234" width="4.75" style="181" customWidth="1"/>
    <col min="235" max="236" width="19.625" style="181" customWidth="1"/>
    <col min="237" max="237" width="7.625" style="181" customWidth="1"/>
    <col min="238" max="238" width="4" style="181" customWidth="1"/>
    <col min="239" max="239" width="9" style="181"/>
    <col min="240" max="240" width="12.375" style="181" customWidth="1"/>
    <col min="241" max="241" width="7.25" style="181" customWidth="1"/>
    <col min="242" max="242" width="5" style="181" customWidth="1"/>
    <col min="243" max="243" width="2" style="181" customWidth="1"/>
    <col min="244" max="244" width="5.75" style="181" customWidth="1"/>
    <col min="245" max="246" width="9" style="181"/>
    <col min="247" max="247" width="4.75" style="181" customWidth="1"/>
    <col min="248" max="249" width="19.625" style="181" customWidth="1"/>
    <col min="250" max="250" width="7.625" style="181" customWidth="1"/>
    <col min="251" max="251" width="4" style="181" customWidth="1"/>
    <col min="252" max="252" width="9" style="181"/>
    <col min="253" max="253" width="12.375" style="181" customWidth="1"/>
    <col min="254" max="254" width="7.25" style="181" customWidth="1"/>
    <col min="255" max="255" width="5" style="181" customWidth="1"/>
    <col min="256" max="256" width="2" style="181" customWidth="1"/>
    <col min="257" max="257" width="5.75" style="181" customWidth="1"/>
    <col min="258" max="489" width="9" style="181"/>
    <col min="490" max="490" width="4.75" style="181" customWidth="1"/>
    <col min="491" max="492" width="19.625" style="181" customWidth="1"/>
    <col min="493" max="493" width="7.625" style="181" customWidth="1"/>
    <col min="494" max="494" width="4" style="181" customWidth="1"/>
    <col min="495" max="495" width="9" style="181"/>
    <col min="496" max="496" width="12.375" style="181" customWidth="1"/>
    <col min="497" max="497" width="7.25" style="181" customWidth="1"/>
    <col min="498" max="498" width="5" style="181" customWidth="1"/>
    <col min="499" max="499" width="2" style="181" customWidth="1"/>
    <col min="500" max="500" width="5.75" style="181" customWidth="1"/>
    <col min="501" max="502" width="9" style="181"/>
    <col min="503" max="503" width="4.75" style="181" customWidth="1"/>
    <col min="504" max="505" width="19.625" style="181" customWidth="1"/>
    <col min="506" max="506" width="7.625" style="181" customWidth="1"/>
    <col min="507" max="507" width="4" style="181" customWidth="1"/>
    <col min="508" max="508" width="9" style="181"/>
    <col min="509" max="509" width="12.375" style="181" customWidth="1"/>
    <col min="510" max="510" width="7.25" style="181" customWidth="1"/>
    <col min="511" max="511" width="5" style="181" customWidth="1"/>
    <col min="512" max="512" width="2" style="181" customWidth="1"/>
    <col min="513" max="513" width="5.75" style="181" customWidth="1"/>
    <col min="514" max="745" width="9" style="181"/>
    <col min="746" max="746" width="4.75" style="181" customWidth="1"/>
    <col min="747" max="748" width="19.625" style="181" customWidth="1"/>
    <col min="749" max="749" width="7.625" style="181" customWidth="1"/>
    <col min="750" max="750" width="4" style="181" customWidth="1"/>
    <col min="751" max="751" width="9" style="181"/>
    <col min="752" max="752" width="12.375" style="181" customWidth="1"/>
    <col min="753" max="753" width="7.25" style="181" customWidth="1"/>
    <col min="754" max="754" width="5" style="181" customWidth="1"/>
    <col min="755" max="755" width="2" style="181" customWidth="1"/>
    <col min="756" max="756" width="5.75" style="181" customWidth="1"/>
    <col min="757" max="758" width="9" style="181"/>
    <col min="759" max="759" width="4.75" style="181" customWidth="1"/>
    <col min="760" max="761" width="19.625" style="181" customWidth="1"/>
    <col min="762" max="762" width="7.625" style="181" customWidth="1"/>
    <col min="763" max="763" width="4" style="181" customWidth="1"/>
    <col min="764" max="764" width="9" style="181"/>
    <col min="765" max="765" width="12.375" style="181" customWidth="1"/>
    <col min="766" max="766" width="7.25" style="181" customWidth="1"/>
    <col min="767" max="767" width="5" style="181" customWidth="1"/>
    <col min="768" max="768" width="2" style="181" customWidth="1"/>
    <col min="769" max="769" width="5.75" style="181" customWidth="1"/>
    <col min="770" max="1001" width="9" style="181"/>
    <col min="1002" max="1002" width="4.75" style="181" customWidth="1"/>
    <col min="1003" max="1004" width="19.625" style="181" customWidth="1"/>
    <col min="1005" max="1005" width="7.625" style="181" customWidth="1"/>
    <col min="1006" max="1006" width="4" style="181" customWidth="1"/>
    <col min="1007" max="1007" width="9" style="181"/>
    <col min="1008" max="1008" width="12.375" style="181" customWidth="1"/>
    <col min="1009" max="1009" width="7.25" style="181" customWidth="1"/>
    <col min="1010" max="1010" width="5" style="181" customWidth="1"/>
    <col min="1011" max="1011" width="2" style="181" customWidth="1"/>
    <col min="1012" max="1012" width="5.75" style="181" customWidth="1"/>
    <col min="1013" max="1014" width="9" style="181"/>
    <col min="1015" max="1015" width="4.75" style="181" customWidth="1"/>
    <col min="1016" max="1017" width="19.625" style="181" customWidth="1"/>
    <col min="1018" max="1018" width="7.625" style="181" customWidth="1"/>
    <col min="1019" max="1019" width="4" style="181" customWidth="1"/>
    <col min="1020" max="1020" width="9" style="181"/>
    <col min="1021" max="1021" width="12.375" style="181" customWidth="1"/>
    <col min="1022" max="1022" width="7.25" style="181" customWidth="1"/>
    <col min="1023" max="1023" width="5" style="181" customWidth="1"/>
    <col min="1024" max="1024" width="2" style="181" customWidth="1"/>
    <col min="1025" max="1025" width="5.75" style="181" customWidth="1"/>
    <col min="1026" max="1257" width="9" style="181"/>
    <col min="1258" max="1258" width="4.75" style="181" customWidth="1"/>
    <col min="1259" max="1260" width="19.625" style="181" customWidth="1"/>
    <col min="1261" max="1261" width="7.625" style="181" customWidth="1"/>
    <col min="1262" max="1262" width="4" style="181" customWidth="1"/>
    <col min="1263" max="1263" width="9" style="181"/>
    <col min="1264" max="1264" width="12.375" style="181" customWidth="1"/>
    <col min="1265" max="1265" width="7.25" style="181" customWidth="1"/>
    <col min="1266" max="1266" width="5" style="181" customWidth="1"/>
    <col min="1267" max="1267" width="2" style="181" customWidth="1"/>
    <col min="1268" max="1268" width="5.75" style="181" customWidth="1"/>
    <col min="1269" max="1270" width="9" style="181"/>
    <col min="1271" max="1271" width="4.75" style="181" customWidth="1"/>
    <col min="1272" max="1273" width="19.625" style="181" customWidth="1"/>
    <col min="1274" max="1274" width="7.625" style="181" customWidth="1"/>
    <col min="1275" max="1275" width="4" style="181" customWidth="1"/>
    <col min="1276" max="1276" width="9" style="181"/>
    <col min="1277" max="1277" width="12.375" style="181" customWidth="1"/>
    <col min="1278" max="1278" width="7.25" style="181" customWidth="1"/>
    <col min="1279" max="1279" width="5" style="181" customWidth="1"/>
    <col min="1280" max="1280" width="2" style="181" customWidth="1"/>
    <col min="1281" max="1281" width="5.75" style="181" customWidth="1"/>
    <col min="1282" max="1513" width="9" style="181"/>
    <col min="1514" max="1514" width="4.75" style="181" customWidth="1"/>
    <col min="1515" max="1516" width="19.625" style="181" customWidth="1"/>
    <col min="1517" max="1517" width="7.625" style="181" customWidth="1"/>
    <col min="1518" max="1518" width="4" style="181" customWidth="1"/>
    <col min="1519" max="1519" width="9" style="181"/>
    <col min="1520" max="1520" width="12.375" style="181" customWidth="1"/>
    <col min="1521" max="1521" width="7.25" style="181" customWidth="1"/>
    <col min="1522" max="1522" width="5" style="181" customWidth="1"/>
    <col min="1523" max="1523" width="2" style="181" customWidth="1"/>
    <col min="1524" max="1524" width="5.75" style="181" customWidth="1"/>
    <col min="1525" max="1526" width="9" style="181"/>
    <col min="1527" max="1527" width="4.75" style="181" customWidth="1"/>
    <col min="1528" max="1529" width="19.625" style="181" customWidth="1"/>
    <col min="1530" max="1530" width="7.625" style="181" customWidth="1"/>
    <col min="1531" max="1531" width="4" style="181" customWidth="1"/>
    <col min="1532" max="1532" width="9" style="181"/>
    <col min="1533" max="1533" width="12.375" style="181" customWidth="1"/>
    <col min="1534" max="1534" width="7.25" style="181" customWidth="1"/>
    <col min="1535" max="1535" width="5" style="181" customWidth="1"/>
    <col min="1536" max="1536" width="2" style="181" customWidth="1"/>
    <col min="1537" max="1537" width="5.75" style="181" customWidth="1"/>
    <col min="1538" max="1769" width="9" style="181"/>
    <col min="1770" max="1770" width="4.75" style="181" customWidth="1"/>
    <col min="1771" max="1772" width="19.625" style="181" customWidth="1"/>
    <col min="1773" max="1773" width="7.625" style="181" customWidth="1"/>
    <col min="1774" max="1774" width="4" style="181" customWidth="1"/>
    <col min="1775" max="1775" width="9" style="181"/>
    <col min="1776" max="1776" width="12.375" style="181" customWidth="1"/>
    <col min="1777" max="1777" width="7.25" style="181" customWidth="1"/>
    <col min="1778" max="1778" width="5" style="181" customWidth="1"/>
    <col min="1779" max="1779" width="2" style="181" customWidth="1"/>
    <col min="1780" max="1780" width="5.75" style="181" customWidth="1"/>
    <col min="1781" max="1782" width="9" style="181"/>
    <col min="1783" max="1783" width="4.75" style="181" customWidth="1"/>
    <col min="1784" max="1785" width="19.625" style="181" customWidth="1"/>
    <col min="1786" max="1786" width="7.625" style="181" customWidth="1"/>
    <col min="1787" max="1787" width="4" style="181" customWidth="1"/>
    <col min="1788" max="1788" width="9" style="181"/>
    <col min="1789" max="1789" width="12.375" style="181" customWidth="1"/>
    <col min="1790" max="1790" width="7.25" style="181" customWidth="1"/>
    <col min="1791" max="1791" width="5" style="181" customWidth="1"/>
    <col min="1792" max="1792" width="2" style="181" customWidth="1"/>
    <col min="1793" max="1793" width="5.75" style="181" customWidth="1"/>
    <col min="1794" max="2025" width="9" style="181"/>
    <col min="2026" max="2026" width="4.75" style="181" customWidth="1"/>
    <col min="2027" max="2028" width="19.625" style="181" customWidth="1"/>
    <col min="2029" max="2029" width="7.625" style="181" customWidth="1"/>
    <col min="2030" max="2030" width="4" style="181" customWidth="1"/>
    <col min="2031" max="2031" width="9" style="181"/>
    <col min="2032" max="2032" width="12.375" style="181" customWidth="1"/>
    <col min="2033" max="2033" width="7.25" style="181" customWidth="1"/>
    <col min="2034" max="2034" width="5" style="181" customWidth="1"/>
    <col min="2035" max="2035" width="2" style="181" customWidth="1"/>
    <col min="2036" max="2036" width="5.75" style="181" customWidth="1"/>
    <col min="2037" max="2038" width="9" style="181"/>
    <col min="2039" max="2039" width="4.75" style="181" customWidth="1"/>
    <col min="2040" max="2041" width="19.625" style="181" customWidth="1"/>
    <col min="2042" max="2042" width="7.625" style="181" customWidth="1"/>
    <col min="2043" max="2043" width="4" style="181" customWidth="1"/>
    <col min="2044" max="2044" width="9" style="181"/>
    <col min="2045" max="2045" width="12.375" style="181" customWidth="1"/>
    <col min="2046" max="2046" width="7.25" style="181" customWidth="1"/>
    <col min="2047" max="2047" width="5" style="181" customWidth="1"/>
    <col min="2048" max="2048" width="2" style="181" customWidth="1"/>
    <col min="2049" max="2049" width="5.75" style="181" customWidth="1"/>
    <col min="2050" max="2281" width="9" style="181"/>
    <col min="2282" max="2282" width="4.75" style="181" customWidth="1"/>
    <col min="2283" max="2284" width="19.625" style="181" customWidth="1"/>
    <col min="2285" max="2285" width="7.625" style="181" customWidth="1"/>
    <col min="2286" max="2286" width="4" style="181" customWidth="1"/>
    <col min="2287" max="2287" width="9" style="181"/>
    <col min="2288" max="2288" width="12.375" style="181" customWidth="1"/>
    <col min="2289" max="2289" width="7.25" style="181" customWidth="1"/>
    <col min="2290" max="2290" width="5" style="181" customWidth="1"/>
    <col min="2291" max="2291" width="2" style="181" customWidth="1"/>
    <col min="2292" max="2292" width="5.75" style="181" customWidth="1"/>
    <col min="2293" max="2294" width="9" style="181"/>
    <col min="2295" max="2295" width="4.75" style="181" customWidth="1"/>
    <col min="2296" max="2297" width="19.625" style="181" customWidth="1"/>
    <col min="2298" max="2298" width="7.625" style="181" customWidth="1"/>
    <col min="2299" max="2299" width="4" style="181" customWidth="1"/>
    <col min="2300" max="2300" width="9" style="181"/>
    <col min="2301" max="2301" width="12.375" style="181" customWidth="1"/>
    <col min="2302" max="2302" width="7.25" style="181" customWidth="1"/>
    <col min="2303" max="2303" width="5" style="181" customWidth="1"/>
    <col min="2304" max="2304" width="2" style="181" customWidth="1"/>
    <col min="2305" max="2305" width="5.75" style="181" customWidth="1"/>
    <col min="2306" max="2537" width="9" style="181"/>
    <col min="2538" max="2538" width="4.75" style="181" customWidth="1"/>
    <col min="2539" max="2540" width="19.625" style="181" customWidth="1"/>
    <col min="2541" max="2541" width="7.625" style="181" customWidth="1"/>
    <col min="2542" max="2542" width="4" style="181" customWidth="1"/>
    <col min="2543" max="2543" width="9" style="181"/>
    <col min="2544" max="2544" width="12.375" style="181" customWidth="1"/>
    <col min="2545" max="2545" width="7.25" style="181" customWidth="1"/>
    <col min="2546" max="2546" width="5" style="181" customWidth="1"/>
    <col min="2547" max="2547" width="2" style="181" customWidth="1"/>
    <col min="2548" max="2548" width="5.75" style="181" customWidth="1"/>
    <col min="2549" max="2550" width="9" style="181"/>
    <col min="2551" max="2551" width="4.75" style="181" customWidth="1"/>
    <col min="2552" max="2553" width="19.625" style="181" customWidth="1"/>
    <col min="2554" max="2554" width="7.625" style="181" customWidth="1"/>
    <col min="2555" max="2555" width="4" style="181" customWidth="1"/>
    <col min="2556" max="2556" width="9" style="181"/>
    <col min="2557" max="2557" width="12.375" style="181" customWidth="1"/>
    <col min="2558" max="2558" width="7.25" style="181" customWidth="1"/>
    <col min="2559" max="2559" width="5" style="181" customWidth="1"/>
    <col min="2560" max="2560" width="2" style="181" customWidth="1"/>
    <col min="2561" max="2561" width="5.75" style="181" customWidth="1"/>
    <col min="2562" max="2793" width="9" style="181"/>
    <col min="2794" max="2794" width="4.75" style="181" customWidth="1"/>
    <col min="2795" max="2796" width="19.625" style="181" customWidth="1"/>
    <col min="2797" max="2797" width="7.625" style="181" customWidth="1"/>
    <col min="2798" max="2798" width="4" style="181" customWidth="1"/>
    <col min="2799" max="2799" width="9" style="181"/>
    <col min="2800" max="2800" width="12.375" style="181" customWidth="1"/>
    <col min="2801" max="2801" width="7.25" style="181" customWidth="1"/>
    <col min="2802" max="2802" width="5" style="181" customWidth="1"/>
    <col min="2803" max="2803" width="2" style="181" customWidth="1"/>
    <col min="2804" max="2804" width="5.75" style="181" customWidth="1"/>
    <col min="2805" max="2806" width="9" style="181"/>
    <col min="2807" max="2807" width="4.75" style="181" customWidth="1"/>
    <col min="2808" max="2809" width="19.625" style="181" customWidth="1"/>
    <col min="2810" max="2810" width="7.625" style="181" customWidth="1"/>
    <col min="2811" max="2811" width="4" style="181" customWidth="1"/>
    <col min="2812" max="2812" width="9" style="181"/>
    <col min="2813" max="2813" width="12.375" style="181" customWidth="1"/>
    <col min="2814" max="2814" width="7.25" style="181" customWidth="1"/>
    <col min="2815" max="2815" width="5" style="181" customWidth="1"/>
    <col min="2816" max="2816" width="2" style="181" customWidth="1"/>
    <col min="2817" max="2817" width="5.75" style="181" customWidth="1"/>
    <col min="2818" max="3049" width="9" style="181"/>
    <col min="3050" max="3050" width="4.75" style="181" customWidth="1"/>
    <col min="3051" max="3052" width="19.625" style="181" customWidth="1"/>
    <col min="3053" max="3053" width="7.625" style="181" customWidth="1"/>
    <col min="3054" max="3054" width="4" style="181" customWidth="1"/>
    <col min="3055" max="3055" width="9" style="181"/>
    <col min="3056" max="3056" width="12.375" style="181" customWidth="1"/>
    <col min="3057" max="3057" width="7.25" style="181" customWidth="1"/>
    <col min="3058" max="3058" width="5" style="181" customWidth="1"/>
    <col min="3059" max="3059" width="2" style="181" customWidth="1"/>
    <col min="3060" max="3060" width="5.75" style="181" customWidth="1"/>
    <col min="3061" max="3062" width="9" style="181"/>
    <col min="3063" max="3063" width="4.75" style="181" customWidth="1"/>
    <col min="3064" max="3065" width="19.625" style="181" customWidth="1"/>
    <col min="3066" max="3066" width="7.625" style="181" customWidth="1"/>
    <col min="3067" max="3067" width="4" style="181" customWidth="1"/>
    <col min="3068" max="3068" width="9" style="181"/>
    <col min="3069" max="3069" width="12.375" style="181" customWidth="1"/>
    <col min="3070" max="3070" width="7.25" style="181" customWidth="1"/>
    <col min="3071" max="3071" width="5" style="181" customWidth="1"/>
    <col min="3072" max="3072" width="2" style="181" customWidth="1"/>
    <col min="3073" max="3073" width="5.75" style="181" customWidth="1"/>
    <col min="3074" max="3305" width="9" style="181"/>
    <col min="3306" max="3306" width="4.75" style="181" customWidth="1"/>
    <col min="3307" max="3308" width="19.625" style="181" customWidth="1"/>
    <col min="3309" max="3309" width="7.625" style="181" customWidth="1"/>
    <col min="3310" max="3310" width="4" style="181" customWidth="1"/>
    <col min="3311" max="3311" width="9" style="181"/>
    <col min="3312" max="3312" width="12.375" style="181" customWidth="1"/>
    <col min="3313" max="3313" width="7.25" style="181" customWidth="1"/>
    <col min="3314" max="3314" width="5" style="181" customWidth="1"/>
    <col min="3315" max="3315" width="2" style="181" customWidth="1"/>
    <col min="3316" max="3316" width="5.75" style="181" customWidth="1"/>
    <col min="3317" max="3318" width="9" style="181"/>
    <col min="3319" max="3319" width="4.75" style="181" customWidth="1"/>
    <col min="3320" max="3321" width="19.625" style="181" customWidth="1"/>
    <col min="3322" max="3322" width="7.625" style="181" customWidth="1"/>
    <col min="3323" max="3323" width="4" style="181" customWidth="1"/>
    <col min="3324" max="3324" width="9" style="181"/>
    <col min="3325" max="3325" width="12.375" style="181" customWidth="1"/>
    <col min="3326" max="3326" width="7.25" style="181" customWidth="1"/>
    <col min="3327" max="3327" width="5" style="181" customWidth="1"/>
    <col min="3328" max="3328" width="2" style="181" customWidth="1"/>
    <col min="3329" max="3329" width="5.75" style="181" customWidth="1"/>
    <col min="3330" max="3561" width="9" style="181"/>
    <col min="3562" max="3562" width="4.75" style="181" customWidth="1"/>
    <col min="3563" max="3564" width="19.625" style="181" customWidth="1"/>
    <col min="3565" max="3565" width="7.625" style="181" customWidth="1"/>
    <col min="3566" max="3566" width="4" style="181" customWidth="1"/>
    <col min="3567" max="3567" width="9" style="181"/>
    <col min="3568" max="3568" width="12.375" style="181" customWidth="1"/>
    <col min="3569" max="3569" width="7.25" style="181" customWidth="1"/>
    <col min="3570" max="3570" width="5" style="181" customWidth="1"/>
    <col min="3571" max="3571" width="2" style="181" customWidth="1"/>
    <col min="3572" max="3572" width="5.75" style="181" customWidth="1"/>
    <col min="3573" max="3574" width="9" style="181"/>
    <col min="3575" max="3575" width="4.75" style="181" customWidth="1"/>
    <col min="3576" max="3577" width="19.625" style="181" customWidth="1"/>
    <col min="3578" max="3578" width="7.625" style="181" customWidth="1"/>
    <col min="3579" max="3579" width="4" style="181" customWidth="1"/>
    <col min="3580" max="3580" width="9" style="181"/>
    <col min="3581" max="3581" width="12.375" style="181" customWidth="1"/>
    <col min="3582" max="3582" width="7.25" style="181" customWidth="1"/>
    <col min="3583" max="3583" width="5" style="181" customWidth="1"/>
    <col min="3584" max="3584" width="2" style="181" customWidth="1"/>
    <col min="3585" max="3585" width="5.75" style="181" customWidth="1"/>
    <col min="3586" max="3817" width="9" style="181"/>
    <col min="3818" max="3818" width="4.75" style="181" customWidth="1"/>
    <col min="3819" max="3820" width="19.625" style="181" customWidth="1"/>
    <col min="3821" max="3821" width="7.625" style="181" customWidth="1"/>
    <col min="3822" max="3822" width="4" style="181" customWidth="1"/>
    <col min="3823" max="3823" width="9" style="181"/>
    <col min="3824" max="3824" width="12.375" style="181" customWidth="1"/>
    <col min="3825" max="3825" width="7.25" style="181" customWidth="1"/>
    <col min="3826" max="3826" width="5" style="181" customWidth="1"/>
    <col min="3827" max="3827" width="2" style="181" customWidth="1"/>
    <col min="3828" max="3828" width="5.75" style="181" customWidth="1"/>
    <col min="3829" max="3830" width="9" style="181"/>
    <col min="3831" max="3831" width="4.75" style="181" customWidth="1"/>
    <col min="3832" max="3833" width="19.625" style="181" customWidth="1"/>
    <col min="3834" max="3834" width="7.625" style="181" customWidth="1"/>
    <col min="3835" max="3835" width="4" style="181" customWidth="1"/>
    <col min="3836" max="3836" width="9" style="181"/>
    <col min="3837" max="3837" width="12.375" style="181" customWidth="1"/>
    <col min="3838" max="3838" width="7.25" style="181" customWidth="1"/>
    <col min="3839" max="3839" width="5" style="181" customWidth="1"/>
    <col min="3840" max="3840" width="2" style="181" customWidth="1"/>
    <col min="3841" max="3841" width="5.75" style="181" customWidth="1"/>
    <col min="3842" max="4073" width="9" style="181"/>
    <col min="4074" max="4074" width="4.75" style="181" customWidth="1"/>
    <col min="4075" max="4076" width="19.625" style="181" customWidth="1"/>
    <col min="4077" max="4077" width="7.625" style="181" customWidth="1"/>
    <col min="4078" max="4078" width="4" style="181" customWidth="1"/>
    <col min="4079" max="4079" width="9" style="181"/>
    <col min="4080" max="4080" width="12.375" style="181" customWidth="1"/>
    <col min="4081" max="4081" width="7.25" style="181" customWidth="1"/>
    <col min="4082" max="4082" width="5" style="181" customWidth="1"/>
    <col min="4083" max="4083" width="2" style="181" customWidth="1"/>
    <col min="4084" max="4084" width="5.75" style="181" customWidth="1"/>
    <col min="4085" max="4086" width="9" style="181"/>
    <col min="4087" max="4087" width="4.75" style="181" customWidth="1"/>
    <col min="4088" max="4089" width="19.625" style="181" customWidth="1"/>
    <col min="4090" max="4090" width="7.625" style="181" customWidth="1"/>
    <col min="4091" max="4091" width="4" style="181" customWidth="1"/>
    <col min="4092" max="4092" width="9" style="181"/>
    <col min="4093" max="4093" width="12.375" style="181" customWidth="1"/>
    <col min="4094" max="4094" width="7.25" style="181" customWidth="1"/>
    <col min="4095" max="4095" width="5" style="181" customWidth="1"/>
    <col min="4096" max="4096" width="2" style="181" customWidth="1"/>
    <col min="4097" max="4097" width="5.75" style="181" customWidth="1"/>
    <col min="4098" max="4329" width="9" style="181"/>
    <col min="4330" max="4330" width="4.75" style="181" customWidth="1"/>
    <col min="4331" max="4332" width="19.625" style="181" customWidth="1"/>
    <col min="4333" max="4333" width="7.625" style="181" customWidth="1"/>
    <col min="4334" max="4334" width="4" style="181" customWidth="1"/>
    <col min="4335" max="4335" width="9" style="181"/>
    <col min="4336" max="4336" width="12.375" style="181" customWidth="1"/>
    <col min="4337" max="4337" width="7.25" style="181" customWidth="1"/>
    <col min="4338" max="4338" width="5" style="181" customWidth="1"/>
    <col min="4339" max="4339" width="2" style="181" customWidth="1"/>
    <col min="4340" max="4340" width="5.75" style="181" customWidth="1"/>
    <col min="4341" max="4342" width="9" style="181"/>
    <col min="4343" max="4343" width="4.75" style="181" customWidth="1"/>
    <col min="4344" max="4345" width="19.625" style="181" customWidth="1"/>
    <col min="4346" max="4346" width="7.625" style="181" customWidth="1"/>
    <col min="4347" max="4347" width="4" style="181" customWidth="1"/>
    <col min="4348" max="4348" width="9" style="181"/>
    <col min="4349" max="4349" width="12.375" style="181" customWidth="1"/>
    <col min="4350" max="4350" width="7.25" style="181" customWidth="1"/>
    <col min="4351" max="4351" width="5" style="181" customWidth="1"/>
    <col min="4352" max="4352" width="2" style="181" customWidth="1"/>
    <col min="4353" max="4353" width="5.75" style="181" customWidth="1"/>
    <col min="4354" max="4585" width="9" style="181"/>
    <col min="4586" max="4586" width="4.75" style="181" customWidth="1"/>
    <col min="4587" max="4588" width="19.625" style="181" customWidth="1"/>
    <col min="4589" max="4589" width="7.625" style="181" customWidth="1"/>
    <col min="4590" max="4590" width="4" style="181" customWidth="1"/>
    <col min="4591" max="4591" width="9" style="181"/>
    <col min="4592" max="4592" width="12.375" style="181" customWidth="1"/>
    <col min="4593" max="4593" width="7.25" style="181" customWidth="1"/>
    <col min="4594" max="4594" width="5" style="181" customWidth="1"/>
    <col min="4595" max="4595" width="2" style="181" customWidth="1"/>
    <col min="4596" max="4596" width="5.75" style="181" customWidth="1"/>
    <col min="4597" max="4598" width="9" style="181"/>
    <col min="4599" max="4599" width="4.75" style="181" customWidth="1"/>
    <col min="4600" max="4601" width="19.625" style="181" customWidth="1"/>
    <col min="4602" max="4602" width="7.625" style="181" customWidth="1"/>
    <col min="4603" max="4603" width="4" style="181" customWidth="1"/>
    <col min="4604" max="4604" width="9" style="181"/>
    <col min="4605" max="4605" width="12.375" style="181" customWidth="1"/>
    <col min="4606" max="4606" width="7.25" style="181" customWidth="1"/>
    <col min="4607" max="4607" width="5" style="181" customWidth="1"/>
    <col min="4608" max="4608" width="2" style="181" customWidth="1"/>
    <col min="4609" max="4609" width="5.75" style="181" customWidth="1"/>
    <col min="4610" max="4841" width="9" style="181"/>
    <col min="4842" max="4842" width="4.75" style="181" customWidth="1"/>
    <col min="4843" max="4844" width="19.625" style="181" customWidth="1"/>
    <col min="4845" max="4845" width="7.625" style="181" customWidth="1"/>
    <col min="4846" max="4846" width="4" style="181" customWidth="1"/>
    <col min="4847" max="4847" width="9" style="181"/>
    <col min="4848" max="4848" width="12.375" style="181" customWidth="1"/>
    <col min="4849" max="4849" width="7.25" style="181" customWidth="1"/>
    <col min="4850" max="4850" width="5" style="181" customWidth="1"/>
    <col min="4851" max="4851" width="2" style="181" customWidth="1"/>
    <col min="4852" max="4852" width="5.75" style="181" customWidth="1"/>
    <col min="4853" max="4854" width="9" style="181"/>
    <col min="4855" max="4855" width="4.75" style="181" customWidth="1"/>
    <col min="4856" max="4857" width="19.625" style="181" customWidth="1"/>
    <col min="4858" max="4858" width="7.625" style="181" customWidth="1"/>
    <col min="4859" max="4859" width="4" style="181" customWidth="1"/>
    <col min="4860" max="4860" width="9" style="181"/>
    <col min="4861" max="4861" width="12.375" style="181" customWidth="1"/>
    <col min="4862" max="4862" width="7.25" style="181" customWidth="1"/>
    <col min="4863" max="4863" width="5" style="181" customWidth="1"/>
    <col min="4864" max="4864" width="2" style="181" customWidth="1"/>
    <col min="4865" max="4865" width="5.75" style="181" customWidth="1"/>
    <col min="4866" max="5097" width="9" style="181"/>
    <col min="5098" max="5098" width="4.75" style="181" customWidth="1"/>
    <col min="5099" max="5100" width="19.625" style="181" customWidth="1"/>
    <col min="5101" max="5101" width="7.625" style="181" customWidth="1"/>
    <col min="5102" max="5102" width="4" style="181" customWidth="1"/>
    <col min="5103" max="5103" width="9" style="181"/>
    <col min="5104" max="5104" width="12.375" style="181" customWidth="1"/>
    <col min="5105" max="5105" width="7.25" style="181" customWidth="1"/>
    <col min="5106" max="5106" width="5" style="181" customWidth="1"/>
    <col min="5107" max="5107" width="2" style="181" customWidth="1"/>
    <col min="5108" max="5108" width="5.75" style="181" customWidth="1"/>
    <col min="5109" max="5110" width="9" style="181"/>
    <col min="5111" max="5111" width="4.75" style="181" customWidth="1"/>
    <col min="5112" max="5113" width="19.625" style="181" customWidth="1"/>
    <col min="5114" max="5114" width="7.625" style="181" customWidth="1"/>
    <col min="5115" max="5115" width="4" style="181" customWidth="1"/>
    <col min="5116" max="5116" width="9" style="181"/>
    <col min="5117" max="5117" width="12.375" style="181" customWidth="1"/>
    <col min="5118" max="5118" width="7.25" style="181" customWidth="1"/>
    <col min="5119" max="5119" width="5" style="181" customWidth="1"/>
    <col min="5120" max="5120" width="2" style="181" customWidth="1"/>
    <col min="5121" max="5121" width="5.75" style="181" customWidth="1"/>
    <col min="5122" max="5353" width="9" style="181"/>
    <col min="5354" max="5354" width="4.75" style="181" customWidth="1"/>
    <col min="5355" max="5356" width="19.625" style="181" customWidth="1"/>
    <col min="5357" max="5357" width="7.625" style="181" customWidth="1"/>
    <col min="5358" max="5358" width="4" style="181" customWidth="1"/>
    <col min="5359" max="5359" width="9" style="181"/>
    <col min="5360" max="5360" width="12.375" style="181" customWidth="1"/>
    <col min="5361" max="5361" width="7.25" style="181" customWidth="1"/>
    <col min="5362" max="5362" width="5" style="181" customWidth="1"/>
    <col min="5363" max="5363" width="2" style="181" customWidth="1"/>
    <col min="5364" max="5364" width="5.75" style="181" customWidth="1"/>
    <col min="5365" max="5366" width="9" style="181"/>
    <col min="5367" max="5367" width="4.75" style="181" customWidth="1"/>
    <col min="5368" max="5369" width="19.625" style="181" customWidth="1"/>
    <col min="5370" max="5370" width="7.625" style="181" customWidth="1"/>
    <col min="5371" max="5371" width="4" style="181" customWidth="1"/>
    <col min="5372" max="5372" width="9" style="181"/>
    <col min="5373" max="5373" width="12.375" style="181" customWidth="1"/>
    <col min="5374" max="5374" width="7.25" style="181" customWidth="1"/>
    <col min="5375" max="5375" width="5" style="181" customWidth="1"/>
    <col min="5376" max="5376" width="2" style="181" customWidth="1"/>
    <col min="5377" max="5377" width="5.75" style="181" customWidth="1"/>
    <col min="5378" max="5609" width="9" style="181"/>
    <col min="5610" max="5610" width="4.75" style="181" customWidth="1"/>
    <col min="5611" max="5612" width="19.625" style="181" customWidth="1"/>
    <col min="5613" max="5613" width="7.625" style="181" customWidth="1"/>
    <col min="5614" max="5614" width="4" style="181" customWidth="1"/>
    <col min="5615" max="5615" width="9" style="181"/>
    <col min="5616" max="5616" width="12.375" style="181" customWidth="1"/>
    <col min="5617" max="5617" width="7.25" style="181" customWidth="1"/>
    <col min="5618" max="5618" width="5" style="181" customWidth="1"/>
    <col min="5619" max="5619" width="2" style="181" customWidth="1"/>
    <col min="5620" max="5620" width="5.75" style="181" customWidth="1"/>
    <col min="5621" max="5622" width="9" style="181"/>
    <col min="5623" max="5623" width="4.75" style="181" customWidth="1"/>
    <col min="5624" max="5625" width="19.625" style="181" customWidth="1"/>
    <col min="5626" max="5626" width="7.625" style="181" customWidth="1"/>
    <col min="5627" max="5627" width="4" style="181" customWidth="1"/>
    <col min="5628" max="5628" width="9" style="181"/>
    <col min="5629" max="5629" width="12.375" style="181" customWidth="1"/>
    <col min="5630" max="5630" width="7.25" style="181" customWidth="1"/>
    <col min="5631" max="5631" width="5" style="181" customWidth="1"/>
    <col min="5632" max="5632" width="2" style="181" customWidth="1"/>
    <col min="5633" max="5633" width="5.75" style="181" customWidth="1"/>
    <col min="5634" max="5865" width="9" style="181"/>
    <col min="5866" max="5866" width="4.75" style="181" customWidth="1"/>
    <col min="5867" max="5868" width="19.625" style="181" customWidth="1"/>
    <col min="5869" max="5869" width="7.625" style="181" customWidth="1"/>
    <col min="5870" max="5870" width="4" style="181" customWidth="1"/>
    <col min="5871" max="5871" width="9" style="181"/>
    <col min="5872" max="5872" width="12.375" style="181" customWidth="1"/>
    <col min="5873" max="5873" width="7.25" style="181" customWidth="1"/>
    <col min="5874" max="5874" width="5" style="181" customWidth="1"/>
    <col min="5875" max="5875" width="2" style="181" customWidth="1"/>
    <col min="5876" max="5876" width="5.75" style="181" customWidth="1"/>
    <col min="5877" max="5878" width="9" style="181"/>
    <col min="5879" max="5879" width="4.75" style="181" customWidth="1"/>
    <col min="5880" max="5881" width="19.625" style="181" customWidth="1"/>
    <col min="5882" max="5882" width="7.625" style="181" customWidth="1"/>
    <col min="5883" max="5883" width="4" style="181" customWidth="1"/>
    <col min="5884" max="5884" width="9" style="181"/>
    <col min="5885" max="5885" width="12.375" style="181" customWidth="1"/>
    <col min="5886" max="5886" width="7.25" style="181" customWidth="1"/>
    <col min="5887" max="5887" width="5" style="181" customWidth="1"/>
    <col min="5888" max="5888" width="2" style="181" customWidth="1"/>
    <col min="5889" max="5889" width="5.75" style="181" customWidth="1"/>
    <col min="5890" max="6121" width="9" style="181"/>
    <col min="6122" max="6122" width="4.75" style="181" customWidth="1"/>
    <col min="6123" max="6124" width="19.625" style="181" customWidth="1"/>
    <col min="6125" max="6125" width="7.625" style="181" customWidth="1"/>
    <col min="6126" max="6126" width="4" style="181" customWidth="1"/>
    <col min="6127" max="6127" width="9" style="181"/>
    <col min="6128" max="6128" width="12.375" style="181" customWidth="1"/>
    <col min="6129" max="6129" width="7.25" style="181" customWidth="1"/>
    <col min="6130" max="6130" width="5" style="181" customWidth="1"/>
    <col min="6131" max="6131" width="2" style="181" customWidth="1"/>
    <col min="6132" max="6132" width="5.75" style="181" customWidth="1"/>
    <col min="6133" max="6134" width="9" style="181"/>
    <col min="6135" max="6135" width="4.75" style="181" customWidth="1"/>
    <col min="6136" max="6137" width="19.625" style="181" customWidth="1"/>
    <col min="6138" max="6138" width="7.625" style="181" customWidth="1"/>
    <col min="6139" max="6139" width="4" style="181" customWidth="1"/>
    <col min="6140" max="6140" width="9" style="181"/>
    <col min="6141" max="6141" width="12.375" style="181" customWidth="1"/>
    <col min="6142" max="6142" width="7.25" style="181" customWidth="1"/>
    <col min="6143" max="6143" width="5" style="181" customWidth="1"/>
    <col min="6144" max="6144" width="2" style="181" customWidth="1"/>
    <col min="6145" max="6145" width="5.75" style="181" customWidth="1"/>
    <col min="6146" max="6377" width="9" style="181"/>
    <col min="6378" max="6378" width="4.75" style="181" customWidth="1"/>
    <col min="6379" max="6380" width="19.625" style="181" customWidth="1"/>
    <col min="6381" max="6381" width="7.625" style="181" customWidth="1"/>
    <col min="6382" max="6382" width="4" style="181" customWidth="1"/>
    <col min="6383" max="6383" width="9" style="181"/>
    <col min="6384" max="6384" width="12.375" style="181" customWidth="1"/>
    <col min="6385" max="6385" width="7.25" style="181" customWidth="1"/>
    <col min="6386" max="6386" width="5" style="181" customWidth="1"/>
    <col min="6387" max="6387" width="2" style="181" customWidth="1"/>
    <col min="6388" max="6388" width="5.75" style="181" customWidth="1"/>
    <col min="6389" max="6390" width="9" style="181"/>
    <col min="6391" max="6391" width="4.75" style="181" customWidth="1"/>
    <col min="6392" max="6393" width="19.625" style="181" customWidth="1"/>
    <col min="6394" max="6394" width="7.625" style="181" customWidth="1"/>
    <col min="6395" max="6395" width="4" style="181" customWidth="1"/>
    <col min="6396" max="6396" width="9" style="181"/>
    <col min="6397" max="6397" width="12.375" style="181" customWidth="1"/>
    <col min="6398" max="6398" width="7.25" style="181" customWidth="1"/>
    <col min="6399" max="6399" width="5" style="181" customWidth="1"/>
    <col min="6400" max="6400" width="2" style="181" customWidth="1"/>
    <col min="6401" max="6401" width="5.75" style="181" customWidth="1"/>
    <col min="6402" max="6633" width="9" style="181"/>
    <col min="6634" max="6634" width="4.75" style="181" customWidth="1"/>
    <col min="6635" max="6636" width="19.625" style="181" customWidth="1"/>
    <col min="6637" max="6637" width="7.625" style="181" customWidth="1"/>
    <col min="6638" max="6638" width="4" style="181" customWidth="1"/>
    <col min="6639" max="6639" width="9" style="181"/>
    <col min="6640" max="6640" width="12.375" style="181" customWidth="1"/>
    <col min="6641" max="6641" width="7.25" style="181" customWidth="1"/>
    <col min="6642" max="6642" width="5" style="181" customWidth="1"/>
    <col min="6643" max="6643" width="2" style="181" customWidth="1"/>
    <col min="6644" max="6644" width="5.75" style="181" customWidth="1"/>
    <col min="6645" max="6646" width="9" style="181"/>
    <col min="6647" max="6647" width="4.75" style="181" customWidth="1"/>
    <col min="6648" max="6649" width="19.625" style="181" customWidth="1"/>
    <col min="6650" max="6650" width="7.625" style="181" customWidth="1"/>
    <col min="6651" max="6651" width="4" style="181" customWidth="1"/>
    <col min="6652" max="6652" width="9" style="181"/>
    <col min="6653" max="6653" width="12.375" style="181" customWidth="1"/>
    <col min="6654" max="6654" width="7.25" style="181" customWidth="1"/>
    <col min="6655" max="6655" width="5" style="181" customWidth="1"/>
    <col min="6656" max="6656" width="2" style="181" customWidth="1"/>
    <col min="6657" max="6657" width="5.75" style="181" customWidth="1"/>
    <col min="6658" max="6889" width="9" style="181"/>
    <col min="6890" max="6890" width="4.75" style="181" customWidth="1"/>
    <col min="6891" max="6892" width="19.625" style="181" customWidth="1"/>
    <col min="6893" max="6893" width="7.625" style="181" customWidth="1"/>
    <col min="6894" max="6894" width="4" style="181" customWidth="1"/>
    <col min="6895" max="6895" width="9" style="181"/>
    <col min="6896" max="6896" width="12.375" style="181" customWidth="1"/>
    <col min="6897" max="6897" width="7.25" style="181" customWidth="1"/>
    <col min="6898" max="6898" width="5" style="181" customWidth="1"/>
    <col min="6899" max="6899" width="2" style="181" customWidth="1"/>
    <col min="6900" max="6900" width="5.75" style="181" customWidth="1"/>
    <col min="6901" max="6902" width="9" style="181"/>
    <col min="6903" max="6903" width="4.75" style="181" customWidth="1"/>
    <col min="6904" max="6905" width="19.625" style="181" customWidth="1"/>
    <col min="6906" max="6906" width="7.625" style="181" customWidth="1"/>
    <col min="6907" max="6907" width="4" style="181" customWidth="1"/>
    <col min="6908" max="6908" width="9" style="181"/>
    <col min="6909" max="6909" width="12.375" style="181" customWidth="1"/>
    <col min="6910" max="6910" width="7.25" style="181" customWidth="1"/>
    <col min="6911" max="6911" width="5" style="181" customWidth="1"/>
    <col min="6912" max="6912" width="2" style="181" customWidth="1"/>
    <col min="6913" max="6913" width="5.75" style="181" customWidth="1"/>
    <col min="6914" max="7145" width="9" style="181"/>
    <col min="7146" max="7146" width="4.75" style="181" customWidth="1"/>
    <col min="7147" max="7148" width="19.625" style="181" customWidth="1"/>
    <col min="7149" max="7149" width="7.625" style="181" customWidth="1"/>
    <col min="7150" max="7150" width="4" style="181" customWidth="1"/>
    <col min="7151" max="7151" width="9" style="181"/>
    <col min="7152" max="7152" width="12.375" style="181" customWidth="1"/>
    <col min="7153" max="7153" width="7.25" style="181" customWidth="1"/>
    <col min="7154" max="7154" width="5" style="181" customWidth="1"/>
    <col min="7155" max="7155" width="2" style="181" customWidth="1"/>
    <col min="7156" max="7156" width="5.75" style="181" customWidth="1"/>
    <col min="7157" max="7158" width="9" style="181"/>
    <col min="7159" max="7159" width="4.75" style="181" customWidth="1"/>
    <col min="7160" max="7161" width="19.625" style="181" customWidth="1"/>
    <col min="7162" max="7162" width="7.625" style="181" customWidth="1"/>
    <col min="7163" max="7163" width="4" style="181" customWidth="1"/>
    <col min="7164" max="7164" width="9" style="181"/>
    <col min="7165" max="7165" width="12.375" style="181" customWidth="1"/>
    <col min="7166" max="7166" width="7.25" style="181" customWidth="1"/>
    <col min="7167" max="7167" width="5" style="181" customWidth="1"/>
    <col min="7168" max="7168" width="2" style="181" customWidth="1"/>
    <col min="7169" max="7169" width="5.75" style="181" customWidth="1"/>
    <col min="7170" max="7401" width="9" style="181"/>
    <col min="7402" max="7402" width="4.75" style="181" customWidth="1"/>
    <col min="7403" max="7404" width="19.625" style="181" customWidth="1"/>
    <col min="7405" max="7405" width="7.625" style="181" customWidth="1"/>
    <col min="7406" max="7406" width="4" style="181" customWidth="1"/>
    <col min="7407" max="7407" width="9" style="181"/>
    <col min="7408" max="7408" width="12.375" style="181" customWidth="1"/>
    <col min="7409" max="7409" width="7.25" style="181" customWidth="1"/>
    <col min="7410" max="7410" width="5" style="181" customWidth="1"/>
    <col min="7411" max="7411" width="2" style="181" customWidth="1"/>
    <col min="7412" max="7412" width="5.75" style="181" customWidth="1"/>
    <col min="7413" max="7414" width="9" style="181"/>
    <col min="7415" max="7415" width="4.75" style="181" customWidth="1"/>
    <col min="7416" max="7417" width="19.625" style="181" customWidth="1"/>
    <col min="7418" max="7418" width="7.625" style="181" customWidth="1"/>
    <col min="7419" max="7419" width="4" style="181" customWidth="1"/>
    <col min="7420" max="7420" width="9" style="181"/>
    <col min="7421" max="7421" width="12.375" style="181" customWidth="1"/>
    <col min="7422" max="7422" width="7.25" style="181" customWidth="1"/>
    <col min="7423" max="7423" width="5" style="181" customWidth="1"/>
    <col min="7424" max="7424" width="2" style="181" customWidth="1"/>
    <col min="7425" max="7425" width="5.75" style="181" customWidth="1"/>
    <col min="7426" max="7657" width="9" style="181"/>
    <col min="7658" max="7658" width="4.75" style="181" customWidth="1"/>
    <col min="7659" max="7660" width="19.625" style="181" customWidth="1"/>
    <col min="7661" max="7661" width="7.625" style="181" customWidth="1"/>
    <col min="7662" max="7662" width="4" style="181" customWidth="1"/>
    <col min="7663" max="7663" width="9" style="181"/>
    <col min="7664" max="7664" width="12.375" style="181" customWidth="1"/>
    <col min="7665" max="7665" width="7.25" style="181" customWidth="1"/>
    <col min="7666" max="7666" width="5" style="181" customWidth="1"/>
    <col min="7667" max="7667" width="2" style="181" customWidth="1"/>
    <col min="7668" max="7668" width="5.75" style="181" customWidth="1"/>
    <col min="7669" max="7670" width="9" style="181"/>
    <col min="7671" max="7671" width="4.75" style="181" customWidth="1"/>
    <col min="7672" max="7673" width="19.625" style="181" customWidth="1"/>
    <col min="7674" max="7674" width="7.625" style="181" customWidth="1"/>
    <col min="7675" max="7675" width="4" style="181" customWidth="1"/>
    <col min="7676" max="7676" width="9" style="181"/>
    <col min="7677" max="7677" width="12.375" style="181" customWidth="1"/>
    <col min="7678" max="7678" width="7.25" style="181" customWidth="1"/>
    <col min="7679" max="7679" width="5" style="181" customWidth="1"/>
    <col min="7680" max="7680" width="2" style="181" customWidth="1"/>
    <col min="7681" max="7681" width="5.75" style="181" customWidth="1"/>
    <col min="7682" max="7913" width="9" style="181"/>
    <col min="7914" max="7914" width="4.75" style="181" customWidth="1"/>
    <col min="7915" max="7916" width="19.625" style="181" customWidth="1"/>
    <col min="7917" max="7917" width="7.625" style="181" customWidth="1"/>
    <col min="7918" max="7918" width="4" style="181" customWidth="1"/>
    <col min="7919" max="7919" width="9" style="181"/>
    <col min="7920" max="7920" width="12.375" style="181" customWidth="1"/>
    <col min="7921" max="7921" width="7.25" style="181" customWidth="1"/>
    <col min="7922" max="7922" width="5" style="181" customWidth="1"/>
    <col min="7923" max="7923" width="2" style="181" customWidth="1"/>
    <col min="7924" max="7924" width="5.75" style="181" customWidth="1"/>
    <col min="7925" max="7926" width="9" style="181"/>
    <col min="7927" max="7927" width="4.75" style="181" customWidth="1"/>
    <col min="7928" max="7929" width="19.625" style="181" customWidth="1"/>
    <col min="7930" max="7930" width="7.625" style="181" customWidth="1"/>
    <col min="7931" max="7931" width="4" style="181" customWidth="1"/>
    <col min="7932" max="7932" width="9" style="181"/>
    <col min="7933" max="7933" width="12.375" style="181" customWidth="1"/>
    <col min="7934" max="7934" width="7.25" style="181" customWidth="1"/>
    <col min="7935" max="7935" width="5" style="181" customWidth="1"/>
    <col min="7936" max="7936" width="2" style="181" customWidth="1"/>
    <col min="7937" max="7937" width="5.75" style="181" customWidth="1"/>
    <col min="7938" max="8169" width="9" style="181"/>
    <col min="8170" max="8170" width="4.75" style="181" customWidth="1"/>
    <col min="8171" max="8172" width="19.625" style="181" customWidth="1"/>
    <col min="8173" max="8173" width="7.625" style="181" customWidth="1"/>
    <col min="8174" max="8174" width="4" style="181" customWidth="1"/>
    <col min="8175" max="8175" width="9" style="181"/>
    <col min="8176" max="8176" width="12.375" style="181" customWidth="1"/>
    <col min="8177" max="8177" width="7.25" style="181" customWidth="1"/>
    <col min="8178" max="8178" width="5" style="181" customWidth="1"/>
    <col min="8179" max="8179" width="2" style="181" customWidth="1"/>
    <col min="8180" max="8180" width="5.75" style="181" customWidth="1"/>
    <col min="8181" max="8182" width="9" style="181"/>
    <col min="8183" max="8183" width="4.75" style="181" customWidth="1"/>
    <col min="8184" max="8185" width="19.625" style="181" customWidth="1"/>
    <col min="8186" max="8186" width="7.625" style="181" customWidth="1"/>
    <col min="8187" max="8187" width="4" style="181" customWidth="1"/>
    <col min="8188" max="8188" width="9" style="181"/>
    <col min="8189" max="8189" width="12.375" style="181" customWidth="1"/>
    <col min="8190" max="8190" width="7.25" style="181" customWidth="1"/>
    <col min="8191" max="8191" width="5" style="181" customWidth="1"/>
    <col min="8192" max="8192" width="2" style="181" customWidth="1"/>
    <col min="8193" max="8193" width="5.75" style="181" customWidth="1"/>
    <col min="8194" max="8425" width="9" style="181"/>
    <col min="8426" max="8426" width="4.75" style="181" customWidth="1"/>
    <col min="8427" max="8428" width="19.625" style="181" customWidth="1"/>
    <col min="8429" max="8429" width="7.625" style="181" customWidth="1"/>
    <col min="8430" max="8430" width="4" style="181" customWidth="1"/>
    <col min="8431" max="8431" width="9" style="181"/>
    <col min="8432" max="8432" width="12.375" style="181" customWidth="1"/>
    <col min="8433" max="8433" width="7.25" style="181" customWidth="1"/>
    <col min="8434" max="8434" width="5" style="181" customWidth="1"/>
    <col min="8435" max="8435" width="2" style="181" customWidth="1"/>
    <col min="8436" max="8436" width="5.75" style="181" customWidth="1"/>
    <col min="8437" max="8438" width="9" style="181"/>
    <col min="8439" max="8439" width="4.75" style="181" customWidth="1"/>
    <col min="8440" max="8441" width="19.625" style="181" customWidth="1"/>
    <col min="8442" max="8442" width="7.625" style="181" customWidth="1"/>
    <col min="8443" max="8443" width="4" style="181" customWidth="1"/>
    <col min="8444" max="8444" width="9" style="181"/>
    <col min="8445" max="8445" width="12.375" style="181" customWidth="1"/>
    <col min="8446" max="8446" width="7.25" style="181" customWidth="1"/>
    <col min="8447" max="8447" width="5" style="181" customWidth="1"/>
    <col min="8448" max="8448" width="2" style="181" customWidth="1"/>
    <col min="8449" max="8449" width="5.75" style="181" customWidth="1"/>
    <col min="8450" max="8681" width="9" style="181"/>
    <col min="8682" max="8682" width="4.75" style="181" customWidth="1"/>
    <col min="8683" max="8684" width="19.625" style="181" customWidth="1"/>
    <col min="8685" max="8685" width="7.625" style="181" customWidth="1"/>
    <col min="8686" max="8686" width="4" style="181" customWidth="1"/>
    <col min="8687" max="8687" width="9" style="181"/>
    <col min="8688" max="8688" width="12.375" style="181" customWidth="1"/>
    <col min="8689" max="8689" width="7.25" style="181" customWidth="1"/>
    <col min="8690" max="8690" width="5" style="181" customWidth="1"/>
    <col min="8691" max="8691" width="2" style="181" customWidth="1"/>
    <col min="8692" max="8692" width="5.75" style="181" customWidth="1"/>
    <col min="8693" max="8694" width="9" style="181"/>
    <col min="8695" max="8695" width="4.75" style="181" customWidth="1"/>
    <col min="8696" max="8697" width="19.625" style="181" customWidth="1"/>
    <col min="8698" max="8698" width="7.625" style="181" customWidth="1"/>
    <col min="8699" max="8699" width="4" style="181" customWidth="1"/>
    <col min="8700" max="8700" width="9" style="181"/>
    <col min="8701" max="8701" width="12.375" style="181" customWidth="1"/>
    <col min="8702" max="8702" width="7.25" style="181" customWidth="1"/>
    <col min="8703" max="8703" width="5" style="181" customWidth="1"/>
    <col min="8704" max="8704" width="2" style="181" customWidth="1"/>
    <col min="8705" max="8705" width="5.75" style="181" customWidth="1"/>
    <col min="8706" max="8937" width="9" style="181"/>
    <col min="8938" max="8938" width="4.75" style="181" customWidth="1"/>
    <col min="8939" max="8940" width="19.625" style="181" customWidth="1"/>
    <col min="8941" max="8941" width="7.625" style="181" customWidth="1"/>
    <col min="8942" max="8942" width="4" style="181" customWidth="1"/>
    <col min="8943" max="8943" width="9" style="181"/>
    <col min="8944" max="8944" width="12.375" style="181" customWidth="1"/>
    <col min="8945" max="8945" width="7.25" style="181" customWidth="1"/>
    <col min="8946" max="8946" width="5" style="181" customWidth="1"/>
    <col min="8947" max="8947" width="2" style="181" customWidth="1"/>
    <col min="8948" max="8948" width="5.75" style="181" customWidth="1"/>
    <col min="8949" max="8950" width="9" style="181"/>
    <col min="8951" max="8951" width="4.75" style="181" customWidth="1"/>
    <col min="8952" max="8953" width="19.625" style="181" customWidth="1"/>
    <col min="8954" max="8954" width="7.625" style="181" customWidth="1"/>
    <col min="8955" max="8955" width="4" style="181" customWidth="1"/>
    <col min="8956" max="8956" width="9" style="181"/>
    <col min="8957" max="8957" width="12.375" style="181" customWidth="1"/>
    <col min="8958" max="8958" width="7.25" style="181" customWidth="1"/>
    <col min="8959" max="8959" width="5" style="181" customWidth="1"/>
    <col min="8960" max="8960" width="2" style="181" customWidth="1"/>
    <col min="8961" max="8961" width="5.75" style="181" customWidth="1"/>
    <col min="8962" max="9193" width="9" style="181"/>
    <col min="9194" max="9194" width="4.75" style="181" customWidth="1"/>
    <col min="9195" max="9196" width="19.625" style="181" customWidth="1"/>
    <col min="9197" max="9197" width="7.625" style="181" customWidth="1"/>
    <col min="9198" max="9198" width="4" style="181" customWidth="1"/>
    <col min="9199" max="9199" width="9" style="181"/>
    <col min="9200" max="9200" width="12.375" style="181" customWidth="1"/>
    <col min="9201" max="9201" width="7.25" style="181" customWidth="1"/>
    <col min="9202" max="9202" width="5" style="181" customWidth="1"/>
    <col min="9203" max="9203" width="2" style="181" customWidth="1"/>
    <col min="9204" max="9204" width="5.75" style="181" customWidth="1"/>
    <col min="9205" max="9206" width="9" style="181"/>
    <col min="9207" max="9207" width="4.75" style="181" customWidth="1"/>
    <col min="9208" max="9209" width="19.625" style="181" customWidth="1"/>
    <col min="9210" max="9210" width="7.625" style="181" customWidth="1"/>
    <col min="9211" max="9211" width="4" style="181" customWidth="1"/>
    <col min="9212" max="9212" width="9" style="181"/>
    <col min="9213" max="9213" width="12.375" style="181" customWidth="1"/>
    <col min="9214" max="9214" width="7.25" style="181" customWidth="1"/>
    <col min="9215" max="9215" width="5" style="181" customWidth="1"/>
    <col min="9216" max="9216" width="2" style="181" customWidth="1"/>
    <col min="9217" max="9217" width="5.75" style="181" customWidth="1"/>
    <col min="9218" max="9449" width="9" style="181"/>
    <col min="9450" max="9450" width="4.75" style="181" customWidth="1"/>
    <col min="9451" max="9452" width="19.625" style="181" customWidth="1"/>
    <col min="9453" max="9453" width="7.625" style="181" customWidth="1"/>
    <col min="9454" max="9454" width="4" style="181" customWidth="1"/>
    <col min="9455" max="9455" width="9" style="181"/>
    <col min="9456" max="9456" width="12.375" style="181" customWidth="1"/>
    <col min="9457" max="9457" width="7.25" style="181" customWidth="1"/>
    <col min="9458" max="9458" width="5" style="181" customWidth="1"/>
    <col min="9459" max="9459" width="2" style="181" customWidth="1"/>
    <col min="9460" max="9460" width="5.75" style="181" customWidth="1"/>
    <col min="9461" max="9462" width="9" style="181"/>
    <col min="9463" max="9463" width="4.75" style="181" customWidth="1"/>
    <col min="9464" max="9465" width="19.625" style="181" customWidth="1"/>
    <col min="9466" max="9466" width="7.625" style="181" customWidth="1"/>
    <col min="9467" max="9467" width="4" style="181" customWidth="1"/>
    <col min="9468" max="9468" width="9" style="181"/>
    <col min="9469" max="9469" width="12.375" style="181" customWidth="1"/>
    <col min="9470" max="9470" width="7.25" style="181" customWidth="1"/>
    <col min="9471" max="9471" width="5" style="181" customWidth="1"/>
    <col min="9472" max="9472" width="2" style="181" customWidth="1"/>
    <col min="9473" max="9473" width="5.75" style="181" customWidth="1"/>
    <col min="9474" max="9705" width="9" style="181"/>
    <col min="9706" max="9706" width="4.75" style="181" customWidth="1"/>
    <col min="9707" max="9708" width="19.625" style="181" customWidth="1"/>
    <col min="9709" max="9709" width="7.625" style="181" customWidth="1"/>
    <col min="9710" max="9710" width="4" style="181" customWidth="1"/>
    <col min="9711" max="9711" width="9" style="181"/>
    <col min="9712" max="9712" width="12.375" style="181" customWidth="1"/>
    <col min="9713" max="9713" width="7.25" style="181" customWidth="1"/>
    <col min="9714" max="9714" width="5" style="181" customWidth="1"/>
    <col min="9715" max="9715" width="2" style="181" customWidth="1"/>
    <col min="9716" max="9716" width="5.75" style="181" customWidth="1"/>
    <col min="9717" max="9718" width="9" style="181"/>
    <col min="9719" max="9719" width="4.75" style="181" customWidth="1"/>
    <col min="9720" max="9721" width="19.625" style="181" customWidth="1"/>
    <col min="9722" max="9722" width="7.625" style="181" customWidth="1"/>
    <col min="9723" max="9723" width="4" style="181" customWidth="1"/>
    <col min="9724" max="9724" width="9" style="181"/>
    <col min="9725" max="9725" width="12.375" style="181" customWidth="1"/>
    <col min="9726" max="9726" width="7.25" style="181" customWidth="1"/>
    <col min="9727" max="9727" width="5" style="181" customWidth="1"/>
    <col min="9728" max="9728" width="2" style="181" customWidth="1"/>
    <col min="9729" max="9729" width="5.75" style="181" customWidth="1"/>
    <col min="9730" max="9961" width="9" style="181"/>
    <col min="9962" max="9962" width="4.75" style="181" customWidth="1"/>
    <col min="9963" max="9964" width="19.625" style="181" customWidth="1"/>
    <col min="9965" max="9965" width="7.625" style="181" customWidth="1"/>
    <col min="9966" max="9966" width="4" style="181" customWidth="1"/>
    <col min="9967" max="9967" width="9" style="181"/>
    <col min="9968" max="9968" width="12.375" style="181" customWidth="1"/>
    <col min="9969" max="9969" width="7.25" style="181" customWidth="1"/>
    <col min="9970" max="9970" width="5" style="181" customWidth="1"/>
    <col min="9971" max="9971" width="2" style="181" customWidth="1"/>
    <col min="9972" max="9972" width="5.75" style="181" customWidth="1"/>
    <col min="9973" max="9974" width="9" style="181"/>
    <col min="9975" max="9975" width="4.75" style="181" customWidth="1"/>
    <col min="9976" max="9977" width="19.625" style="181" customWidth="1"/>
    <col min="9978" max="9978" width="7.625" style="181" customWidth="1"/>
    <col min="9979" max="9979" width="4" style="181" customWidth="1"/>
    <col min="9980" max="9980" width="9" style="181"/>
    <col min="9981" max="9981" width="12.375" style="181" customWidth="1"/>
    <col min="9982" max="9982" width="7.25" style="181" customWidth="1"/>
    <col min="9983" max="9983" width="5" style="181" customWidth="1"/>
    <col min="9984" max="9984" width="2" style="181" customWidth="1"/>
    <col min="9985" max="9985" width="5.75" style="181" customWidth="1"/>
    <col min="9986" max="10217" width="9" style="181"/>
    <col min="10218" max="10218" width="4.75" style="181" customWidth="1"/>
    <col min="10219" max="10220" width="19.625" style="181" customWidth="1"/>
    <col min="10221" max="10221" width="7.625" style="181" customWidth="1"/>
    <col min="10222" max="10222" width="4" style="181" customWidth="1"/>
    <col min="10223" max="10223" width="9" style="181"/>
    <col min="10224" max="10224" width="12.375" style="181" customWidth="1"/>
    <col min="10225" max="10225" width="7.25" style="181" customWidth="1"/>
    <col min="10226" max="10226" width="5" style="181" customWidth="1"/>
    <col min="10227" max="10227" width="2" style="181" customWidth="1"/>
    <col min="10228" max="10228" width="5.75" style="181" customWidth="1"/>
    <col min="10229" max="10230" width="9" style="181"/>
    <col min="10231" max="10231" width="4.75" style="181" customWidth="1"/>
    <col min="10232" max="10233" width="19.625" style="181" customWidth="1"/>
    <col min="10234" max="10234" width="7.625" style="181" customWidth="1"/>
    <col min="10235" max="10235" width="4" style="181" customWidth="1"/>
    <col min="10236" max="10236" width="9" style="181"/>
    <col min="10237" max="10237" width="12.375" style="181" customWidth="1"/>
    <col min="10238" max="10238" width="7.25" style="181" customWidth="1"/>
    <col min="10239" max="10239" width="5" style="181" customWidth="1"/>
    <col min="10240" max="10240" width="2" style="181" customWidth="1"/>
    <col min="10241" max="10241" width="5.75" style="181" customWidth="1"/>
    <col min="10242" max="10473" width="9" style="181"/>
    <col min="10474" max="10474" width="4.75" style="181" customWidth="1"/>
    <col min="10475" max="10476" width="19.625" style="181" customWidth="1"/>
    <col min="10477" max="10477" width="7.625" style="181" customWidth="1"/>
    <col min="10478" max="10478" width="4" style="181" customWidth="1"/>
    <col min="10479" max="10479" width="9" style="181"/>
    <col min="10480" max="10480" width="12.375" style="181" customWidth="1"/>
    <col min="10481" max="10481" width="7.25" style="181" customWidth="1"/>
    <col min="10482" max="10482" width="5" style="181" customWidth="1"/>
    <col min="10483" max="10483" width="2" style="181" customWidth="1"/>
    <col min="10484" max="10484" width="5.75" style="181" customWidth="1"/>
    <col min="10485" max="10486" width="9" style="181"/>
    <col min="10487" max="10487" width="4.75" style="181" customWidth="1"/>
    <col min="10488" max="10489" width="19.625" style="181" customWidth="1"/>
    <col min="10490" max="10490" width="7.625" style="181" customWidth="1"/>
    <col min="10491" max="10491" width="4" style="181" customWidth="1"/>
    <col min="10492" max="10492" width="9" style="181"/>
    <col min="10493" max="10493" width="12.375" style="181" customWidth="1"/>
    <col min="10494" max="10494" width="7.25" style="181" customWidth="1"/>
    <col min="10495" max="10495" width="5" style="181" customWidth="1"/>
    <col min="10496" max="10496" width="2" style="181" customWidth="1"/>
    <col min="10497" max="10497" width="5.75" style="181" customWidth="1"/>
    <col min="10498" max="10729" width="9" style="181"/>
    <col min="10730" max="10730" width="4.75" style="181" customWidth="1"/>
    <col min="10731" max="10732" width="19.625" style="181" customWidth="1"/>
    <col min="10733" max="10733" width="7.625" style="181" customWidth="1"/>
    <col min="10734" max="10734" width="4" style="181" customWidth="1"/>
    <col min="10735" max="10735" width="9" style="181"/>
    <col min="10736" max="10736" width="12.375" style="181" customWidth="1"/>
    <col min="10737" max="10737" width="7.25" style="181" customWidth="1"/>
    <col min="10738" max="10738" width="5" style="181" customWidth="1"/>
    <col min="10739" max="10739" width="2" style="181" customWidth="1"/>
    <col min="10740" max="10740" width="5.75" style="181" customWidth="1"/>
    <col min="10741" max="10742" width="9" style="181"/>
    <col min="10743" max="10743" width="4.75" style="181" customWidth="1"/>
    <col min="10744" max="10745" width="19.625" style="181" customWidth="1"/>
    <col min="10746" max="10746" width="7.625" style="181" customWidth="1"/>
    <col min="10747" max="10747" width="4" style="181" customWidth="1"/>
    <col min="10748" max="10748" width="9" style="181"/>
    <col min="10749" max="10749" width="12.375" style="181" customWidth="1"/>
    <col min="10750" max="10750" width="7.25" style="181" customWidth="1"/>
    <col min="10751" max="10751" width="5" style="181" customWidth="1"/>
    <col min="10752" max="10752" width="2" style="181" customWidth="1"/>
    <col min="10753" max="10753" width="5.75" style="181" customWidth="1"/>
    <col min="10754" max="10985" width="9" style="181"/>
    <col min="10986" max="10986" width="4.75" style="181" customWidth="1"/>
    <col min="10987" max="10988" width="19.625" style="181" customWidth="1"/>
    <col min="10989" max="10989" width="7.625" style="181" customWidth="1"/>
    <col min="10990" max="10990" width="4" style="181" customWidth="1"/>
    <col min="10991" max="10991" width="9" style="181"/>
    <col min="10992" max="10992" width="12.375" style="181" customWidth="1"/>
    <col min="10993" max="10993" width="7.25" style="181" customWidth="1"/>
    <col min="10994" max="10994" width="5" style="181" customWidth="1"/>
    <col min="10995" max="10995" width="2" style="181" customWidth="1"/>
    <col min="10996" max="10996" width="5.75" style="181" customWidth="1"/>
    <col min="10997" max="10998" width="9" style="181"/>
    <col min="10999" max="10999" width="4.75" style="181" customWidth="1"/>
    <col min="11000" max="11001" width="19.625" style="181" customWidth="1"/>
    <col min="11002" max="11002" width="7.625" style="181" customWidth="1"/>
    <col min="11003" max="11003" width="4" style="181" customWidth="1"/>
    <col min="11004" max="11004" width="9" style="181"/>
    <col min="11005" max="11005" width="12.375" style="181" customWidth="1"/>
    <col min="11006" max="11006" width="7.25" style="181" customWidth="1"/>
    <col min="11007" max="11007" width="5" style="181" customWidth="1"/>
    <col min="11008" max="11008" width="2" style="181" customWidth="1"/>
    <col min="11009" max="11009" width="5.75" style="181" customWidth="1"/>
    <col min="11010" max="11241" width="9" style="181"/>
    <col min="11242" max="11242" width="4.75" style="181" customWidth="1"/>
    <col min="11243" max="11244" width="19.625" style="181" customWidth="1"/>
    <col min="11245" max="11245" width="7.625" style="181" customWidth="1"/>
    <col min="11246" max="11246" width="4" style="181" customWidth="1"/>
    <col min="11247" max="11247" width="9" style="181"/>
    <col min="11248" max="11248" width="12.375" style="181" customWidth="1"/>
    <col min="11249" max="11249" width="7.25" style="181" customWidth="1"/>
    <col min="11250" max="11250" width="5" style="181" customWidth="1"/>
    <col min="11251" max="11251" width="2" style="181" customWidth="1"/>
    <col min="11252" max="11252" width="5.75" style="181" customWidth="1"/>
    <col min="11253" max="11254" width="9" style="181"/>
    <col min="11255" max="11255" width="4.75" style="181" customWidth="1"/>
    <col min="11256" max="11257" width="19.625" style="181" customWidth="1"/>
    <col min="11258" max="11258" width="7.625" style="181" customWidth="1"/>
    <col min="11259" max="11259" width="4" style="181" customWidth="1"/>
    <col min="11260" max="11260" width="9" style="181"/>
    <col min="11261" max="11261" width="12.375" style="181" customWidth="1"/>
    <col min="11262" max="11262" width="7.25" style="181" customWidth="1"/>
    <col min="11263" max="11263" width="5" style="181" customWidth="1"/>
    <col min="11264" max="11264" width="2" style="181" customWidth="1"/>
    <col min="11265" max="11265" width="5.75" style="181" customWidth="1"/>
    <col min="11266" max="11497" width="9" style="181"/>
    <col min="11498" max="11498" width="4.75" style="181" customWidth="1"/>
    <col min="11499" max="11500" width="19.625" style="181" customWidth="1"/>
    <col min="11501" max="11501" width="7.625" style="181" customWidth="1"/>
    <col min="11502" max="11502" width="4" style="181" customWidth="1"/>
    <col min="11503" max="11503" width="9" style="181"/>
    <col min="11504" max="11504" width="12.375" style="181" customWidth="1"/>
    <col min="11505" max="11505" width="7.25" style="181" customWidth="1"/>
    <col min="11506" max="11506" width="5" style="181" customWidth="1"/>
    <col min="11507" max="11507" width="2" style="181" customWidth="1"/>
    <col min="11508" max="11508" width="5.75" style="181" customWidth="1"/>
    <col min="11509" max="11510" width="9" style="181"/>
    <col min="11511" max="11511" width="4.75" style="181" customWidth="1"/>
    <col min="11512" max="11513" width="19.625" style="181" customWidth="1"/>
    <col min="11514" max="11514" width="7.625" style="181" customWidth="1"/>
    <col min="11515" max="11515" width="4" style="181" customWidth="1"/>
    <col min="11516" max="11516" width="9" style="181"/>
    <col min="11517" max="11517" width="12.375" style="181" customWidth="1"/>
    <col min="11518" max="11518" width="7.25" style="181" customWidth="1"/>
    <col min="11519" max="11519" width="5" style="181" customWidth="1"/>
    <col min="11520" max="11520" width="2" style="181" customWidth="1"/>
    <col min="11521" max="11521" width="5.75" style="181" customWidth="1"/>
    <col min="11522" max="11753" width="9" style="181"/>
    <col min="11754" max="11754" width="4.75" style="181" customWidth="1"/>
    <col min="11755" max="11756" width="19.625" style="181" customWidth="1"/>
    <col min="11757" max="11757" width="7.625" style="181" customWidth="1"/>
    <col min="11758" max="11758" width="4" style="181" customWidth="1"/>
    <col min="11759" max="11759" width="9" style="181"/>
    <col min="11760" max="11760" width="12.375" style="181" customWidth="1"/>
    <col min="11761" max="11761" width="7.25" style="181" customWidth="1"/>
    <col min="11762" max="11762" width="5" style="181" customWidth="1"/>
    <col min="11763" max="11763" width="2" style="181" customWidth="1"/>
    <col min="11764" max="11764" width="5.75" style="181" customWidth="1"/>
    <col min="11765" max="11766" width="9" style="181"/>
    <col min="11767" max="11767" width="4.75" style="181" customWidth="1"/>
    <col min="11768" max="11769" width="19.625" style="181" customWidth="1"/>
    <col min="11770" max="11770" width="7.625" style="181" customWidth="1"/>
    <col min="11771" max="11771" width="4" style="181" customWidth="1"/>
    <col min="11772" max="11772" width="9" style="181"/>
    <col min="11773" max="11773" width="12.375" style="181" customWidth="1"/>
    <col min="11774" max="11774" width="7.25" style="181" customWidth="1"/>
    <col min="11775" max="11775" width="5" style="181" customWidth="1"/>
    <col min="11776" max="11776" width="2" style="181" customWidth="1"/>
    <col min="11777" max="11777" width="5.75" style="181" customWidth="1"/>
    <col min="11778" max="12009" width="9" style="181"/>
    <col min="12010" max="12010" width="4.75" style="181" customWidth="1"/>
    <col min="12011" max="12012" width="19.625" style="181" customWidth="1"/>
    <col min="12013" max="12013" width="7.625" style="181" customWidth="1"/>
    <col min="12014" max="12014" width="4" style="181" customWidth="1"/>
    <col min="12015" max="12015" width="9" style="181"/>
    <col min="12016" max="12016" width="12.375" style="181" customWidth="1"/>
    <col min="12017" max="12017" width="7.25" style="181" customWidth="1"/>
    <col min="12018" max="12018" width="5" style="181" customWidth="1"/>
    <col min="12019" max="12019" width="2" style="181" customWidth="1"/>
    <col min="12020" max="12020" width="5.75" style="181" customWidth="1"/>
    <col min="12021" max="12022" width="9" style="181"/>
    <col min="12023" max="12023" width="4.75" style="181" customWidth="1"/>
    <col min="12024" max="12025" width="19.625" style="181" customWidth="1"/>
    <col min="12026" max="12026" width="7.625" style="181" customWidth="1"/>
    <col min="12027" max="12027" width="4" style="181" customWidth="1"/>
    <col min="12028" max="12028" width="9" style="181"/>
    <col min="12029" max="12029" width="12.375" style="181" customWidth="1"/>
    <col min="12030" max="12030" width="7.25" style="181" customWidth="1"/>
    <col min="12031" max="12031" width="5" style="181" customWidth="1"/>
    <col min="12032" max="12032" width="2" style="181" customWidth="1"/>
    <col min="12033" max="12033" width="5.75" style="181" customWidth="1"/>
    <col min="12034" max="12265" width="9" style="181"/>
    <col min="12266" max="12266" width="4.75" style="181" customWidth="1"/>
    <col min="12267" max="12268" width="19.625" style="181" customWidth="1"/>
    <col min="12269" max="12269" width="7.625" style="181" customWidth="1"/>
    <col min="12270" max="12270" width="4" style="181" customWidth="1"/>
    <col min="12271" max="12271" width="9" style="181"/>
    <col min="12272" max="12272" width="12.375" style="181" customWidth="1"/>
    <col min="12273" max="12273" width="7.25" style="181" customWidth="1"/>
    <col min="12274" max="12274" width="5" style="181" customWidth="1"/>
    <col min="12275" max="12275" width="2" style="181" customWidth="1"/>
    <col min="12276" max="12276" width="5.75" style="181" customWidth="1"/>
    <col min="12277" max="12278" width="9" style="181"/>
    <col min="12279" max="12279" width="4.75" style="181" customWidth="1"/>
    <col min="12280" max="12281" width="19.625" style="181" customWidth="1"/>
    <col min="12282" max="12282" width="7.625" style="181" customWidth="1"/>
    <col min="12283" max="12283" width="4" style="181" customWidth="1"/>
    <col min="12284" max="12284" width="9" style="181"/>
    <col min="12285" max="12285" width="12.375" style="181" customWidth="1"/>
    <col min="12286" max="12286" width="7.25" style="181" customWidth="1"/>
    <col min="12287" max="12287" width="5" style="181" customWidth="1"/>
    <col min="12288" max="12288" width="2" style="181" customWidth="1"/>
    <col min="12289" max="12289" width="5.75" style="181" customWidth="1"/>
    <col min="12290" max="12521" width="9" style="181"/>
    <col min="12522" max="12522" width="4.75" style="181" customWidth="1"/>
    <col min="12523" max="12524" width="19.625" style="181" customWidth="1"/>
    <col min="12525" max="12525" width="7.625" style="181" customWidth="1"/>
    <col min="12526" max="12526" width="4" style="181" customWidth="1"/>
    <col min="12527" max="12527" width="9" style="181"/>
    <col min="12528" max="12528" width="12.375" style="181" customWidth="1"/>
    <col min="12529" max="12529" width="7.25" style="181" customWidth="1"/>
    <col min="12530" max="12530" width="5" style="181" customWidth="1"/>
    <col min="12531" max="12531" width="2" style="181" customWidth="1"/>
    <col min="12532" max="12532" width="5.75" style="181" customWidth="1"/>
    <col min="12533" max="12534" width="9" style="181"/>
    <col min="12535" max="12535" width="4.75" style="181" customWidth="1"/>
    <col min="12536" max="12537" width="19.625" style="181" customWidth="1"/>
    <col min="12538" max="12538" width="7.625" style="181" customWidth="1"/>
    <col min="12539" max="12539" width="4" style="181" customWidth="1"/>
    <col min="12540" max="12540" width="9" style="181"/>
    <col min="12541" max="12541" width="12.375" style="181" customWidth="1"/>
    <col min="12542" max="12542" width="7.25" style="181" customWidth="1"/>
    <col min="12543" max="12543" width="5" style="181" customWidth="1"/>
    <col min="12544" max="12544" width="2" style="181" customWidth="1"/>
    <col min="12545" max="12545" width="5.75" style="181" customWidth="1"/>
    <col min="12546" max="12777" width="9" style="181"/>
    <col min="12778" max="12778" width="4.75" style="181" customWidth="1"/>
    <col min="12779" max="12780" width="19.625" style="181" customWidth="1"/>
    <col min="12781" max="12781" width="7.625" style="181" customWidth="1"/>
    <col min="12782" max="12782" width="4" style="181" customWidth="1"/>
    <col min="12783" max="12783" width="9" style="181"/>
    <col min="12784" max="12784" width="12.375" style="181" customWidth="1"/>
    <col min="12785" max="12785" width="7.25" style="181" customWidth="1"/>
    <col min="12786" max="12786" width="5" style="181" customWidth="1"/>
    <col min="12787" max="12787" width="2" style="181" customWidth="1"/>
    <col min="12788" max="12788" width="5.75" style="181" customWidth="1"/>
    <col min="12789" max="12790" width="9" style="181"/>
    <col min="12791" max="12791" width="4.75" style="181" customWidth="1"/>
    <col min="12792" max="12793" width="19.625" style="181" customWidth="1"/>
    <col min="12794" max="12794" width="7.625" style="181" customWidth="1"/>
    <col min="12795" max="12795" width="4" style="181" customWidth="1"/>
    <col min="12796" max="12796" width="9" style="181"/>
    <col min="12797" max="12797" width="12.375" style="181" customWidth="1"/>
    <col min="12798" max="12798" width="7.25" style="181" customWidth="1"/>
    <col min="12799" max="12799" width="5" style="181" customWidth="1"/>
    <col min="12800" max="12800" width="2" style="181" customWidth="1"/>
    <col min="12801" max="12801" width="5.75" style="181" customWidth="1"/>
    <col min="12802" max="13033" width="9" style="181"/>
    <col min="13034" max="13034" width="4.75" style="181" customWidth="1"/>
    <col min="13035" max="13036" width="19.625" style="181" customWidth="1"/>
    <col min="13037" max="13037" width="7.625" style="181" customWidth="1"/>
    <col min="13038" max="13038" width="4" style="181" customWidth="1"/>
    <col min="13039" max="13039" width="9" style="181"/>
    <col min="13040" max="13040" width="12.375" style="181" customWidth="1"/>
    <col min="13041" max="13041" width="7.25" style="181" customWidth="1"/>
    <col min="13042" max="13042" width="5" style="181" customWidth="1"/>
    <col min="13043" max="13043" width="2" style="181" customWidth="1"/>
    <col min="13044" max="13044" width="5.75" style="181" customWidth="1"/>
    <col min="13045" max="13046" width="9" style="181"/>
    <col min="13047" max="13047" width="4.75" style="181" customWidth="1"/>
    <col min="13048" max="13049" width="19.625" style="181" customWidth="1"/>
    <col min="13050" max="13050" width="7.625" style="181" customWidth="1"/>
    <col min="13051" max="13051" width="4" style="181" customWidth="1"/>
    <col min="13052" max="13052" width="9" style="181"/>
    <col min="13053" max="13053" width="12.375" style="181" customWidth="1"/>
    <col min="13054" max="13054" width="7.25" style="181" customWidth="1"/>
    <col min="13055" max="13055" width="5" style="181" customWidth="1"/>
    <col min="13056" max="13056" width="2" style="181" customWidth="1"/>
    <col min="13057" max="13057" width="5.75" style="181" customWidth="1"/>
    <col min="13058" max="13289" width="9" style="181"/>
    <col min="13290" max="13290" width="4.75" style="181" customWidth="1"/>
    <col min="13291" max="13292" width="19.625" style="181" customWidth="1"/>
    <col min="13293" max="13293" width="7.625" style="181" customWidth="1"/>
    <col min="13294" max="13294" width="4" style="181" customWidth="1"/>
    <col min="13295" max="13295" width="9" style="181"/>
    <col min="13296" max="13296" width="12.375" style="181" customWidth="1"/>
    <col min="13297" max="13297" width="7.25" style="181" customWidth="1"/>
    <col min="13298" max="13298" width="5" style="181" customWidth="1"/>
    <col min="13299" max="13299" width="2" style="181" customWidth="1"/>
    <col min="13300" max="13300" width="5.75" style="181" customWidth="1"/>
    <col min="13301" max="13302" width="9" style="181"/>
    <col min="13303" max="13303" width="4.75" style="181" customWidth="1"/>
    <col min="13304" max="13305" width="19.625" style="181" customWidth="1"/>
    <col min="13306" max="13306" width="7.625" style="181" customWidth="1"/>
    <col min="13307" max="13307" width="4" style="181" customWidth="1"/>
    <col min="13308" max="13308" width="9" style="181"/>
    <col min="13309" max="13309" width="12.375" style="181" customWidth="1"/>
    <col min="13310" max="13310" width="7.25" style="181" customWidth="1"/>
    <col min="13311" max="13311" width="5" style="181" customWidth="1"/>
    <col min="13312" max="13312" width="2" style="181" customWidth="1"/>
    <col min="13313" max="13313" width="5.75" style="181" customWidth="1"/>
    <col min="13314" max="13545" width="9" style="181"/>
    <col min="13546" max="13546" width="4.75" style="181" customWidth="1"/>
    <col min="13547" max="13548" width="19.625" style="181" customWidth="1"/>
    <col min="13549" max="13549" width="7.625" style="181" customWidth="1"/>
    <col min="13550" max="13550" width="4" style="181" customWidth="1"/>
    <col min="13551" max="13551" width="9" style="181"/>
    <col min="13552" max="13552" width="12.375" style="181" customWidth="1"/>
    <col min="13553" max="13553" width="7.25" style="181" customWidth="1"/>
    <col min="13554" max="13554" width="5" style="181" customWidth="1"/>
    <col min="13555" max="13555" width="2" style="181" customWidth="1"/>
    <col min="13556" max="13556" width="5.75" style="181" customWidth="1"/>
    <col min="13557" max="13558" width="9" style="181"/>
    <col min="13559" max="13559" width="4.75" style="181" customWidth="1"/>
    <col min="13560" max="13561" width="19.625" style="181" customWidth="1"/>
    <col min="13562" max="13562" width="7.625" style="181" customWidth="1"/>
    <col min="13563" max="13563" width="4" style="181" customWidth="1"/>
    <col min="13564" max="13564" width="9" style="181"/>
    <col min="13565" max="13565" width="12.375" style="181" customWidth="1"/>
    <col min="13566" max="13566" width="7.25" style="181" customWidth="1"/>
    <col min="13567" max="13567" width="5" style="181" customWidth="1"/>
    <col min="13568" max="13568" width="2" style="181" customWidth="1"/>
    <col min="13569" max="13569" width="5.75" style="181" customWidth="1"/>
    <col min="13570" max="13801" width="9" style="181"/>
    <col min="13802" max="13802" width="4.75" style="181" customWidth="1"/>
    <col min="13803" max="13804" width="19.625" style="181" customWidth="1"/>
    <col min="13805" max="13805" width="7.625" style="181" customWidth="1"/>
    <col min="13806" max="13806" width="4" style="181" customWidth="1"/>
    <col min="13807" max="13807" width="9" style="181"/>
    <col min="13808" max="13808" width="12.375" style="181" customWidth="1"/>
    <col min="13809" max="13809" width="7.25" style="181" customWidth="1"/>
    <col min="13810" max="13810" width="5" style="181" customWidth="1"/>
    <col min="13811" max="13811" width="2" style="181" customWidth="1"/>
    <col min="13812" max="13812" width="5.75" style="181" customWidth="1"/>
    <col min="13813" max="13814" width="9" style="181"/>
    <col min="13815" max="13815" width="4.75" style="181" customWidth="1"/>
    <col min="13816" max="13817" width="19.625" style="181" customWidth="1"/>
    <col min="13818" max="13818" width="7.625" style="181" customWidth="1"/>
    <col min="13819" max="13819" width="4" style="181" customWidth="1"/>
    <col min="13820" max="13820" width="9" style="181"/>
    <col min="13821" max="13821" width="12.375" style="181" customWidth="1"/>
    <col min="13822" max="13822" width="7.25" style="181" customWidth="1"/>
    <col min="13823" max="13823" width="5" style="181" customWidth="1"/>
    <col min="13824" max="13824" width="2" style="181" customWidth="1"/>
    <col min="13825" max="13825" width="5.75" style="181" customWidth="1"/>
    <col min="13826" max="14057" width="9" style="181"/>
    <col min="14058" max="14058" width="4.75" style="181" customWidth="1"/>
    <col min="14059" max="14060" width="19.625" style="181" customWidth="1"/>
    <col min="14061" max="14061" width="7.625" style="181" customWidth="1"/>
    <col min="14062" max="14062" width="4" style="181" customWidth="1"/>
    <col min="14063" max="14063" width="9" style="181"/>
    <col min="14064" max="14064" width="12.375" style="181" customWidth="1"/>
    <col min="14065" max="14065" width="7.25" style="181" customWidth="1"/>
    <col min="14066" max="14066" width="5" style="181" customWidth="1"/>
    <col min="14067" max="14067" width="2" style="181" customWidth="1"/>
    <col min="14068" max="14068" width="5.75" style="181" customWidth="1"/>
    <col min="14069" max="14070" width="9" style="181"/>
    <col min="14071" max="14071" width="4.75" style="181" customWidth="1"/>
    <col min="14072" max="14073" width="19.625" style="181" customWidth="1"/>
    <col min="14074" max="14074" width="7.625" style="181" customWidth="1"/>
    <col min="14075" max="14075" width="4" style="181" customWidth="1"/>
    <col min="14076" max="14076" width="9" style="181"/>
    <col min="14077" max="14077" width="12.375" style="181" customWidth="1"/>
    <col min="14078" max="14078" width="7.25" style="181" customWidth="1"/>
    <col min="14079" max="14079" width="5" style="181" customWidth="1"/>
    <col min="14080" max="14080" width="2" style="181" customWidth="1"/>
    <col min="14081" max="14081" width="5.75" style="181" customWidth="1"/>
    <col min="14082" max="14313" width="9" style="181"/>
    <col min="14314" max="14314" width="4.75" style="181" customWidth="1"/>
    <col min="14315" max="14316" width="19.625" style="181" customWidth="1"/>
    <col min="14317" max="14317" width="7.625" style="181" customWidth="1"/>
    <col min="14318" max="14318" width="4" style="181" customWidth="1"/>
    <col min="14319" max="14319" width="9" style="181"/>
    <col min="14320" max="14320" width="12.375" style="181" customWidth="1"/>
    <col min="14321" max="14321" width="7.25" style="181" customWidth="1"/>
    <col min="14322" max="14322" width="5" style="181" customWidth="1"/>
    <col min="14323" max="14323" width="2" style="181" customWidth="1"/>
    <col min="14324" max="14324" width="5.75" style="181" customWidth="1"/>
    <col min="14325" max="14326" width="9" style="181"/>
    <col min="14327" max="14327" width="4.75" style="181" customWidth="1"/>
    <col min="14328" max="14329" width="19.625" style="181" customWidth="1"/>
    <col min="14330" max="14330" width="7.625" style="181" customWidth="1"/>
    <col min="14331" max="14331" width="4" style="181" customWidth="1"/>
    <col min="14332" max="14332" width="9" style="181"/>
    <col min="14333" max="14333" width="12.375" style="181" customWidth="1"/>
    <col min="14334" max="14334" width="7.25" style="181" customWidth="1"/>
    <col min="14335" max="14335" width="5" style="181" customWidth="1"/>
    <col min="14336" max="14336" width="2" style="181" customWidth="1"/>
    <col min="14337" max="14337" width="5.75" style="181" customWidth="1"/>
    <col min="14338" max="14569" width="9" style="181"/>
    <col min="14570" max="14570" width="4.75" style="181" customWidth="1"/>
    <col min="14571" max="14572" width="19.625" style="181" customWidth="1"/>
    <col min="14573" max="14573" width="7.625" style="181" customWidth="1"/>
    <col min="14574" max="14574" width="4" style="181" customWidth="1"/>
    <col min="14575" max="14575" width="9" style="181"/>
    <col min="14576" max="14576" width="12.375" style="181" customWidth="1"/>
    <col min="14577" max="14577" width="7.25" style="181" customWidth="1"/>
    <col min="14578" max="14578" width="5" style="181" customWidth="1"/>
    <col min="14579" max="14579" width="2" style="181" customWidth="1"/>
    <col min="14580" max="14580" width="5.75" style="181" customWidth="1"/>
    <col min="14581" max="14582" width="9" style="181"/>
    <col min="14583" max="14583" width="4.75" style="181" customWidth="1"/>
    <col min="14584" max="14585" width="19.625" style="181" customWidth="1"/>
    <col min="14586" max="14586" width="7.625" style="181" customWidth="1"/>
    <col min="14587" max="14587" width="4" style="181" customWidth="1"/>
    <col min="14588" max="14588" width="9" style="181"/>
    <col min="14589" max="14589" width="12.375" style="181" customWidth="1"/>
    <col min="14590" max="14590" width="7.25" style="181" customWidth="1"/>
    <col min="14591" max="14591" width="5" style="181" customWidth="1"/>
    <col min="14592" max="14592" width="2" style="181" customWidth="1"/>
    <col min="14593" max="14593" width="5.75" style="181" customWidth="1"/>
    <col min="14594" max="14825" width="9" style="181"/>
    <col min="14826" max="14826" width="4.75" style="181" customWidth="1"/>
    <col min="14827" max="14828" width="19.625" style="181" customWidth="1"/>
    <col min="14829" max="14829" width="7.625" style="181" customWidth="1"/>
    <col min="14830" max="14830" width="4" style="181" customWidth="1"/>
    <col min="14831" max="14831" width="9" style="181"/>
    <col min="14832" max="14832" width="12.375" style="181" customWidth="1"/>
    <col min="14833" max="14833" width="7.25" style="181" customWidth="1"/>
    <col min="14834" max="14834" width="5" style="181" customWidth="1"/>
    <col min="14835" max="14835" width="2" style="181" customWidth="1"/>
    <col min="14836" max="14836" width="5.75" style="181" customWidth="1"/>
    <col min="14837" max="14838" width="9" style="181"/>
    <col min="14839" max="14839" width="4.75" style="181" customWidth="1"/>
    <col min="14840" max="14841" width="19.625" style="181" customWidth="1"/>
    <col min="14842" max="14842" width="7.625" style="181" customWidth="1"/>
    <col min="14843" max="14843" width="4" style="181" customWidth="1"/>
    <col min="14844" max="14844" width="9" style="181"/>
    <col min="14845" max="14845" width="12.375" style="181" customWidth="1"/>
    <col min="14846" max="14846" width="7.25" style="181" customWidth="1"/>
    <col min="14847" max="14847" width="5" style="181" customWidth="1"/>
    <col min="14848" max="14848" width="2" style="181" customWidth="1"/>
    <col min="14849" max="14849" width="5.75" style="181" customWidth="1"/>
    <col min="14850" max="15081" width="9" style="181"/>
    <col min="15082" max="15082" width="4.75" style="181" customWidth="1"/>
    <col min="15083" max="15084" width="19.625" style="181" customWidth="1"/>
    <col min="15085" max="15085" width="7.625" style="181" customWidth="1"/>
    <col min="15086" max="15086" width="4" style="181" customWidth="1"/>
    <col min="15087" max="15087" width="9" style="181"/>
    <col min="15088" max="15088" width="12.375" style="181" customWidth="1"/>
    <col min="15089" max="15089" width="7.25" style="181" customWidth="1"/>
    <col min="15090" max="15090" width="5" style="181" customWidth="1"/>
    <col min="15091" max="15091" width="2" style="181" customWidth="1"/>
    <col min="15092" max="15092" width="5.75" style="181" customWidth="1"/>
    <col min="15093" max="15094" width="9" style="181"/>
    <col min="15095" max="15095" width="4.75" style="181" customWidth="1"/>
    <col min="15096" max="15097" width="19.625" style="181" customWidth="1"/>
    <col min="15098" max="15098" width="7.625" style="181" customWidth="1"/>
    <col min="15099" max="15099" width="4" style="181" customWidth="1"/>
    <col min="15100" max="15100" width="9" style="181"/>
    <col min="15101" max="15101" width="12.375" style="181" customWidth="1"/>
    <col min="15102" max="15102" width="7.25" style="181" customWidth="1"/>
    <col min="15103" max="15103" width="5" style="181" customWidth="1"/>
    <col min="15104" max="15104" width="2" style="181" customWidth="1"/>
    <col min="15105" max="15105" width="5.75" style="181" customWidth="1"/>
    <col min="15106" max="15337" width="9" style="181"/>
    <col min="15338" max="15338" width="4.75" style="181" customWidth="1"/>
    <col min="15339" max="15340" width="19.625" style="181" customWidth="1"/>
    <col min="15341" max="15341" width="7.625" style="181" customWidth="1"/>
    <col min="15342" max="15342" width="4" style="181" customWidth="1"/>
    <col min="15343" max="15343" width="9" style="181"/>
    <col min="15344" max="15344" width="12.375" style="181" customWidth="1"/>
    <col min="15345" max="15345" width="7.25" style="181" customWidth="1"/>
    <col min="15346" max="15346" width="5" style="181" customWidth="1"/>
    <col min="15347" max="15347" width="2" style="181" customWidth="1"/>
    <col min="15348" max="15348" width="5.75" style="181" customWidth="1"/>
    <col min="15349" max="15350" width="9" style="181"/>
    <col min="15351" max="15351" width="4.75" style="181" customWidth="1"/>
    <col min="15352" max="15353" width="19.625" style="181" customWidth="1"/>
    <col min="15354" max="15354" width="7.625" style="181" customWidth="1"/>
    <col min="15355" max="15355" width="4" style="181" customWidth="1"/>
    <col min="15356" max="15356" width="9" style="181"/>
    <col min="15357" max="15357" width="12.375" style="181" customWidth="1"/>
    <col min="15358" max="15358" width="7.25" style="181" customWidth="1"/>
    <col min="15359" max="15359" width="5" style="181" customWidth="1"/>
    <col min="15360" max="15360" width="2" style="181" customWidth="1"/>
    <col min="15361" max="15361" width="5.75" style="181" customWidth="1"/>
    <col min="15362" max="15593" width="9" style="181"/>
    <col min="15594" max="15594" width="4.75" style="181" customWidth="1"/>
    <col min="15595" max="15596" width="19.625" style="181" customWidth="1"/>
    <col min="15597" max="15597" width="7.625" style="181" customWidth="1"/>
    <col min="15598" max="15598" width="4" style="181" customWidth="1"/>
    <col min="15599" max="15599" width="9" style="181"/>
    <col min="15600" max="15600" width="12.375" style="181" customWidth="1"/>
    <col min="15601" max="15601" width="7.25" style="181" customWidth="1"/>
    <col min="15602" max="15602" width="5" style="181" customWidth="1"/>
    <col min="15603" max="15603" width="2" style="181" customWidth="1"/>
    <col min="15604" max="15604" width="5.75" style="181" customWidth="1"/>
    <col min="15605" max="15606" width="9" style="181"/>
    <col min="15607" max="15607" width="4.75" style="181" customWidth="1"/>
    <col min="15608" max="15609" width="19.625" style="181" customWidth="1"/>
    <col min="15610" max="15610" width="7.625" style="181" customWidth="1"/>
    <col min="15611" max="15611" width="4" style="181" customWidth="1"/>
    <col min="15612" max="15612" width="9" style="181"/>
    <col min="15613" max="15613" width="12.375" style="181" customWidth="1"/>
    <col min="15614" max="15614" width="7.25" style="181" customWidth="1"/>
    <col min="15615" max="15615" width="5" style="181" customWidth="1"/>
    <col min="15616" max="15616" width="2" style="181" customWidth="1"/>
    <col min="15617" max="15617" width="5.75" style="181" customWidth="1"/>
    <col min="15618" max="15849" width="9" style="181"/>
    <col min="15850" max="15850" width="4.75" style="181" customWidth="1"/>
    <col min="15851" max="15852" width="19.625" style="181" customWidth="1"/>
    <col min="15853" max="15853" width="7.625" style="181" customWidth="1"/>
    <col min="15854" max="15854" width="4" style="181" customWidth="1"/>
    <col min="15855" max="15855" width="9" style="181"/>
    <col min="15856" max="15856" width="12.375" style="181" customWidth="1"/>
    <col min="15857" max="15857" width="7.25" style="181" customWidth="1"/>
    <col min="15858" max="15858" width="5" style="181" customWidth="1"/>
    <col min="15859" max="15859" width="2" style="181" customWidth="1"/>
    <col min="15860" max="15860" width="5.75" style="181" customWidth="1"/>
    <col min="15861" max="15862" width="9" style="181"/>
    <col min="15863" max="15863" width="4.75" style="181" customWidth="1"/>
    <col min="15864" max="15865" width="19.625" style="181" customWidth="1"/>
    <col min="15866" max="15866" width="7.625" style="181" customWidth="1"/>
    <col min="15867" max="15867" width="4" style="181" customWidth="1"/>
    <col min="15868" max="15868" width="9" style="181"/>
    <col min="15869" max="15869" width="12.375" style="181" customWidth="1"/>
    <col min="15870" max="15870" width="7.25" style="181" customWidth="1"/>
    <col min="15871" max="15871" width="5" style="181" customWidth="1"/>
    <col min="15872" max="15872" width="2" style="181" customWidth="1"/>
    <col min="15873" max="15873" width="5.75" style="181" customWidth="1"/>
    <col min="15874" max="16105" width="9" style="181"/>
    <col min="16106" max="16106" width="4.75" style="181" customWidth="1"/>
    <col min="16107" max="16108" width="19.625" style="181" customWidth="1"/>
    <col min="16109" max="16109" width="7.625" style="181" customWidth="1"/>
    <col min="16110" max="16110" width="4" style="181" customWidth="1"/>
    <col min="16111" max="16111" width="9" style="181"/>
    <col min="16112" max="16112" width="12.375" style="181" customWidth="1"/>
    <col min="16113" max="16113" width="7.25" style="181" customWidth="1"/>
    <col min="16114" max="16114" width="5" style="181" customWidth="1"/>
    <col min="16115" max="16115" width="2" style="181" customWidth="1"/>
    <col min="16116" max="16116" width="5.75" style="181" customWidth="1"/>
    <col min="16117" max="16118" width="9" style="181"/>
    <col min="16119" max="16119" width="4.75" style="181" customWidth="1"/>
    <col min="16120" max="16121" width="19.625" style="181" customWidth="1"/>
    <col min="16122" max="16122" width="7.625" style="181" customWidth="1"/>
    <col min="16123" max="16123" width="4" style="181" customWidth="1"/>
    <col min="16124" max="16124" width="9" style="181"/>
    <col min="16125" max="16125" width="12.375" style="181" customWidth="1"/>
    <col min="16126" max="16126" width="7.25" style="181" customWidth="1"/>
    <col min="16127" max="16127" width="5" style="181" customWidth="1"/>
    <col min="16128" max="16128" width="2" style="181" customWidth="1"/>
    <col min="16129" max="16129" width="5.75" style="181" customWidth="1"/>
    <col min="1613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c r="L2" s="302"/>
    </row>
    <row r="3" spans="1:12" ht="16.5" customHeight="1">
      <c r="A3" s="184"/>
      <c r="B3" s="12"/>
      <c r="C3" s="12"/>
      <c r="D3" s="228"/>
      <c r="E3" s="229"/>
      <c r="F3" s="230"/>
      <c r="G3" s="231"/>
      <c r="H3" s="163"/>
      <c r="I3" s="97"/>
      <c r="J3" s="97"/>
      <c r="K3" s="98"/>
    </row>
    <row r="4" spans="1:12" ht="16.5" customHeight="1">
      <c r="A4" s="124">
        <v>5</v>
      </c>
      <c r="B4" s="223" t="s">
        <v>208</v>
      </c>
      <c r="C4" s="29"/>
      <c r="D4" s="232"/>
      <c r="E4" s="233"/>
      <c r="F4" s="234"/>
      <c r="G4" s="235"/>
      <c r="H4" s="165"/>
      <c r="I4" s="101"/>
      <c r="J4" s="101"/>
      <c r="K4" s="61"/>
    </row>
    <row r="5" spans="1:12" ht="16.5" customHeight="1">
      <c r="A5" s="125"/>
      <c r="B5" s="126"/>
      <c r="C5" s="126"/>
      <c r="D5" s="127"/>
      <c r="E5" s="128"/>
      <c r="F5" s="129"/>
      <c r="G5" s="130"/>
      <c r="H5" s="214"/>
      <c r="I5" s="97"/>
      <c r="J5" s="97"/>
      <c r="K5" s="215"/>
      <c r="L5" s="480"/>
    </row>
    <row r="6" spans="1:12" ht="16.5" customHeight="1">
      <c r="A6" s="124"/>
      <c r="B6" s="99" t="s">
        <v>467</v>
      </c>
      <c r="C6" s="99"/>
      <c r="D6" s="232"/>
      <c r="E6" s="236"/>
      <c r="F6" s="251"/>
      <c r="G6" s="389"/>
      <c r="H6" s="225"/>
      <c r="I6" s="392"/>
      <c r="J6" s="217"/>
      <c r="K6" s="152"/>
      <c r="L6" s="481"/>
    </row>
    <row r="7" spans="1:12" ht="16.5" customHeight="1">
      <c r="A7" s="125"/>
      <c r="B7" s="126"/>
      <c r="C7" s="126"/>
      <c r="D7" s="127"/>
      <c r="E7" s="128"/>
      <c r="F7" s="129"/>
      <c r="G7" s="130"/>
      <c r="H7" s="214"/>
      <c r="I7" s="97"/>
      <c r="J7" s="97"/>
      <c r="K7" s="215"/>
      <c r="L7" s="480"/>
    </row>
    <row r="8" spans="1:12" ht="16.5" customHeight="1">
      <c r="A8" s="124"/>
      <c r="B8" s="99" t="s">
        <v>359</v>
      </c>
      <c r="C8" s="99" t="s">
        <v>355</v>
      </c>
      <c r="D8" s="232">
        <v>6</v>
      </c>
      <c r="E8" s="236" t="s">
        <v>339</v>
      </c>
      <c r="F8" s="251"/>
      <c r="G8" s="389"/>
      <c r="H8" s="225"/>
      <c r="I8" s="392"/>
      <c r="J8" s="217"/>
      <c r="K8" s="152"/>
      <c r="L8" s="481"/>
    </row>
    <row r="9" spans="1:12" ht="16.5" customHeight="1">
      <c r="A9" s="132"/>
      <c r="B9" s="126"/>
      <c r="C9" s="126"/>
      <c r="D9" s="127"/>
      <c r="E9" s="128"/>
      <c r="F9" s="129"/>
      <c r="G9" s="130"/>
      <c r="H9" s="214"/>
      <c r="I9" s="97"/>
      <c r="J9" s="97"/>
      <c r="K9" s="215"/>
      <c r="L9" s="480"/>
    </row>
    <row r="10" spans="1:12" ht="16.5" customHeight="1">
      <c r="A10" s="124"/>
      <c r="B10" s="99" t="s">
        <v>358</v>
      </c>
      <c r="C10" s="99" t="s">
        <v>356</v>
      </c>
      <c r="D10" s="232">
        <v>4</v>
      </c>
      <c r="E10" s="236" t="s">
        <v>339</v>
      </c>
      <c r="F10" s="251"/>
      <c r="G10" s="389"/>
      <c r="H10" s="225"/>
      <c r="I10" s="392"/>
      <c r="J10" s="217"/>
      <c r="K10" s="152"/>
      <c r="L10" s="481"/>
    </row>
    <row r="11" spans="1:12" ht="16.5" customHeight="1">
      <c r="A11" s="125"/>
      <c r="B11" s="126"/>
      <c r="C11" s="126"/>
      <c r="D11" s="133"/>
      <c r="E11" s="128"/>
      <c r="F11" s="264"/>
      <c r="G11" s="264"/>
      <c r="H11" s="214"/>
      <c r="I11" s="97"/>
      <c r="J11" s="97"/>
      <c r="K11" s="215"/>
      <c r="L11" s="480"/>
    </row>
    <row r="12" spans="1:12" ht="16.5" customHeight="1">
      <c r="A12" s="124"/>
      <c r="B12" s="99" t="s">
        <v>357</v>
      </c>
      <c r="C12" s="99" t="s">
        <v>360</v>
      </c>
      <c r="D12" s="232">
        <v>6</v>
      </c>
      <c r="E12" s="236" t="s">
        <v>339</v>
      </c>
      <c r="F12" s="251"/>
      <c r="G12" s="389"/>
      <c r="H12" s="225"/>
      <c r="I12" s="392"/>
      <c r="J12" s="217"/>
      <c r="K12" s="152"/>
      <c r="L12" s="481"/>
    </row>
    <row r="13" spans="1:12" ht="16.5" customHeight="1">
      <c r="A13" s="132"/>
      <c r="B13" s="126"/>
      <c r="C13" s="126"/>
      <c r="D13" s="133"/>
      <c r="E13" s="128"/>
      <c r="F13" s="264"/>
      <c r="G13" s="264"/>
      <c r="H13" s="214"/>
      <c r="I13" s="97"/>
      <c r="J13" s="97"/>
      <c r="K13" s="215"/>
      <c r="L13" s="480"/>
    </row>
    <row r="14" spans="1:12" ht="16.5" customHeight="1">
      <c r="A14" s="124"/>
      <c r="B14" s="99" t="s">
        <v>361</v>
      </c>
      <c r="C14" s="99" t="s">
        <v>458</v>
      </c>
      <c r="D14" s="232">
        <v>4</v>
      </c>
      <c r="E14" s="236" t="s">
        <v>339</v>
      </c>
      <c r="F14" s="251"/>
      <c r="G14" s="389"/>
      <c r="H14" s="225"/>
      <c r="I14" s="392"/>
      <c r="J14" s="217"/>
      <c r="K14" s="152"/>
      <c r="L14" s="481"/>
    </row>
    <row r="15" spans="1:12" ht="16.5" customHeight="1">
      <c r="A15" s="134"/>
      <c r="B15" s="126"/>
      <c r="C15" s="126"/>
      <c r="D15" s="133"/>
      <c r="E15" s="128"/>
      <c r="F15" s="129"/>
      <c r="G15" s="264"/>
      <c r="H15" s="214"/>
      <c r="I15" s="97"/>
      <c r="J15" s="97"/>
      <c r="K15" s="215"/>
      <c r="L15" s="480"/>
    </row>
    <row r="16" spans="1:12" ht="16.5" customHeight="1">
      <c r="A16" s="135"/>
      <c r="B16" s="99" t="s">
        <v>469</v>
      </c>
      <c r="C16" s="99"/>
      <c r="D16" s="232">
        <v>1</v>
      </c>
      <c r="E16" s="236" t="s">
        <v>15</v>
      </c>
      <c r="F16" s="251"/>
      <c r="G16" s="251"/>
      <c r="H16" s="225"/>
      <c r="I16" s="392"/>
      <c r="J16" s="217"/>
      <c r="K16" s="152"/>
      <c r="L16" s="481"/>
    </row>
    <row r="17" spans="1:12" ht="16.5" customHeight="1">
      <c r="A17" s="134"/>
      <c r="B17" s="126"/>
      <c r="C17" s="126"/>
      <c r="D17" s="133"/>
      <c r="E17" s="128"/>
      <c r="F17" s="129"/>
      <c r="G17" s="130"/>
      <c r="H17" s="214"/>
      <c r="I17" s="97"/>
      <c r="J17" s="97"/>
      <c r="K17" s="215"/>
      <c r="L17" s="480"/>
    </row>
    <row r="18" spans="1:12" ht="16.5" customHeight="1">
      <c r="A18" s="135"/>
      <c r="B18" s="29"/>
      <c r="C18" s="29"/>
      <c r="D18" s="232"/>
      <c r="E18" s="236"/>
      <c r="F18" s="251"/>
      <c r="G18" s="389"/>
      <c r="H18" s="225"/>
      <c r="I18" s="392"/>
      <c r="J18" s="217"/>
      <c r="K18" s="152"/>
      <c r="L18" s="481"/>
    </row>
    <row r="19" spans="1:12" ht="16.5" customHeight="1">
      <c r="A19" s="136"/>
      <c r="B19" s="126"/>
      <c r="C19" s="126"/>
      <c r="D19" s="127"/>
      <c r="E19" s="128"/>
      <c r="F19" s="129"/>
      <c r="G19" s="264"/>
      <c r="H19" s="214"/>
      <c r="I19" s="97"/>
      <c r="J19" s="97"/>
      <c r="K19" s="215"/>
      <c r="L19" s="480"/>
    </row>
    <row r="20" spans="1:12" ht="16.5" customHeight="1">
      <c r="A20" s="135"/>
      <c r="B20" s="99" t="s">
        <v>468</v>
      </c>
      <c r="C20" s="29"/>
      <c r="D20" s="232"/>
      <c r="E20" s="236"/>
      <c r="F20" s="251"/>
      <c r="G20" s="389"/>
      <c r="H20" s="225"/>
      <c r="I20" s="392"/>
      <c r="J20" s="217"/>
      <c r="K20" s="152"/>
      <c r="L20" s="481"/>
    </row>
    <row r="21" spans="1:12" ht="16.5" customHeight="1">
      <c r="A21" s="137"/>
      <c r="B21" s="126"/>
      <c r="C21" s="126"/>
      <c r="D21" s="133"/>
      <c r="E21" s="128"/>
      <c r="F21" s="129"/>
      <c r="G21" s="130"/>
      <c r="H21" s="214"/>
      <c r="I21" s="97"/>
      <c r="J21" s="97"/>
      <c r="K21" s="215"/>
      <c r="L21" s="480"/>
    </row>
    <row r="22" spans="1:12" ht="16.5" customHeight="1">
      <c r="A22" s="135"/>
      <c r="B22" s="29" t="s">
        <v>362</v>
      </c>
      <c r="C22" s="29" t="s">
        <v>363</v>
      </c>
      <c r="D22" s="232">
        <v>3</v>
      </c>
      <c r="E22" s="236" t="s">
        <v>339</v>
      </c>
      <c r="F22" s="251"/>
      <c r="G22" s="389"/>
      <c r="H22" s="225"/>
      <c r="I22" s="392"/>
      <c r="J22" s="217"/>
      <c r="K22" s="152"/>
      <c r="L22" s="481"/>
    </row>
    <row r="23" spans="1:12" ht="16.5" customHeight="1">
      <c r="A23" s="246"/>
      <c r="B23" s="126"/>
      <c r="C23" s="126"/>
      <c r="D23" s="127"/>
      <c r="E23" s="128"/>
      <c r="F23" s="264"/>
      <c r="G23" s="264"/>
      <c r="H23" s="214"/>
      <c r="I23" s="97"/>
      <c r="J23" s="97"/>
      <c r="K23" s="215"/>
      <c r="L23" s="480"/>
    </row>
    <row r="24" spans="1:12" ht="16.5" customHeight="1">
      <c r="A24" s="247"/>
      <c r="B24" s="29" t="s">
        <v>364</v>
      </c>
      <c r="C24" s="29" t="s">
        <v>365</v>
      </c>
      <c r="D24" s="232">
        <v>3</v>
      </c>
      <c r="E24" s="236" t="s">
        <v>339</v>
      </c>
      <c r="F24" s="251"/>
      <c r="G24" s="389"/>
      <c r="H24" s="225"/>
      <c r="I24" s="392"/>
      <c r="J24" s="217"/>
      <c r="K24" s="152"/>
      <c r="L24" s="481"/>
    </row>
    <row r="25" spans="1:12" ht="16.5" customHeight="1">
      <c r="A25" s="137"/>
      <c r="B25" s="126"/>
      <c r="C25" s="126"/>
      <c r="D25" s="127"/>
      <c r="E25" s="128"/>
      <c r="F25" s="264"/>
      <c r="G25" s="264"/>
      <c r="H25" s="214"/>
      <c r="I25" s="97"/>
      <c r="J25" s="97"/>
      <c r="K25" s="215"/>
      <c r="L25" s="480"/>
    </row>
    <row r="26" spans="1:12" ht="16.5" customHeight="1">
      <c r="A26" s="135"/>
      <c r="B26" s="29" t="s">
        <v>366</v>
      </c>
      <c r="C26" s="29" t="s">
        <v>367</v>
      </c>
      <c r="D26" s="232">
        <v>3</v>
      </c>
      <c r="E26" s="236" t="s">
        <v>339</v>
      </c>
      <c r="F26" s="251"/>
      <c r="G26" s="389"/>
      <c r="H26" s="225"/>
      <c r="I26" s="392"/>
      <c r="J26" s="217"/>
      <c r="K26" s="152"/>
      <c r="L26" s="481"/>
    </row>
    <row r="27" spans="1:12" ht="16.5" customHeight="1">
      <c r="A27" s="246"/>
      <c r="B27" s="126"/>
      <c r="C27" s="126"/>
      <c r="D27" s="127"/>
      <c r="E27" s="128"/>
      <c r="F27" s="264"/>
      <c r="G27" s="264"/>
      <c r="H27" s="214"/>
      <c r="I27" s="97"/>
      <c r="J27" s="97"/>
      <c r="K27" s="215"/>
      <c r="L27" s="480"/>
    </row>
    <row r="28" spans="1:12" ht="16.5" customHeight="1">
      <c r="A28" s="247"/>
      <c r="B28" s="29" t="s">
        <v>368</v>
      </c>
      <c r="C28" s="29" t="s">
        <v>369</v>
      </c>
      <c r="D28" s="232">
        <v>4</v>
      </c>
      <c r="E28" s="236" t="s">
        <v>339</v>
      </c>
      <c r="F28" s="251"/>
      <c r="G28" s="389"/>
      <c r="H28" s="225"/>
      <c r="I28" s="392"/>
      <c r="J28" s="217"/>
      <c r="K28" s="152"/>
      <c r="L28" s="481"/>
    </row>
    <row r="29" spans="1:12" ht="16.5" customHeight="1">
      <c r="A29" s="246"/>
      <c r="B29" s="126"/>
      <c r="C29" s="126"/>
      <c r="D29" s="127"/>
      <c r="E29" s="128"/>
      <c r="F29" s="264"/>
      <c r="G29" s="264"/>
      <c r="H29" s="214"/>
      <c r="I29" s="97"/>
      <c r="J29" s="97"/>
      <c r="K29" s="215"/>
      <c r="L29" s="480"/>
    </row>
    <row r="30" spans="1:12" ht="16.5" customHeight="1">
      <c r="A30" s="247"/>
      <c r="B30" s="29" t="s">
        <v>370</v>
      </c>
      <c r="C30" s="29" t="s">
        <v>374</v>
      </c>
      <c r="D30" s="232">
        <v>2</v>
      </c>
      <c r="E30" s="236" t="s">
        <v>339</v>
      </c>
      <c r="F30" s="251"/>
      <c r="G30" s="389"/>
      <c r="H30" s="225"/>
      <c r="I30" s="392"/>
      <c r="J30" s="217"/>
      <c r="K30" s="152"/>
      <c r="L30" s="481"/>
    </row>
    <row r="31" spans="1:12" ht="16.5" customHeight="1">
      <c r="A31" s="246"/>
      <c r="B31" s="126"/>
      <c r="C31" s="126"/>
      <c r="D31" s="133"/>
      <c r="E31" s="128"/>
      <c r="F31" s="129"/>
      <c r="G31" s="130"/>
      <c r="H31" s="163"/>
      <c r="I31" s="200"/>
      <c r="J31" s="97"/>
      <c r="K31" s="98"/>
    </row>
    <row r="32" spans="1:12" ht="16.5" customHeight="1">
      <c r="A32" s="247"/>
      <c r="B32" s="29" t="s">
        <v>371</v>
      </c>
      <c r="C32" s="29" t="s">
        <v>375</v>
      </c>
      <c r="D32" s="232">
        <v>4</v>
      </c>
      <c r="E32" s="236" t="s">
        <v>339</v>
      </c>
      <c r="F32" s="251"/>
      <c r="G32" s="389"/>
      <c r="H32" s="225"/>
      <c r="I32" s="392"/>
      <c r="J32" s="217"/>
      <c r="K32" s="152"/>
      <c r="L32" s="481"/>
    </row>
    <row r="33" spans="1:12" ht="16.5" customHeight="1">
      <c r="A33" s="134"/>
      <c r="B33" s="126"/>
      <c r="C33" s="126"/>
      <c r="D33" s="133"/>
      <c r="E33" s="128"/>
      <c r="F33" s="393"/>
      <c r="G33" s="394"/>
      <c r="H33" s="224"/>
      <c r="I33" s="97"/>
      <c r="J33" s="97"/>
      <c r="K33" s="215"/>
      <c r="L33" s="480"/>
    </row>
    <row r="34" spans="1:12" ht="16.5" customHeight="1">
      <c r="A34" s="135"/>
      <c r="B34" s="29" t="s">
        <v>372</v>
      </c>
      <c r="C34" s="29" t="s">
        <v>376</v>
      </c>
      <c r="D34" s="232">
        <v>5</v>
      </c>
      <c r="E34" s="236" t="s">
        <v>339</v>
      </c>
      <c r="F34" s="251"/>
      <c r="G34" s="389"/>
      <c r="H34" s="225"/>
      <c r="I34" s="392"/>
      <c r="J34" s="217"/>
      <c r="K34" s="152"/>
      <c r="L34" s="481"/>
    </row>
    <row r="35" spans="1:12" ht="16.5" customHeight="1">
      <c r="A35" s="134"/>
      <c r="B35" s="126"/>
      <c r="C35" s="126"/>
      <c r="D35" s="133"/>
      <c r="E35" s="128"/>
      <c r="F35" s="393"/>
      <c r="G35" s="394"/>
      <c r="H35" s="224"/>
      <c r="I35" s="97"/>
      <c r="J35" s="97"/>
      <c r="K35" s="215"/>
      <c r="L35" s="480"/>
    </row>
    <row r="36" spans="1:12" ht="16.5" customHeight="1">
      <c r="A36" s="135"/>
      <c r="B36" s="29" t="s">
        <v>373</v>
      </c>
      <c r="C36" s="29" t="s">
        <v>377</v>
      </c>
      <c r="D36" s="232">
        <v>2</v>
      </c>
      <c r="E36" s="236" t="s">
        <v>339</v>
      </c>
      <c r="F36" s="251"/>
      <c r="G36" s="389"/>
      <c r="H36" s="225"/>
      <c r="I36" s="392"/>
      <c r="J36" s="217"/>
      <c r="K36" s="152"/>
      <c r="L36" s="481"/>
    </row>
    <row r="37" spans="1:12" ht="16.5" customHeight="1">
      <c r="A37" s="134"/>
      <c r="B37" s="126"/>
      <c r="C37" s="126"/>
      <c r="D37" s="133"/>
      <c r="E37" s="128"/>
      <c r="F37" s="129"/>
      <c r="G37" s="264"/>
      <c r="H37" s="214"/>
      <c r="I37" s="97"/>
      <c r="J37" s="97"/>
      <c r="K37" s="215"/>
      <c r="L37" s="480"/>
    </row>
    <row r="38" spans="1:12" ht="16.5" customHeight="1">
      <c r="A38" s="135"/>
      <c r="B38" s="99" t="s">
        <v>470</v>
      </c>
      <c r="C38" s="99"/>
      <c r="D38" s="232">
        <v>1</v>
      </c>
      <c r="E38" s="236" t="s">
        <v>15</v>
      </c>
      <c r="F38" s="251"/>
      <c r="G38" s="251"/>
      <c r="H38" s="225"/>
      <c r="I38" s="392"/>
      <c r="J38" s="217"/>
      <c r="K38" s="152"/>
      <c r="L38" s="48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25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210</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view="pageBreakPreview" zoomScale="55" zoomScaleNormal="100" zoomScaleSheetLayoutView="55" workbookViewId="0">
      <pane ySplit="2" topLeftCell="A3" activePane="bottomLeft" state="frozen"/>
      <selection activeCell="H2" sqref="H2:K2"/>
      <selection pane="bottomLeft" activeCell="V16" sqref="V16"/>
    </sheetView>
  </sheetViews>
  <sheetFormatPr defaultRowHeight="18.75" customHeight="1"/>
  <cols>
    <col min="1" max="1" width="4.75" style="181" customWidth="1"/>
    <col min="2" max="3" width="19.625" style="176" customWidth="1"/>
    <col min="4" max="4" width="7.625" style="176" customWidth="1"/>
    <col min="5" max="5" width="4" style="179" customWidth="1"/>
    <col min="6" max="6" width="9" style="182"/>
    <col min="7" max="7" width="12.375" style="182" customWidth="1"/>
    <col min="8" max="8" width="7.25" style="176" customWidth="1"/>
    <col min="9" max="9" width="5" style="176" customWidth="1"/>
    <col min="10" max="10" width="2" style="176" customWidth="1"/>
    <col min="11" max="12" width="5.75" style="176" customWidth="1"/>
    <col min="13" max="243" width="9" style="181"/>
    <col min="244" max="244" width="4.75" style="181" customWidth="1"/>
    <col min="245" max="246" width="19.625" style="181" customWidth="1"/>
    <col min="247" max="247" width="7.625" style="181" customWidth="1"/>
    <col min="248" max="248" width="4" style="181" customWidth="1"/>
    <col min="249" max="249" width="9" style="181"/>
    <col min="250" max="250" width="12.375" style="181" customWidth="1"/>
    <col min="251" max="251" width="7.25" style="181" customWidth="1"/>
    <col min="252" max="252" width="5" style="181" customWidth="1"/>
    <col min="253" max="253" width="2" style="181" customWidth="1"/>
    <col min="254" max="254" width="5.75" style="181" customWidth="1"/>
    <col min="255" max="256" width="9" style="181"/>
    <col min="257" max="257" width="4.75" style="181" customWidth="1"/>
    <col min="258" max="259" width="19.625" style="181" customWidth="1"/>
    <col min="260" max="260" width="7.625" style="181" customWidth="1"/>
    <col min="261" max="261" width="4" style="181" customWidth="1"/>
    <col min="262" max="262" width="9" style="181"/>
    <col min="263" max="263" width="12.375" style="181" customWidth="1"/>
    <col min="264" max="264" width="7.25" style="181" customWidth="1"/>
    <col min="265" max="265" width="5" style="181" customWidth="1"/>
    <col min="266" max="266" width="2" style="181" customWidth="1"/>
    <col min="267" max="267" width="5.75" style="181" customWidth="1"/>
    <col min="268" max="499" width="9" style="181"/>
    <col min="500" max="500" width="4.75" style="181" customWidth="1"/>
    <col min="501" max="502" width="19.625" style="181" customWidth="1"/>
    <col min="503" max="503" width="7.625" style="181" customWidth="1"/>
    <col min="504" max="504" width="4" style="181" customWidth="1"/>
    <col min="505" max="505" width="9" style="181"/>
    <col min="506" max="506" width="12.375" style="181" customWidth="1"/>
    <col min="507" max="507" width="7.25" style="181" customWidth="1"/>
    <col min="508" max="508" width="5" style="181" customWidth="1"/>
    <col min="509" max="509" width="2" style="181" customWidth="1"/>
    <col min="510" max="510" width="5.75" style="181" customWidth="1"/>
    <col min="511" max="512" width="9" style="181"/>
    <col min="513" max="513" width="4.75" style="181" customWidth="1"/>
    <col min="514" max="515" width="19.625" style="181" customWidth="1"/>
    <col min="516" max="516" width="7.625" style="181" customWidth="1"/>
    <col min="517" max="517" width="4" style="181" customWidth="1"/>
    <col min="518" max="518" width="9" style="181"/>
    <col min="519" max="519" width="12.375" style="181" customWidth="1"/>
    <col min="520" max="520" width="7.25" style="181" customWidth="1"/>
    <col min="521" max="521" width="5" style="181" customWidth="1"/>
    <col min="522" max="522" width="2" style="181" customWidth="1"/>
    <col min="523" max="523" width="5.75" style="181" customWidth="1"/>
    <col min="524" max="755" width="9" style="181"/>
    <col min="756" max="756" width="4.75" style="181" customWidth="1"/>
    <col min="757" max="758" width="19.625" style="181" customWidth="1"/>
    <col min="759" max="759" width="7.625" style="181" customWidth="1"/>
    <col min="760" max="760" width="4" style="181" customWidth="1"/>
    <col min="761" max="761" width="9" style="181"/>
    <col min="762" max="762" width="12.375" style="181" customWidth="1"/>
    <col min="763" max="763" width="7.25" style="181" customWidth="1"/>
    <col min="764" max="764" width="5" style="181" customWidth="1"/>
    <col min="765" max="765" width="2" style="181" customWidth="1"/>
    <col min="766" max="766" width="5.75" style="181" customWidth="1"/>
    <col min="767" max="768" width="9" style="181"/>
    <col min="769" max="769" width="4.75" style="181" customWidth="1"/>
    <col min="770" max="771" width="19.625" style="181" customWidth="1"/>
    <col min="772" max="772" width="7.625" style="181" customWidth="1"/>
    <col min="773" max="773" width="4" style="181" customWidth="1"/>
    <col min="774" max="774" width="9" style="181"/>
    <col min="775" max="775" width="12.375" style="181" customWidth="1"/>
    <col min="776" max="776" width="7.25" style="181" customWidth="1"/>
    <col min="777" max="777" width="5" style="181" customWidth="1"/>
    <col min="778" max="778" width="2" style="181" customWidth="1"/>
    <col min="779" max="779" width="5.75" style="181" customWidth="1"/>
    <col min="780" max="1011" width="9" style="181"/>
    <col min="1012" max="1012" width="4.75" style="181" customWidth="1"/>
    <col min="1013" max="1014" width="19.625" style="181" customWidth="1"/>
    <col min="1015" max="1015" width="7.625" style="181" customWidth="1"/>
    <col min="1016" max="1016" width="4" style="181" customWidth="1"/>
    <col min="1017" max="1017" width="9" style="181"/>
    <col min="1018" max="1018" width="12.375" style="181" customWidth="1"/>
    <col min="1019" max="1019" width="7.25" style="181" customWidth="1"/>
    <col min="1020" max="1020" width="5" style="181" customWidth="1"/>
    <col min="1021" max="1021" width="2" style="181" customWidth="1"/>
    <col min="1022" max="1022" width="5.75" style="181" customWidth="1"/>
    <col min="1023" max="1024" width="9" style="181"/>
    <col min="1025" max="1025" width="4.75" style="181" customWidth="1"/>
    <col min="1026" max="1027" width="19.625" style="181" customWidth="1"/>
    <col min="1028" max="1028" width="7.625" style="181" customWidth="1"/>
    <col min="1029" max="1029" width="4" style="181" customWidth="1"/>
    <col min="1030" max="1030" width="9" style="181"/>
    <col min="1031" max="1031" width="12.375" style="181" customWidth="1"/>
    <col min="1032" max="1032" width="7.25" style="181" customWidth="1"/>
    <col min="1033" max="1033" width="5" style="181" customWidth="1"/>
    <col min="1034" max="1034" width="2" style="181" customWidth="1"/>
    <col min="1035" max="1035" width="5.75" style="181" customWidth="1"/>
    <col min="1036" max="1267" width="9" style="181"/>
    <col min="1268" max="1268" width="4.75" style="181" customWidth="1"/>
    <col min="1269" max="1270" width="19.625" style="181" customWidth="1"/>
    <col min="1271" max="1271" width="7.625" style="181" customWidth="1"/>
    <col min="1272" max="1272" width="4" style="181" customWidth="1"/>
    <col min="1273" max="1273" width="9" style="181"/>
    <col min="1274" max="1274" width="12.375" style="181" customWidth="1"/>
    <col min="1275" max="1275" width="7.25" style="181" customWidth="1"/>
    <col min="1276" max="1276" width="5" style="181" customWidth="1"/>
    <col min="1277" max="1277" width="2" style="181" customWidth="1"/>
    <col min="1278" max="1278" width="5.75" style="181" customWidth="1"/>
    <col min="1279" max="1280" width="9" style="181"/>
    <col min="1281" max="1281" width="4.75" style="181" customWidth="1"/>
    <col min="1282" max="1283" width="19.625" style="181" customWidth="1"/>
    <col min="1284" max="1284" width="7.625" style="181" customWidth="1"/>
    <col min="1285" max="1285" width="4" style="181" customWidth="1"/>
    <col min="1286" max="1286" width="9" style="181"/>
    <col min="1287" max="1287" width="12.375" style="181" customWidth="1"/>
    <col min="1288" max="1288" width="7.25" style="181" customWidth="1"/>
    <col min="1289" max="1289" width="5" style="181" customWidth="1"/>
    <col min="1290" max="1290" width="2" style="181" customWidth="1"/>
    <col min="1291" max="1291" width="5.75" style="181" customWidth="1"/>
    <col min="1292" max="1523" width="9" style="181"/>
    <col min="1524" max="1524" width="4.75" style="181" customWidth="1"/>
    <col min="1525" max="1526" width="19.625" style="181" customWidth="1"/>
    <col min="1527" max="1527" width="7.625" style="181" customWidth="1"/>
    <col min="1528" max="1528" width="4" style="181" customWidth="1"/>
    <col min="1529" max="1529" width="9" style="181"/>
    <col min="1530" max="1530" width="12.375" style="181" customWidth="1"/>
    <col min="1531" max="1531" width="7.25" style="181" customWidth="1"/>
    <col min="1532" max="1532" width="5" style="181" customWidth="1"/>
    <col min="1533" max="1533" width="2" style="181" customWidth="1"/>
    <col min="1534" max="1534" width="5.75" style="181" customWidth="1"/>
    <col min="1535" max="1536" width="9" style="181"/>
    <col min="1537" max="1537" width="4.75" style="181" customWidth="1"/>
    <col min="1538" max="1539" width="19.625" style="181" customWidth="1"/>
    <col min="1540" max="1540" width="7.625" style="181" customWidth="1"/>
    <col min="1541" max="1541" width="4" style="181" customWidth="1"/>
    <col min="1542" max="1542" width="9" style="181"/>
    <col min="1543" max="1543" width="12.375" style="181" customWidth="1"/>
    <col min="1544" max="1544" width="7.25" style="181" customWidth="1"/>
    <col min="1545" max="1545" width="5" style="181" customWidth="1"/>
    <col min="1546" max="1546" width="2" style="181" customWidth="1"/>
    <col min="1547" max="1547" width="5.75" style="181" customWidth="1"/>
    <col min="1548" max="1779" width="9" style="181"/>
    <col min="1780" max="1780" width="4.75" style="181" customWidth="1"/>
    <col min="1781" max="1782" width="19.625" style="181" customWidth="1"/>
    <col min="1783" max="1783" width="7.625" style="181" customWidth="1"/>
    <col min="1784" max="1784" width="4" style="181" customWidth="1"/>
    <col min="1785" max="1785" width="9" style="181"/>
    <col min="1786" max="1786" width="12.375" style="181" customWidth="1"/>
    <col min="1787" max="1787" width="7.25" style="181" customWidth="1"/>
    <col min="1788" max="1788" width="5" style="181" customWidth="1"/>
    <col min="1789" max="1789" width="2" style="181" customWidth="1"/>
    <col min="1790" max="1790" width="5.75" style="181" customWidth="1"/>
    <col min="1791" max="1792" width="9" style="181"/>
    <col min="1793" max="1793" width="4.75" style="181" customWidth="1"/>
    <col min="1794" max="1795" width="19.625" style="181" customWidth="1"/>
    <col min="1796" max="1796" width="7.625" style="181" customWidth="1"/>
    <col min="1797" max="1797" width="4" style="181" customWidth="1"/>
    <col min="1798" max="1798" width="9" style="181"/>
    <col min="1799" max="1799" width="12.375" style="181" customWidth="1"/>
    <col min="1800" max="1800" width="7.25" style="181" customWidth="1"/>
    <col min="1801" max="1801" width="5" style="181" customWidth="1"/>
    <col min="1802" max="1802" width="2" style="181" customWidth="1"/>
    <col min="1803" max="1803" width="5.75" style="181" customWidth="1"/>
    <col min="1804" max="2035" width="9" style="181"/>
    <col min="2036" max="2036" width="4.75" style="181" customWidth="1"/>
    <col min="2037" max="2038" width="19.625" style="181" customWidth="1"/>
    <col min="2039" max="2039" width="7.625" style="181" customWidth="1"/>
    <col min="2040" max="2040" width="4" style="181" customWidth="1"/>
    <col min="2041" max="2041" width="9" style="181"/>
    <col min="2042" max="2042" width="12.375" style="181" customWidth="1"/>
    <col min="2043" max="2043" width="7.25" style="181" customWidth="1"/>
    <col min="2044" max="2044" width="5" style="181" customWidth="1"/>
    <col min="2045" max="2045" width="2" style="181" customWidth="1"/>
    <col min="2046" max="2046" width="5.75" style="181" customWidth="1"/>
    <col min="2047" max="2048" width="9" style="181"/>
    <col min="2049" max="2049" width="4.75" style="181" customWidth="1"/>
    <col min="2050" max="2051" width="19.625" style="181" customWidth="1"/>
    <col min="2052" max="2052" width="7.625" style="181" customWidth="1"/>
    <col min="2053" max="2053" width="4" style="181" customWidth="1"/>
    <col min="2054" max="2054" width="9" style="181"/>
    <col min="2055" max="2055" width="12.375" style="181" customWidth="1"/>
    <col min="2056" max="2056" width="7.25" style="181" customWidth="1"/>
    <col min="2057" max="2057" width="5" style="181" customWidth="1"/>
    <col min="2058" max="2058" width="2" style="181" customWidth="1"/>
    <col min="2059" max="2059" width="5.75" style="181" customWidth="1"/>
    <col min="2060" max="2291" width="9" style="181"/>
    <col min="2292" max="2292" width="4.75" style="181" customWidth="1"/>
    <col min="2293" max="2294" width="19.625" style="181" customWidth="1"/>
    <col min="2295" max="2295" width="7.625" style="181" customWidth="1"/>
    <col min="2296" max="2296" width="4" style="181" customWidth="1"/>
    <col min="2297" max="2297" width="9" style="181"/>
    <col min="2298" max="2298" width="12.375" style="181" customWidth="1"/>
    <col min="2299" max="2299" width="7.25" style="181" customWidth="1"/>
    <col min="2300" max="2300" width="5" style="181" customWidth="1"/>
    <col min="2301" max="2301" width="2" style="181" customWidth="1"/>
    <col min="2302" max="2302" width="5.75" style="181" customWidth="1"/>
    <col min="2303" max="2304" width="9" style="181"/>
    <col min="2305" max="2305" width="4.75" style="181" customWidth="1"/>
    <col min="2306" max="2307" width="19.625" style="181" customWidth="1"/>
    <col min="2308" max="2308" width="7.625" style="181" customWidth="1"/>
    <col min="2309" max="2309" width="4" style="181" customWidth="1"/>
    <col min="2310" max="2310" width="9" style="181"/>
    <col min="2311" max="2311" width="12.375" style="181" customWidth="1"/>
    <col min="2312" max="2312" width="7.25" style="181" customWidth="1"/>
    <col min="2313" max="2313" width="5" style="181" customWidth="1"/>
    <col min="2314" max="2314" width="2" style="181" customWidth="1"/>
    <col min="2315" max="2315" width="5.75" style="181" customWidth="1"/>
    <col min="2316" max="2547" width="9" style="181"/>
    <col min="2548" max="2548" width="4.75" style="181" customWidth="1"/>
    <col min="2549" max="2550" width="19.625" style="181" customWidth="1"/>
    <col min="2551" max="2551" width="7.625" style="181" customWidth="1"/>
    <col min="2552" max="2552" width="4" style="181" customWidth="1"/>
    <col min="2553" max="2553" width="9" style="181"/>
    <col min="2554" max="2554" width="12.375" style="181" customWidth="1"/>
    <col min="2555" max="2555" width="7.25" style="181" customWidth="1"/>
    <col min="2556" max="2556" width="5" style="181" customWidth="1"/>
    <col min="2557" max="2557" width="2" style="181" customWidth="1"/>
    <col min="2558" max="2558" width="5.75" style="181" customWidth="1"/>
    <col min="2559" max="2560" width="9" style="181"/>
    <col min="2561" max="2561" width="4.75" style="181" customWidth="1"/>
    <col min="2562" max="2563" width="19.625" style="181" customWidth="1"/>
    <col min="2564" max="2564" width="7.625" style="181" customWidth="1"/>
    <col min="2565" max="2565" width="4" style="181" customWidth="1"/>
    <col min="2566" max="2566" width="9" style="181"/>
    <col min="2567" max="2567" width="12.375" style="181" customWidth="1"/>
    <col min="2568" max="2568" width="7.25" style="181" customWidth="1"/>
    <col min="2569" max="2569" width="5" style="181" customWidth="1"/>
    <col min="2570" max="2570" width="2" style="181" customWidth="1"/>
    <col min="2571" max="2571" width="5.75" style="181" customWidth="1"/>
    <col min="2572" max="2803" width="9" style="181"/>
    <col min="2804" max="2804" width="4.75" style="181" customWidth="1"/>
    <col min="2805" max="2806" width="19.625" style="181" customWidth="1"/>
    <col min="2807" max="2807" width="7.625" style="181" customWidth="1"/>
    <col min="2808" max="2808" width="4" style="181" customWidth="1"/>
    <col min="2809" max="2809" width="9" style="181"/>
    <col min="2810" max="2810" width="12.375" style="181" customWidth="1"/>
    <col min="2811" max="2811" width="7.25" style="181" customWidth="1"/>
    <col min="2812" max="2812" width="5" style="181" customWidth="1"/>
    <col min="2813" max="2813" width="2" style="181" customWidth="1"/>
    <col min="2814" max="2814" width="5.75" style="181" customWidth="1"/>
    <col min="2815" max="2816" width="9" style="181"/>
    <col min="2817" max="2817" width="4.75" style="181" customWidth="1"/>
    <col min="2818" max="2819" width="19.625" style="181" customWidth="1"/>
    <col min="2820" max="2820" width="7.625" style="181" customWidth="1"/>
    <col min="2821" max="2821" width="4" style="181" customWidth="1"/>
    <col min="2822" max="2822" width="9" style="181"/>
    <col min="2823" max="2823" width="12.375" style="181" customWidth="1"/>
    <col min="2824" max="2824" width="7.25" style="181" customWidth="1"/>
    <col min="2825" max="2825" width="5" style="181" customWidth="1"/>
    <col min="2826" max="2826" width="2" style="181" customWidth="1"/>
    <col min="2827" max="2827" width="5.75" style="181" customWidth="1"/>
    <col min="2828" max="3059" width="9" style="181"/>
    <col min="3060" max="3060" width="4.75" style="181" customWidth="1"/>
    <col min="3061" max="3062" width="19.625" style="181" customWidth="1"/>
    <col min="3063" max="3063" width="7.625" style="181" customWidth="1"/>
    <col min="3064" max="3064" width="4" style="181" customWidth="1"/>
    <col min="3065" max="3065" width="9" style="181"/>
    <col min="3066" max="3066" width="12.375" style="181" customWidth="1"/>
    <col min="3067" max="3067" width="7.25" style="181" customWidth="1"/>
    <col min="3068" max="3068" width="5" style="181" customWidth="1"/>
    <col min="3069" max="3069" width="2" style="181" customWidth="1"/>
    <col min="3070" max="3070" width="5.75" style="181" customWidth="1"/>
    <col min="3071" max="3072" width="9" style="181"/>
    <col min="3073" max="3073" width="4.75" style="181" customWidth="1"/>
    <col min="3074" max="3075" width="19.625" style="181" customWidth="1"/>
    <col min="3076" max="3076" width="7.625" style="181" customWidth="1"/>
    <col min="3077" max="3077" width="4" style="181" customWidth="1"/>
    <col min="3078" max="3078" width="9" style="181"/>
    <col min="3079" max="3079" width="12.375" style="181" customWidth="1"/>
    <col min="3080" max="3080" width="7.25" style="181" customWidth="1"/>
    <col min="3081" max="3081" width="5" style="181" customWidth="1"/>
    <col min="3082" max="3082" width="2" style="181" customWidth="1"/>
    <col min="3083" max="3083" width="5.75" style="181" customWidth="1"/>
    <col min="3084" max="3315" width="9" style="181"/>
    <col min="3316" max="3316" width="4.75" style="181" customWidth="1"/>
    <col min="3317" max="3318" width="19.625" style="181" customWidth="1"/>
    <col min="3319" max="3319" width="7.625" style="181" customWidth="1"/>
    <col min="3320" max="3320" width="4" style="181" customWidth="1"/>
    <col min="3321" max="3321" width="9" style="181"/>
    <col min="3322" max="3322" width="12.375" style="181" customWidth="1"/>
    <col min="3323" max="3323" width="7.25" style="181" customWidth="1"/>
    <col min="3324" max="3324" width="5" style="181" customWidth="1"/>
    <col min="3325" max="3325" width="2" style="181" customWidth="1"/>
    <col min="3326" max="3326" width="5.75" style="181" customWidth="1"/>
    <col min="3327" max="3328" width="9" style="181"/>
    <col min="3329" max="3329" width="4.75" style="181" customWidth="1"/>
    <col min="3330" max="3331" width="19.625" style="181" customWidth="1"/>
    <col min="3332" max="3332" width="7.625" style="181" customWidth="1"/>
    <col min="3333" max="3333" width="4" style="181" customWidth="1"/>
    <col min="3334" max="3334" width="9" style="181"/>
    <col min="3335" max="3335" width="12.375" style="181" customWidth="1"/>
    <col min="3336" max="3336" width="7.25" style="181" customWidth="1"/>
    <col min="3337" max="3337" width="5" style="181" customWidth="1"/>
    <col min="3338" max="3338" width="2" style="181" customWidth="1"/>
    <col min="3339" max="3339" width="5.75" style="181" customWidth="1"/>
    <col min="3340" max="3571" width="9" style="181"/>
    <col min="3572" max="3572" width="4.75" style="181" customWidth="1"/>
    <col min="3573" max="3574" width="19.625" style="181" customWidth="1"/>
    <col min="3575" max="3575" width="7.625" style="181" customWidth="1"/>
    <col min="3576" max="3576" width="4" style="181" customWidth="1"/>
    <col min="3577" max="3577" width="9" style="181"/>
    <col min="3578" max="3578" width="12.375" style="181" customWidth="1"/>
    <col min="3579" max="3579" width="7.25" style="181" customWidth="1"/>
    <col min="3580" max="3580" width="5" style="181" customWidth="1"/>
    <col min="3581" max="3581" width="2" style="181" customWidth="1"/>
    <col min="3582" max="3582" width="5.75" style="181" customWidth="1"/>
    <col min="3583" max="3584" width="9" style="181"/>
    <col min="3585" max="3585" width="4.75" style="181" customWidth="1"/>
    <col min="3586" max="3587" width="19.625" style="181" customWidth="1"/>
    <col min="3588" max="3588" width="7.625" style="181" customWidth="1"/>
    <col min="3589" max="3589" width="4" style="181" customWidth="1"/>
    <col min="3590" max="3590" width="9" style="181"/>
    <col min="3591" max="3591" width="12.375" style="181" customWidth="1"/>
    <col min="3592" max="3592" width="7.25" style="181" customWidth="1"/>
    <col min="3593" max="3593" width="5" style="181" customWidth="1"/>
    <col min="3594" max="3594" width="2" style="181" customWidth="1"/>
    <col min="3595" max="3595" width="5.75" style="181" customWidth="1"/>
    <col min="3596" max="3827" width="9" style="181"/>
    <col min="3828" max="3828" width="4.75" style="181" customWidth="1"/>
    <col min="3829" max="3830" width="19.625" style="181" customWidth="1"/>
    <col min="3831" max="3831" width="7.625" style="181" customWidth="1"/>
    <col min="3832" max="3832" width="4" style="181" customWidth="1"/>
    <col min="3833" max="3833" width="9" style="181"/>
    <col min="3834" max="3834" width="12.375" style="181" customWidth="1"/>
    <col min="3835" max="3835" width="7.25" style="181" customWidth="1"/>
    <col min="3836" max="3836" width="5" style="181" customWidth="1"/>
    <col min="3837" max="3837" width="2" style="181" customWidth="1"/>
    <col min="3838" max="3838" width="5.75" style="181" customWidth="1"/>
    <col min="3839" max="3840" width="9" style="181"/>
    <col min="3841" max="3841" width="4.75" style="181" customWidth="1"/>
    <col min="3842" max="3843" width="19.625" style="181" customWidth="1"/>
    <col min="3844" max="3844" width="7.625" style="181" customWidth="1"/>
    <col min="3845" max="3845" width="4" style="181" customWidth="1"/>
    <col min="3846" max="3846" width="9" style="181"/>
    <col min="3847" max="3847" width="12.375" style="181" customWidth="1"/>
    <col min="3848" max="3848" width="7.25" style="181" customWidth="1"/>
    <col min="3849" max="3849" width="5" style="181" customWidth="1"/>
    <col min="3850" max="3850" width="2" style="181" customWidth="1"/>
    <col min="3851" max="3851" width="5.75" style="181" customWidth="1"/>
    <col min="3852" max="4083" width="9" style="181"/>
    <col min="4084" max="4084" width="4.75" style="181" customWidth="1"/>
    <col min="4085" max="4086" width="19.625" style="181" customWidth="1"/>
    <col min="4087" max="4087" width="7.625" style="181" customWidth="1"/>
    <col min="4088" max="4088" width="4" style="181" customWidth="1"/>
    <col min="4089" max="4089" width="9" style="181"/>
    <col min="4090" max="4090" width="12.375" style="181" customWidth="1"/>
    <col min="4091" max="4091" width="7.25" style="181" customWidth="1"/>
    <col min="4092" max="4092" width="5" style="181" customWidth="1"/>
    <col min="4093" max="4093" width="2" style="181" customWidth="1"/>
    <col min="4094" max="4094" width="5.75" style="181" customWidth="1"/>
    <col min="4095" max="4096" width="9" style="181"/>
    <col min="4097" max="4097" width="4.75" style="181" customWidth="1"/>
    <col min="4098" max="4099" width="19.625" style="181" customWidth="1"/>
    <col min="4100" max="4100" width="7.625" style="181" customWidth="1"/>
    <col min="4101" max="4101" width="4" style="181" customWidth="1"/>
    <col min="4102" max="4102" width="9" style="181"/>
    <col min="4103" max="4103" width="12.375" style="181" customWidth="1"/>
    <col min="4104" max="4104" width="7.25" style="181" customWidth="1"/>
    <col min="4105" max="4105" width="5" style="181" customWidth="1"/>
    <col min="4106" max="4106" width="2" style="181" customWidth="1"/>
    <col min="4107" max="4107" width="5.75" style="181" customWidth="1"/>
    <col min="4108" max="4339" width="9" style="181"/>
    <col min="4340" max="4340" width="4.75" style="181" customWidth="1"/>
    <col min="4341" max="4342" width="19.625" style="181" customWidth="1"/>
    <col min="4343" max="4343" width="7.625" style="181" customWidth="1"/>
    <col min="4344" max="4344" width="4" style="181" customWidth="1"/>
    <col min="4345" max="4345" width="9" style="181"/>
    <col min="4346" max="4346" width="12.375" style="181" customWidth="1"/>
    <col min="4347" max="4347" width="7.25" style="181" customWidth="1"/>
    <col min="4348" max="4348" width="5" style="181" customWidth="1"/>
    <col min="4349" max="4349" width="2" style="181" customWidth="1"/>
    <col min="4350" max="4350" width="5.75" style="181" customWidth="1"/>
    <col min="4351" max="4352" width="9" style="181"/>
    <col min="4353" max="4353" width="4.75" style="181" customWidth="1"/>
    <col min="4354" max="4355" width="19.625" style="181" customWidth="1"/>
    <col min="4356" max="4356" width="7.625" style="181" customWidth="1"/>
    <col min="4357" max="4357" width="4" style="181" customWidth="1"/>
    <col min="4358" max="4358" width="9" style="181"/>
    <col min="4359" max="4359" width="12.375" style="181" customWidth="1"/>
    <col min="4360" max="4360" width="7.25" style="181" customWidth="1"/>
    <col min="4361" max="4361" width="5" style="181" customWidth="1"/>
    <col min="4362" max="4362" width="2" style="181" customWidth="1"/>
    <col min="4363" max="4363" width="5.75" style="181" customWidth="1"/>
    <col min="4364" max="4595" width="9" style="181"/>
    <col min="4596" max="4596" width="4.75" style="181" customWidth="1"/>
    <col min="4597" max="4598" width="19.625" style="181" customWidth="1"/>
    <col min="4599" max="4599" width="7.625" style="181" customWidth="1"/>
    <col min="4600" max="4600" width="4" style="181" customWidth="1"/>
    <col min="4601" max="4601" width="9" style="181"/>
    <col min="4602" max="4602" width="12.375" style="181" customWidth="1"/>
    <col min="4603" max="4603" width="7.25" style="181" customWidth="1"/>
    <col min="4604" max="4604" width="5" style="181" customWidth="1"/>
    <col min="4605" max="4605" width="2" style="181" customWidth="1"/>
    <col min="4606" max="4606" width="5.75" style="181" customWidth="1"/>
    <col min="4607" max="4608" width="9" style="181"/>
    <col min="4609" max="4609" width="4.75" style="181" customWidth="1"/>
    <col min="4610" max="4611" width="19.625" style="181" customWidth="1"/>
    <col min="4612" max="4612" width="7.625" style="181" customWidth="1"/>
    <col min="4613" max="4613" width="4" style="181" customWidth="1"/>
    <col min="4614" max="4614" width="9" style="181"/>
    <col min="4615" max="4615" width="12.375" style="181" customWidth="1"/>
    <col min="4616" max="4616" width="7.25" style="181" customWidth="1"/>
    <col min="4617" max="4617" width="5" style="181" customWidth="1"/>
    <col min="4618" max="4618" width="2" style="181" customWidth="1"/>
    <col min="4619" max="4619" width="5.75" style="181" customWidth="1"/>
    <col min="4620" max="4851" width="9" style="181"/>
    <col min="4852" max="4852" width="4.75" style="181" customWidth="1"/>
    <col min="4853" max="4854" width="19.625" style="181" customWidth="1"/>
    <col min="4855" max="4855" width="7.625" style="181" customWidth="1"/>
    <col min="4856" max="4856" width="4" style="181" customWidth="1"/>
    <col min="4857" max="4857" width="9" style="181"/>
    <col min="4858" max="4858" width="12.375" style="181" customWidth="1"/>
    <col min="4859" max="4859" width="7.25" style="181" customWidth="1"/>
    <col min="4860" max="4860" width="5" style="181" customWidth="1"/>
    <col min="4861" max="4861" width="2" style="181" customWidth="1"/>
    <col min="4862" max="4862" width="5.75" style="181" customWidth="1"/>
    <col min="4863" max="4864" width="9" style="181"/>
    <col min="4865" max="4865" width="4.75" style="181" customWidth="1"/>
    <col min="4866" max="4867" width="19.625" style="181" customWidth="1"/>
    <col min="4868" max="4868" width="7.625" style="181" customWidth="1"/>
    <col min="4869" max="4869" width="4" style="181" customWidth="1"/>
    <col min="4870" max="4870" width="9" style="181"/>
    <col min="4871" max="4871" width="12.375" style="181" customWidth="1"/>
    <col min="4872" max="4872" width="7.25" style="181" customWidth="1"/>
    <col min="4873" max="4873" width="5" style="181" customWidth="1"/>
    <col min="4874" max="4874" width="2" style="181" customWidth="1"/>
    <col min="4875" max="4875" width="5.75" style="181" customWidth="1"/>
    <col min="4876" max="5107" width="9" style="181"/>
    <col min="5108" max="5108" width="4.75" style="181" customWidth="1"/>
    <col min="5109" max="5110" width="19.625" style="181" customWidth="1"/>
    <col min="5111" max="5111" width="7.625" style="181" customWidth="1"/>
    <col min="5112" max="5112" width="4" style="181" customWidth="1"/>
    <col min="5113" max="5113" width="9" style="181"/>
    <col min="5114" max="5114" width="12.375" style="181" customWidth="1"/>
    <col min="5115" max="5115" width="7.25" style="181" customWidth="1"/>
    <col min="5116" max="5116" width="5" style="181" customWidth="1"/>
    <col min="5117" max="5117" width="2" style="181" customWidth="1"/>
    <col min="5118" max="5118" width="5.75" style="181" customWidth="1"/>
    <col min="5119" max="5120" width="9" style="181"/>
    <col min="5121" max="5121" width="4.75" style="181" customWidth="1"/>
    <col min="5122" max="5123" width="19.625" style="181" customWidth="1"/>
    <col min="5124" max="5124" width="7.625" style="181" customWidth="1"/>
    <col min="5125" max="5125" width="4" style="181" customWidth="1"/>
    <col min="5126" max="5126" width="9" style="181"/>
    <col min="5127" max="5127" width="12.375" style="181" customWidth="1"/>
    <col min="5128" max="5128" width="7.25" style="181" customWidth="1"/>
    <col min="5129" max="5129" width="5" style="181" customWidth="1"/>
    <col min="5130" max="5130" width="2" style="181" customWidth="1"/>
    <col min="5131" max="5131" width="5.75" style="181" customWidth="1"/>
    <col min="5132" max="5363" width="9" style="181"/>
    <col min="5364" max="5364" width="4.75" style="181" customWidth="1"/>
    <col min="5365" max="5366" width="19.625" style="181" customWidth="1"/>
    <col min="5367" max="5367" width="7.625" style="181" customWidth="1"/>
    <col min="5368" max="5368" width="4" style="181" customWidth="1"/>
    <col min="5369" max="5369" width="9" style="181"/>
    <col min="5370" max="5370" width="12.375" style="181" customWidth="1"/>
    <col min="5371" max="5371" width="7.25" style="181" customWidth="1"/>
    <col min="5372" max="5372" width="5" style="181" customWidth="1"/>
    <col min="5373" max="5373" width="2" style="181" customWidth="1"/>
    <col min="5374" max="5374" width="5.75" style="181" customWidth="1"/>
    <col min="5375" max="5376" width="9" style="181"/>
    <col min="5377" max="5377" width="4.75" style="181" customWidth="1"/>
    <col min="5378" max="5379" width="19.625" style="181" customWidth="1"/>
    <col min="5380" max="5380" width="7.625" style="181" customWidth="1"/>
    <col min="5381" max="5381" width="4" style="181" customWidth="1"/>
    <col min="5382" max="5382" width="9" style="181"/>
    <col min="5383" max="5383" width="12.375" style="181" customWidth="1"/>
    <col min="5384" max="5384" width="7.25" style="181" customWidth="1"/>
    <col min="5385" max="5385" width="5" style="181" customWidth="1"/>
    <col min="5386" max="5386" width="2" style="181" customWidth="1"/>
    <col min="5387" max="5387" width="5.75" style="181" customWidth="1"/>
    <col min="5388" max="5619" width="9" style="181"/>
    <col min="5620" max="5620" width="4.75" style="181" customWidth="1"/>
    <col min="5621" max="5622" width="19.625" style="181" customWidth="1"/>
    <col min="5623" max="5623" width="7.625" style="181" customWidth="1"/>
    <col min="5624" max="5624" width="4" style="181" customWidth="1"/>
    <col min="5625" max="5625" width="9" style="181"/>
    <col min="5626" max="5626" width="12.375" style="181" customWidth="1"/>
    <col min="5627" max="5627" width="7.25" style="181" customWidth="1"/>
    <col min="5628" max="5628" width="5" style="181" customWidth="1"/>
    <col min="5629" max="5629" width="2" style="181" customWidth="1"/>
    <col min="5630" max="5630" width="5.75" style="181" customWidth="1"/>
    <col min="5631" max="5632" width="9" style="181"/>
    <col min="5633" max="5633" width="4.75" style="181" customWidth="1"/>
    <col min="5634" max="5635" width="19.625" style="181" customWidth="1"/>
    <col min="5636" max="5636" width="7.625" style="181" customWidth="1"/>
    <col min="5637" max="5637" width="4" style="181" customWidth="1"/>
    <col min="5638" max="5638" width="9" style="181"/>
    <col min="5639" max="5639" width="12.375" style="181" customWidth="1"/>
    <col min="5640" max="5640" width="7.25" style="181" customWidth="1"/>
    <col min="5641" max="5641" width="5" style="181" customWidth="1"/>
    <col min="5642" max="5642" width="2" style="181" customWidth="1"/>
    <col min="5643" max="5643" width="5.75" style="181" customWidth="1"/>
    <col min="5644" max="5875" width="9" style="181"/>
    <col min="5876" max="5876" width="4.75" style="181" customWidth="1"/>
    <col min="5877" max="5878" width="19.625" style="181" customWidth="1"/>
    <col min="5879" max="5879" width="7.625" style="181" customWidth="1"/>
    <col min="5880" max="5880" width="4" style="181" customWidth="1"/>
    <col min="5881" max="5881" width="9" style="181"/>
    <col min="5882" max="5882" width="12.375" style="181" customWidth="1"/>
    <col min="5883" max="5883" width="7.25" style="181" customWidth="1"/>
    <col min="5884" max="5884" width="5" style="181" customWidth="1"/>
    <col min="5885" max="5885" width="2" style="181" customWidth="1"/>
    <col min="5886" max="5886" width="5.75" style="181" customWidth="1"/>
    <col min="5887" max="5888" width="9" style="181"/>
    <col min="5889" max="5889" width="4.75" style="181" customWidth="1"/>
    <col min="5890" max="5891" width="19.625" style="181" customWidth="1"/>
    <col min="5892" max="5892" width="7.625" style="181" customWidth="1"/>
    <col min="5893" max="5893" width="4" style="181" customWidth="1"/>
    <col min="5894" max="5894" width="9" style="181"/>
    <col min="5895" max="5895" width="12.375" style="181" customWidth="1"/>
    <col min="5896" max="5896" width="7.25" style="181" customWidth="1"/>
    <col min="5897" max="5897" width="5" style="181" customWidth="1"/>
    <col min="5898" max="5898" width="2" style="181" customWidth="1"/>
    <col min="5899" max="5899" width="5.75" style="181" customWidth="1"/>
    <col min="5900" max="6131" width="9" style="181"/>
    <col min="6132" max="6132" width="4.75" style="181" customWidth="1"/>
    <col min="6133" max="6134" width="19.625" style="181" customWidth="1"/>
    <col min="6135" max="6135" width="7.625" style="181" customWidth="1"/>
    <col min="6136" max="6136" width="4" style="181" customWidth="1"/>
    <col min="6137" max="6137" width="9" style="181"/>
    <col min="6138" max="6138" width="12.375" style="181" customWidth="1"/>
    <col min="6139" max="6139" width="7.25" style="181" customWidth="1"/>
    <col min="6140" max="6140" width="5" style="181" customWidth="1"/>
    <col min="6141" max="6141" width="2" style="181" customWidth="1"/>
    <col min="6142" max="6142" width="5.75" style="181" customWidth="1"/>
    <col min="6143" max="6144" width="9" style="181"/>
    <col min="6145" max="6145" width="4.75" style="181" customWidth="1"/>
    <col min="6146" max="6147" width="19.625" style="181" customWidth="1"/>
    <col min="6148" max="6148" width="7.625" style="181" customWidth="1"/>
    <col min="6149" max="6149" width="4" style="181" customWidth="1"/>
    <col min="6150" max="6150" width="9" style="181"/>
    <col min="6151" max="6151" width="12.375" style="181" customWidth="1"/>
    <col min="6152" max="6152" width="7.25" style="181" customWidth="1"/>
    <col min="6153" max="6153" width="5" style="181" customWidth="1"/>
    <col min="6154" max="6154" width="2" style="181" customWidth="1"/>
    <col min="6155" max="6155" width="5.75" style="181" customWidth="1"/>
    <col min="6156" max="6387" width="9" style="181"/>
    <col min="6388" max="6388" width="4.75" style="181" customWidth="1"/>
    <col min="6389" max="6390" width="19.625" style="181" customWidth="1"/>
    <col min="6391" max="6391" width="7.625" style="181" customWidth="1"/>
    <col min="6392" max="6392" width="4" style="181" customWidth="1"/>
    <col min="6393" max="6393" width="9" style="181"/>
    <col min="6394" max="6394" width="12.375" style="181" customWidth="1"/>
    <col min="6395" max="6395" width="7.25" style="181" customWidth="1"/>
    <col min="6396" max="6396" width="5" style="181" customWidth="1"/>
    <col min="6397" max="6397" width="2" style="181" customWidth="1"/>
    <col min="6398" max="6398" width="5.75" style="181" customWidth="1"/>
    <col min="6399" max="6400" width="9" style="181"/>
    <col min="6401" max="6401" width="4.75" style="181" customWidth="1"/>
    <col min="6402" max="6403" width="19.625" style="181" customWidth="1"/>
    <col min="6404" max="6404" width="7.625" style="181" customWidth="1"/>
    <col min="6405" max="6405" width="4" style="181" customWidth="1"/>
    <col min="6406" max="6406" width="9" style="181"/>
    <col min="6407" max="6407" width="12.375" style="181" customWidth="1"/>
    <col min="6408" max="6408" width="7.25" style="181" customWidth="1"/>
    <col min="6409" max="6409" width="5" style="181" customWidth="1"/>
    <col min="6410" max="6410" width="2" style="181" customWidth="1"/>
    <col min="6411" max="6411" width="5.75" style="181" customWidth="1"/>
    <col min="6412" max="6643" width="9" style="181"/>
    <col min="6644" max="6644" width="4.75" style="181" customWidth="1"/>
    <col min="6645" max="6646" width="19.625" style="181" customWidth="1"/>
    <col min="6647" max="6647" width="7.625" style="181" customWidth="1"/>
    <col min="6648" max="6648" width="4" style="181" customWidth="1"/>
    <col min="6649" max="6649" width="9" style="181"/>
    <col min="6650" max="6650" width="12.375" style="181" customWidth="1"/>
    <col min="6651" max="6651" width="7.25" style="181" customWidth="1"/>
    <col min="6652" max="6652" width="5" style="181" customWidth="1"/>
    <col min="6653" max="6653" width="2" style="181" customWidth="1"/>
    <col min="6654" max="6654" width="5.75" style="181" customWidth="1"/>
    <col min="6655" max="6656" width="9" style="181"/>
    <col min="6657" max="6657" width="4.75" style="181" customWidth="1"/>
    <col min="6658" max="6659" width="19.625" style="181" customWidth="1"/>
    <col min="6660" max="6660" width="7.625" style="181" customWidth="1"/>
    <col min="6661" max="6661" width="4" style="181" customWidth="1"/>
    <col min="6662" max="6662" width="9" style="181"/>
    <col min="6663" max="6663" width="12.375" style="181" customWidth="1"/>
    <col min="6664" max="6664" width="7.25" style="181" customWidth="1"/>
    <col min="6665" max="6665" width="5" style="181" customWidth="1"/>
    <col min="6666" max="6666" width="2" style="181" customWidth="1"/>
    <col min="6667" max="6667" width="5.75" style="181" customWidth="1"/>
    <col min="6668" max="6899" width="9" style="181"/>
    <col min="6900" max="6900" width="4.75" style="181" customWidth="1"/>
    <col min="6901" max="6902" width="19.625" style="181" customWidth="1"/>
    <col min="6903" max="6903" width="7.625" style="181" customWidth="1"/>
    <col min="6904" max="6904" width="4" style="181" customWidth="1"/>
    <col min="6905" max="6905" width="9" style="181"/>
    <col min="6906" max="6906" width="12.375" style="181" customWidth="1"/>
    <col min="6907" max="6907" width="7.25" style="181" customWidth="1"/>
    <col min="6908" max="6908" width="5" style="181" customWidth="1"/>
    <col min="6909" max="6909" width="2" style="181" customWidth="1"/>
    <col min="6910" max="6910" width="5.75" style="181" customWidth="1"/>
    <col min="6911" max="6912" width="9" style="181"/>
    <col min="6913" max="6913" width="4.75" style="181" customWidth="1"/>
    <col min="6914" max="6915" width="19.625" style="181" customWidth="1"/>
    <col min="6916" max="6916" width="7.625" style="181" customWidth="1"/>
    <col min="6917" max="6917" width="4" style="181" customWidth="1"/>
    <col min="6918" max="6918" width="9" style="181"/>
    <col min="6919" max="6919" width="12.375" style="181" customWidth="1"/>
    <col min="6920" max="6920" width="7.25" style="181" customWidth="1"/>
    <col min="6921" max="6921" width="5" style="181" customWidth="1"/>
    <col min="6922" max="6922" width="2" style="181" customWidth="1"/>
    <col min="6923" max="6923" width="5.75" style="181" customWidth="1"/>
    <col min="6924" max="7155" width="9" style="181"/>
    <col min="7156" max="7156" width="4.75" style="181" customWidth="1"/>
    <col min="7157" max="7158" width="19.625" style="181" customWidth="1"/>
    <col min="7159" max="7159" width="7.625" style="181" customWidth="1"/>
    <col min="7160" max="7160" width="4" style="181" customWidth="1"/>
    <col min="7161" max="7161" width="9" style="181"/>
    <col min="7162" max="7162" width="12.375" style="181" customWidth="1"/>
    <col min="7163" max="7163" width="7.25" style="181" customWidth="1"/>
    <col min="7164" max="7164" width="5" style="181" customWidth="1"/>
    <col min="7165" max="7165" width="2" style="181" customWidth="1"/>
    <col min="7166" max="7166" width="5.75" style="181" customWidth="1"/>
    <col min="7167" max="7168" width="9" style="181"/>
    <col min="7169" max="7169" width="4.75" style="181" customWidth="1"/>
    <col min="7170" max="7171" width="19.625" style="181" customWidth="1"/>
    <col min="7172" max="7172" width="7.625" style="181" customWidth="1"/>
    <col min="7173" max="7173" width="4" style="181" customWidth="1"/>
    <col min="7174" max="7174" width="9" style="181"/>
    <col min="7175" max="7175" width="12.375" style="181" customWidth="1"/>
    <col min="7176" max="7176" width="7.25" style="181" customWidth="1"/>
    <col min="7177" max="7177" width="5" style="181" customWidth="1"/>
    <col min="7178" max="7178" width="2" style="181" customWidth="1"/>
    <col min="7179" max="7179" width="5.75" style="181" customWidth="1"/>
    <col min="7180" max="7411" width="9" style="181"/>
    <col min="7412" max="7412" width="4.75" style="181" customWidth="1"/>
    <col min="7413" max="7414" width="19.625" style="181" customWidth="1"/>
    <col min="7415" max="7415" width="7.625" style="181" customWidth="1"/>
    <col min="7416" max="7416" width="4" style="181" customWidth="1"/>
    <col min="7417" max="7417" width="9" style="181"/>
    <col min="7418" max="7418" width="12.375" style="181" customWidth="1"/>
    <col min="7419" max="7419" width="7.25" style="181" customWidth="1"/>
    <col min="7420" max="7420" width="5" style="181" customWidth="1"/>
    <col min="7421" max="7421" width="2" style="181" customWidth="1"/>
    <col min="7422" max="7422" width="5.75" style="181" customWidth="1"/>
    <col min="7423" max="7424" width="9" style="181"/>
    <col min="7425" max="7425" width="4.75" style="181" customWidth="1"/>
    <col min="7426" max="7427" width="19.625" style="181" customWidth="1"/>
    <col min="7428" max="7428" width="7.625" style="181" customWidth="1"/>
    <col min="7429" max="7429" width="4" style="181" customWidth="1"/>
    <col min="7430" max="7430" width="9" style="181"/>
    <col min="7431" max="7431" width="12.375" style="181" customWidth="1"/>
    <col min="7432" max="7432" width="7.25" style="181" customWidth="1"/>
    <col min="7433" max="7433" width="5" style="181" customWidth="1"/>
    <col min="7434" max="7434" width="2" style="181" customWidth="1"/>
    <col min="7435" max="7435" width="5.75" style="181" customWidth="1"/>
    <col min="7436" max="7667" width="9" style="181"/>
    <col min="7668" max="7668" width="4.75" style="181" customWidth="1"/>
    <col min="7669" max="7670" width="19.625" style="181" customWidth="1"/>
    <col min="7671" max="7671" width="7.625" style="181" customWidth="1"/>
    <col min="7672" max="7672" width="4" style="181" customWidth="1"/>
    <col min="7673" max="7673" width="9" style="181"/>
    <col min="7674" max="7674" width="12.375" style="181" customWidth="1"/>
    <col min="7675" max="7675" width="7.25" style="181" customWidth="1"/>
    <col min="7676" max="7676" width="5" style="181" customWidth="1"/>
    <col min="7677" max="7677" width="2" style="181" customWidth="1"/>
    <col min="7678" max="7678" width="5.75" style="181" customWidth="1"/>
    <col min="7679" max="7680" width="9" style="181"/>
    <col min="7681" max="7681" width="4.75" style="181" customWidth="1"/>
    <col min="7682" max="7683" width="19.625" style="181" customWidth="1"/>
    <col min="7684" max="7684" width="7.625" style="181" customWidth="1"/>
    <col min="7685" max="7685" width="4" style="181" customWidth="1"/>
    <col min="7686" max="7686" width="9" style="181"/>
    <col min="7687" max="7687" width="12.375" style="181" customWidth="1"/>
    <col min="7688" max="7688" width="7.25" style="181" customWidth="1"/>
    <col min="7689" max="7689" width="5" style="181" customWidth="1"/>
    <col min="7690" max="7690" width="2" style="181" customWidth="1"/>
    <col min="7691" max="7691" width="5.75" style="181" customWidth="1"/>
    <col min="7692" max="7923" width="9" style="181"/>
    <col min="7924" max="7924" width="4.75" style="181" customWidth="1"/>
    <col min="7925" max="7926" width="19.625" style="181" customWidth="1"/>
    <col min="7927" max="7927" width="7.625" style="181" customWidth="1"/>
    <col min="7928" max="7928" width="4" style="181" customWidth="1"/>
    <col min="7929" max="7929" width="9" style="181"/>
    <col min="7930" max="7930" width="12.375" style="181" customWidth="1"/>
    <col min="7931" max="7931" width="7.25" style="181" customWidth="1"/>
    <col min="7932" max="7932" width="5" style="181" customWidth="1"/>
    <col min="7933" max="7933" width="2" style="181" customWidth="1"/>
    <col min="7934" max="7934" width="5.75" style="181" customWidth="1"/>
    <col min="7935" max="7936" width="9" style="181"/>
    <col min="7937" max="7937" width="4.75" style="181" customWidth="1"/>
    <col min="7938" max="7939" width="19.625" style="181" customWidth="1"/>
    <col min="7940" max="7940" width="7.625" style="181" customWidth="1"/>
    <col min="7941" max="7941" width="4" style="181" customWidth="1"/>
    <col min="7942" max="7942" width="9" style="181"/>
    <col min="7943" max="7943" width="12.375" style="181" customWidth="1"/>
    <col min="7944" max="7944" width="7.25" style="181" customWidth="1"/>
    <col min="7945" max="7945" width="5" style="181" customWidth="1"/>
    <col min="7946" max="7946" width="2" style="181" customWidth="1"/>
    <col min="7947" max="7947" width="5.75" style="181" customWidth="1"/>
    <col min="7948" max="8179" width="9" style="181"/>
    <col min="8180" max="8180" width="4.75" style="181" customWidth="1"/>
    <col min="8181" max="8182" width="19.625" style="181" customWidth="1"/>
    <col min="8183" max="8183" width="7.625" style="181" customWidth="1"/>
    <col min="8184" max="8184" width="4" style="181" customWidth="1"/>
    <col min="8185" max="8185" width="9" style="181"/>
    <col min="8186" max="8186" width="12.375" style="181" customWidth="1"/>
    <col min="8187" max="8187" width="7.25" style="181" customWidth="1"/>
    <col min="8188" max="8188" width="5" style="181" customWidth="1"/>
    <col min="8189" max="8189" width="2" style="181" customWidth="1"/>
    <col min="8190" max="8190" width="5.75" style="181" customWidth="1"/>
    <col min="8191" max="8192" width="9" style="181"/>
    <col min="8193" max="8193" width="4.75" style="181" customWidth="1"/>
    <col min="8194" max="8195" width="19.625" style="181" customWidth="1"/>
    <col min="8196" max="8196" width="7.625" style="181" customWidth="1"/>
    <col min="8197" max="8197" width="4" style="181" customWidth="1"/>
    <col min="8198" max="8198" width="9" style="181"/>
    <col min="8199" max="8199" width="12.375" style="181" customWidth="1"/>
    <col min="8200" max="8200" width="7.25" style="181" customWidth="1"/>
    <col min="8201" max="8201" width="5" style="181" customWidth="1"/>
    <col min="8202" max="8202" width="2" style="181" customWidth="1"/>
    <col min="8203" max="8203" width="5.75" style="181" customWidth="1"/>
    <col min="8204" max="8435" width="9" style="181"/>
    <col min="8436" max="8436" width="4.75" style="181" customWidth="1"/>
    <col min="8437" max="8438" width="19.625" style="181" customWidth="1"/>
    <col min="8439" max="8439" width="7.625" style="181" customWidth="1"/>
    <col min="8440" max="8440" width="4" style="181" customWidth="1"/>
    <col min="8441" max="8441" width="9" style="181"/>
    <col min="8442" max="8442" width="12.375" style="181" customWidth="1"/>
    <col min="8443" max="8443" width="7.25" style="181" customWidth="1"/>
    <col min="8444" max="8444" width="5" style="181" customWidth="1"/>
    <col min="8445" max="8445" width="2" style="181" customWidth="1"/>
    <col min="8446" max="8446" width="5.75" style="181" customWidth="1"/>
    <col min="8447" max="8448" width="9" style="181"/>
    <col min="8449" max="8449" width="4.75" style="181" customWidth="1"/>
    <col min="8450" max="8451" width="19.625" style="181" customWidth="1"/>
    <col min="8452" max="8452" width="7.625" style="181" customWidth="1"/>
    <col min="8453" max="8453" width="4" style="181" customWidth="1"/>
    <col min="8454" max="8454" width="9" style="181"/>
    <col min="8455" max="8455" width="12.375" style="181" customWidth="1"/>
    <col min="8456" max="8456" width="7.25" style="181" customWidth="1"/>
    <col min="8457" max="8457" width="5" style="181" customWidth="1"/>
    <col min="8458" max="8458" width="2" style="181" customWidth="1"/>
    <col min="8459" max="8459" width="5.75" style="181" customWidth="1"/>
    <col min="8460" max="8691" width="9" style="181"/>
    <col min="8692" max="8692" width="4.75" style="181" customWidth="1"/>
    <col min="8693" max="8694" width="19.625" style="181" customWidth="1"/>
    <col min="8695" max="8695" width="7.625" style="181" customWidth="1"/>
    <col min="8696" max="8696" width="4" style="181" customWidth="1"/>
    <col min="8697" max="8697" width="9" style="181"/>
    <col min="8698" max="8698" width="12.375" style="181" customWidth="1"/>
    <col min="8699" max="8699" width="7.25" style="181" customWidth="1"/>
    <col min="8700" max="8700" width="5" style="181" customWidth="1"/>
    <col min="8701" max="8701" width="2" style="181" customWidth="1"/>
    <col min="8702" max="8702" width="5.75" style="181" customWidth="1"/>
    <col min="8703" max="8704" width="9" style="181"/>
    <col min="8705" max="8705" width="4.75" style="181" customWidth="1"/>
    <col min="8706" max="8707" width="19.625" style="181" customWidth="1"/>
    <col min="8708" max="8708" width="7.625" style="181" customWidth="1"/>
    <col min="8709" max="8709" width="4" style="181" customWidth="1"/>
    <col min="8710" max="8710" width="9" style="181"/>
    <col min="8711" max="8711" width="12.375" style="181" customWidth="1"/>
    <col min="8712" max="8712" width="7.25" style="181" customWidth="1"/>
    <col min="8713" max="8713" width="5" style="181" customWidth="1"/>
    <col min="8714" max="8714" width="2" style="181" customWidth="1"/>
    <col min="8715" max="8715" width="5.75" style="181" customWidth="1"/>
    <col min="8716" max="8947" width="9" style="181"/>
    <col min="8948" max="8948" width="4.75" style="181" customWidth="1"/>
    <col min="8949" max="8950" width="19.625" style="181" customWidth="1"/>
    <col min="8951" max="8951" width="7.625" style="181" customWidth="1"/>
    <col min="8952" max="8952" width="4" style="181" customWidth="1"/>
    <col min="8953" max="8953" width="9" style="181"/>
    <col min="8954" max="8954" width="12.375" style="181" customWidth="1"/>
    <col min="8955" max="8955" width="7.25" style="181" customWidth="1"/>
    <col min="8956" max="8956" width="5" style="181" customWidth="1"/>
    <col min="8957" max="8957" width="2" style="181" customWidth="1"/>
    <col min="8958" max="8958" width="5.75" style="181" customWidth="1"/>
    <col min="8959" max="8960" width="9" style="181"/>
    <col min="8961" max="8961" width="4.75" style="181" customWidth="1"/>
    <col min="8962" max="8963" width="19.625" style="181" customWidth="1"/>
    <col min="8964" max="8964" width="7.625" style="181" customWidth="1"/>
    <col min="8965" max="8965" width="4" style="181" customWidth="1"/>
    <col min="8966" max="8966" width="9" style="181"/>
    <col min="8967" max="8967" width="12.375" style="181" customWidth="1"/>
    <col min="8968" max="8968" width="7.25" style="181" customWidth="1"/>
    <col min="8969" max="8969" width="5" style="181" customWidth="1"/>
    <col min="8970" max="8970" width="2" style="181" customWidth="1"/>
    <col min="8971" max="8971" width="5.75" style="181" customWidth="1"/>
    <col min="8972" max="9203" width="9" style="181"/>
    <col min="9204" max="9204" width="4.75" style="181" customWidth="1"/>
    <col min="9205" max="9206" width="19.625" style="181" customWidth="1"/>
    <col min="9207" max="9207" width="7.625" style="181" customWidth="1"/>
    <col min="9208" max="9208" width="4" style="181" customWidth="1"/>
    <col min="9209" max="9209" width="9" style="181"/>
    <col min="9210" max="9210" width="12.375" style="181" customWidth="1"/>
    <col min="9211" max="9211" width="7.25" style="181" customWidth="1"/>
    <col min="9212" max="9212" width="5" style="181" customWidth="1"/>
    <col min="9213" max="9213" width="2" style="181" customWidth="1"/>
    <col min="9214" max="9214" width="5.75" style="181" customWidth="1"/>
    <col min="9215" max="9216" width="9" style="181"/>
    <col min="9217" max="9217" width="4.75" style="181" customWidth="1"/>
    <col min="9218" max="9219" width="19.625" style="181" customWidth="1"/>
    <col min="9220" max="9220" width="7.625" style="181" customWidth="1"/>
    <col min="9221" max="9221" width="4" style="181" customWidth="1"/>
    <col min="9222" max="9222" width="9" style="181"/>
    <col min="9223" max="9223" width="12.375" style="181" customWidth="1"/>
    <col min="9224" max="9224" width="7.25" style="181" customWidth="1"/>
    <col min="9225" max="9225" width="5" style="181" customWidth="1"/>
    <col min="9226" max="9226" width="2" style="181" customWidth="1"/>
    <col min="9227" max="9227" width="5.75" style="181" customWidth="1"/>
    <col min="9228" max="9459" width="9" style="181"/>
    <col min="9460" max="9460" width="4.75" style="181" customWidth="1"/>
    <col min="9461" max="9462" width="19.625" style="181" customWidth="1"/>
    <col min="9463" max="9463" width="7.625" style="181" customWidth="1"/>
    <col min="9464" max="9464" width="4" style="181" customWidth="1"/>
    <col min="9465" max="9465" width="9" style="181"/>
    <col min="9466" max="9466" width="12.375" style="181" customWidth="1"/>
    <col min="9467" max="9467" width="7.25" style="181" customWidth="1"/>
    <col min="9468" max="9468" width="5" style="181" customWidth="1"/>
    <col min="9469" max="9469" width="2" style="181" customWidth="1"/>
    <col min="9470" max="9470" width="5.75" style="181" customWidth="1"/>
    <col min="9471" max="9472" width="9" style="181"/>
    <col min="9473" max="9473" width="4.75" style="181" customWidth="1"/>
    <col min="9474" max="9475" width="19.625" style="181" customWidth="1"/>
    <col min="9476" max="9476" width="7.625" style="181" customWidth="1"/>
    <col min="9477" max="9477" width="4" style="181" customWidth="1"/>
    <col min="9478" max="9478" width="9" style="181"/>
    <col min="9479" max="9479" width="12.375" style="181" customWidth="1"/>
    <col min="9480" max="9480" width="7.25" style="181" customWidth="1"/>
    <col min="9481" max="9481" width="5" style="181" customWidth="1"/>
    <col min="9482" max="9482" width="2" style="181" customWidth="1"/>
    <col min="9483" max="9483" width="5.75" style="181" customWidth="1"/>
    <col min="9484" max="9715" width="9" style="181"/>
    <col min="9716" max="9716" width="4.75" style="181" customWidth="1"/>
    <col min="9717" max="9718" width="19.625" style="181" customWidth="1"/>
    <col min="9719" max="9719" width="7.625" style="181" customWidth="1"/>
    <col min="9720" max="9720" width="4" style="181" customWidth="1"/>
    <col min="9721" max="9721" width="9" style="181"/>
    <col min="9722" max="9722" width="12.375" style="181" customWidth="1"/>
    <col min="9723" max="9723" width="7.25" style="181" customWidth="1"/>
    <col min="9724" max="9724" width="5" style="181" customWidth="1"/>
    <col min="9725" max="9725" width="2" style="181" customWidth="1"/>
    <col min="9726" max="9726" width="5.75" style="181" customWidth="1"/>
    <col min="9727" max="9728" width="9" style="181"/>
    <col min="9729" max="9729" width="4.75" style="181" customWidth="1"/>
    <col min="9730" max="9731" width="19.625" style="181" customWidth="1"/>
    <col min="9732" max="9732" width="7.625" style="181" customWidth="1"/>
    <col min="9733" max="9733" width="4" style="181" customWidth="1"/>
    <col min="9734" max="9734" width="9" style="181"/>
    <col min="9735" max="9735" width="12.375" style="181" customWidth="1"/>
    <col min="9736" max="9736" width="7.25" style="181" customWidth="1"/>
    <col min="9737" max="9737" width="5" style="181" customWidth="1"/>
    <col min="9738" max="9738" width="2" style="181" customWidth="1"/>
    <col min="9739" max="9739" width="5.75" style="181" customWidth="1"/>
    <col min="9740" max="9971" width="9" style="181"/>
    <col min="9972" max="9972" width="4.75" style="181" customWidth="1"/>
    <col min="9973" max="9974" width="19.625" style="181" customWidth="1"/>
    <col min="9975" max="9975" width="7.625" style="181" customWidth="1"/>
    <col min="9976" max="9976" width="4" style="181" customWidth="1"/>
    <col min="9977" max="9977" width="9" style="181"/>
    <col min="9978" max="9978" width="12.375" style="181" customWidth="1"/>
    <col min="9979" max="9979" width="7.25" style="181" customWidth="1"/>
    <col min="9980" max="9980" width="5" style="181" customWidth="1"/>
    <col min="9981" max="9981" width="2" style="181" customWidth="1"/>
    <col min="9982" max="9982" width="5.75" style="181" customWidth="1"/>
    <col min="9983" max="9984" width="9" style="181"/>
    <col min="9985" max="9985" width="4.75" style="181" customWidth="1"/>
    <col min="9986" max="9987" width="19.625" style="181" customWidth="1"/>
    <col min="9988" max="9988" width="7.625" style="181" customWidth="1"/>
    <col min="9989" max="9989" width="4" style="181" customWidth="1"/>
    <col min="9990" max="9990" width="9" style="181"/>
    <col min="9991" max="9991" width="12.375" style="181" customWidth="1"/>
    <col min="9992" max="9992" width="7.25" style="181" customWidth="1"/>
    <col min="9993" max="9993" width="5" style="181" customWidth="1"/>
    <col min="9994" max="9994" width="2" style="181" customWidth="1"/>
    <col min="9995" max="9995" width="5.75" style="181" customWidth="1"/>
    <col min="9996" max="10227" width="9" style="181"/>
    <col min="10228" max="10228" width="4.75" style="181" customWidth="1"/>
    <col min="10229" max="10230" width="19.625" style="181" customWidth="1"/>
    <col min="10231" max="10231" width="7.625" style="181" customWidth="1"/>
    <col min="10232" max="10232" width="4" style="181" customWidth="1"/>
    <col min="10233" max="10233" width="9" style="181"/>
    <col min="10234" max="10234" width="12.375" style="181" customWidth="1"/>
    <col min="10235" max="10235" width="7.25" style="181" customWidth="1"/>
    <col min="10236" max="10236" width="5" style="181" customWidth="1"/>
    <col min="10237" max="10237" width="2" style="181" customWidth="1"/>
    <col min="10238" max="10238" width="5.75" style="181" customWidth="1"/>
    <col min="10239" max="10240" width="9" style="181"/>
    <col min="10241" max="10241" width="4.75" style="181" customWidth="1"/>
    <col min="10242" max="10243" width="19.625" style="181" customWidth="1"/>
    <col min="10244" max="10244" width="7.625" style="181" customWidth="1"/>
    <col min="10245" max="10245" width="4" style="181" customWidth="1"/>
    <col min="10246" max="10246" width="9" style="181"/>
    <col min="10247" max="10247" width="12.375" style="181" customWidth="1"/>
    <col min="10248" max="10248" width="7.25" style="181" customWidth="1"/>
    <col min="10249" max="10249" width="5" style="181" customWidth="1"/>
    <col min="10250" max="10250" width="2" style="181" customWidth="1"/>
    <col min="10251" max="10251" width="5.75" style="181" customWidth="1"/>
    <col min="10252" max="10483" width="9" style="181"/>
    <col min="10484" max="10484" width="4.75" style="181" customWidth="1"/>
    <col min="10485" max="10486" width="19.625" style="181" customWidth="1"/>
    <col min="10487" max="10487" width="7.625" style="181" customWidth="1"/>
    <col min="10488" max="10488" width="4" style="181" customWidth="1"/>
    <col min="10489" max="10489" width="9" style="181"/>
    <col min="10490" max="10490" width="12.375" style="181" customWidth="1"/>
    <col min="10491" max="10491" width="7.25" style="181" customWidth="1"/>
    <col min="10492" max="10492" width="5" style="181" customWidth="1"/>
    <col min="10493" max="10493" width="2" style="181" customWidth="1"/>
    <col min="10494" max="10494" width="5.75" style="181" customWidth="1"/>
    <col min="10495" max="10496" width="9" style="181"/>
    <col min="10497" max="10497" width="4.75" style="181" customWidth="1"/>
    <col min="10498" max="10499" width="19.625" style="181" customWidth="1"/>
    <col min="10500" max="10500" width="7.625" style="181" customWidth="1"/>
    <col min="10501" max="10501" width="4" style="181" customWidth="1"/>
    <col min="10502" max="10502" width="9" style="181"/>
    <col min="10503" max="10503" width="12.375" style="181" customWidth="1"/>
    <col min="10504" max="10504" width="7.25" style="181" customWidth="1"/>
    <col min="10505" max="10505" width="5" style="181" customWidth="1"/>
    <col min="10506" max="10506" width="2" style="181" customWidth="1"/>
    <col min="10507" max="10507" width="5.75" style="181" customWidth="1"/>
    <col min="10508" max="10739" width="9" style="181"/>
    <col min="10740" max="10740" width="4.75" style="181" customWidth="1"/>
    <col min="10741" max="10742" width="19.625" style="181" customWidth="1"/>
    <col min="10743" max="10743" width="7.625" style="181" customWidth="1"/>
    <col min="10744" max="10744" width="4" style="181" customWidth="1"/>
    <col min="10745" max="10745" width="9" style="181"/>
    <col min="10746" max="10746" width="12.375" style="181" customWidth="1"/>
    <col min="10747" max="10747" width="7.25" style="181" customWidth="1"/>
    <col min="10748" max="10748" width="5" style="181" customWidth="1"/>
    <col min="10749" max="10749" width="2" style="181" customWidth="1"/>
    <col min="10750" max="10750" width="5.75" style="181" customWidth="1"/>
    <col min="10751" max="10752" width="9" style="181"/>
    <col min="10753" max="10753" width="4.75" style="181" customWidth="1"/>
    <col min="10754" max="10755" width="19.625" style="181" customWidth="1"/>
    <col min="10756" max="10756" width="7.625" style="181" customWidth="1"/>
    <col min="10757" max="10757" width="4" style="181" customWidth="1"/>
    <col min="10758" max="10758" width="9" style="181"/>
    <col min="10759" max="10759" width="12.375" style="181" customWidth="1"/>
    <col min="10760" max="10760" width="7.25" style="181" customWidth="1"/>
    <col min="10761" max="10761" width="5" style="181" customWidth="1"/>
    <col min="10762" max="10762" width="2" style="181" customWidth="1"/>
    <col min="10763" max="10763" width="5.75" style="181" customWidth="1"/>
    <col min="10764" max="10995" width="9" style="181"/>
    <col min="10996" max="10996" width="4.75" style="181" customWidth="1"/>
    <col min="10997" max="10998" width="19.625" style="181" customWidth="1"/>
    <col min="10999" max="10999" width="7.625" style="181" customWidth="1"/>
    <col min="11000" max="11000" width="4" style="181" customWidth="1"/>
    <col min="11001" max="11001" width="9" style="181"/>
    <col min="11002" max="11002" width="12.375" style="181" customWidth="1"/>
    <col min="11003" max="11003" width="7.25" style="181" customWidth="1"/>
    <col min="11004" max="11004" width="5" style="181" customWidth="1"/>
    <col min="11005" max="11005" width="2" style="181" customWidth="1"/>
    <col min="11006" max="11006" width="5.75" style="181" customWidth="1"/>
    <col min="11007" max="11008" width="9" style="181"/>
    <col min="11009" max="11009" width="4.75" style="181" customWidth="1"/>
    <col min="11010" max="11011" width="19.625" style="181" customWidth="1"/>
    <col min="11012" max="11012" width="7.625" style="181" customWidth="1"/>
    <col min="11013" max="11013" width="4" style="181" customWidth="1"/>
    <col min="11014" max="11014" width="9" style="181"/>
    <col min="11015" max="11015" width="12.375" style="181" customWidth="1"/>
    <col min="11016" max="11016" width="7.25" style="181" customWidth="1"/>
    <col min="11017" max="11017" width="5" style="181" customWidth="1"/>
    <col min="11018" max="11018" width="2" style="181" customWidth="1"/>
    <col min="11019" max="11019" width="5.75" style="181" customWidth="1"/>
    <col min="11020" max="11251" width="9" style="181"/>
    <col min="11252" max="11252" width="4.75" style="181" customWidth="1"/>
    <col min="11253" max="11254" width="19.625" style="181" customWidth="1"/>
    <col min="11255" max="11255" width="7.625" style="181" customWidth="1"/>
    <col min="11256" max="11256" width="4" style="181" customWidth="1"/>
    <col min="11257" max="11257" width="9" style="181"/>
    <col min="11258" max="11258" width="12.375" style="181" customWidth="1"/>
    <col min="11259" max="11259" width="7.25" style="181" customWidth="1"/>
    <col min="11260" max="11260" width="5" style="181" customWidth="1"/>
    <col min="11261" max="11261" width="2" style="181" customWidth="1"/>
    <col min="11262" max="11262" width="5.75" style="181" customWidth="1"/>
    <col min="11263" max="11264" width="9" style="181"/>
    <col min="11265" max="11265" width="4.75" style="181" customWidth="1"/>
    <col min="11266" max="11267" width="19.625" style="181" customWidth="1"/>
    <col min="11268" max="11268" width="7.625" style="181" customWidth="1"/>
    <col min="11269" max="11269" width="4" style="181" customWidth="1"/>
    <col min="11270" max="11270" width="9" style="181"/>
    <col min="11271" max="11271" width="12.375" style="181" customWidth="1"/>
    <col min="11272" max="11272" width="7.25" style="181" customWidth="1"/>
    <col min="11273" max="11273" width="5" style="181" customWidth="1"/>
    <col min="11274" max="11274" width="2" style="181" customWidth="1"/>
    <col min="11275" max="11275" width="5.75" style="181" customWidth="1"/>
    <col min="11276" max="11507" width="9" style="181"/>
    <col min="11508" max="11508" width="4.75" style="181" customWidth="1"/>
    <col min="11509" max="11510" width="19.625" style="181" customWidth="1"/>
    <col min="11511" max="11511" width="7.625" style="181" customWidth="1"/>
    <col min="11512" max="11512" width="4" style="181" customWidth="1"/>
    <col min="11513" max="11513" width="9" style="181"/>
    <col min="11514" max="11514" width="12.375" style="181" customWidth="1"/>
    <col min="11515" max="11515" width="7.25" style="181" customWidth="1"/>
    <col min="11516" max="11516" width="5" style="181" customWidth="1"/>
    <col min="11517" max="11517" width="2" style="181" customWidth="1"/>
    <col min="11518" max="11518" width="5.75" style="181" customWidth="1"/>
    <col min="11519" max="11520" width="9" style="181"/>
    <col min="11521" max="11521" width="4.75" style="181" customWidth="1"/>
    <col min="11522" max="11523" width="19.625" style="181" customWidth="1"/>
    <col min="11524" max="11524" width="7.625" style="181" customWidth="1"/>
    <col min="11525" max="11525" width="4" style="181" customWidth="1"/>
    <col min="11526" max="11526" width="9" style="181"/>
    <col min="11527" max="11527" width="12.375" style="181" customWidth="1"/>
    <col min="11528" max="11528" width="7.25" style="181" customWidth="1"/>
    <col min="11529" max="11529" width="5" style="181" customWidth="1"/>
    <col min="11530" max="11530" width="2" style="181" customWidth="1"/>
    <col min="11531" max="11531" width="5.75" style="181" customWidth="1"/>
    <col min="11532" max="11763" width="9" style="181"/>
    <col min="11764" max="11764" width="4.75" style="181" customWidth="1"/>
    <col min="11765" max="11766" width="19.625" style="181" customWidth="1"/>
    <col min="11767" max="11767" width="7.625" style="181" customWidth="1"/>
    <col min="11768" max="11768" width="4" style="181" customWidth="1"/>
    <col min="11769" max="11769" width="9" style="181"/>
    <col min="11770" max="11770" width="12.375" style="181" customWidth="1"/>
    <col min="11771" max="11771" width="7.25" style="181" customWidth="1"/>
    <col min="11772" max="11772" width="5" style="181" customWidth="1"/>
    <col min="11773" max="11773" width="2" style="181" customWidth="1"/>
    <col min="11774" max="11774" width="5.75" style="181" customWidth="1"/>
    <col min="11775" max="11776" width="9" style="181"/>
    <col min="11777" max="11777" width="4.75" style="181" customWidth="1"/>
    <col min="11778" max="11779" width="19.625" style="181" customWidth="1"/>
    <col min="11780" max="11780" width="7.625" style="181" customWidth="1"/>
    <col min="11781" max="11781" width="4" style="181" customWidth="1"/>
    <col min="11782" max="11782" width="9" style="181"/>
    <col min="11783" max="11783" width="12.375" style="181" customWidth="1"/>
    <col min="11784" max="11784" width="7.25" style="181" customWidth="1"/>
    <col min="11785" max="11785" width="5" style="181" customWidth="1"/>
    <col min="11786" max="11786" width="2" style="181" customWidth="1"/>
    <col min="11787" max="11787" width="5.75" style="181" customWidth="1"/>
    <col min="11788" max="12019" width="9" style="181"/>
    <col min="12020" max="12020" width="4.75" style="181" customWidth="1"/>
    <col min="12021" max="12022" width="19.625" style="181" customWidth="1"/>
    <col min="12023" max="12023" width="7.625" style="181" customWidth="1"/>
    <col min="12024" max="12024" width="4" style="181" customWidth="1"/>
    <col min="12025" max="12025" width="9" style="181"/>
    <col min="12026" max="12026" width="12.375" style="181" customWidth="1"/>
    <col min="12027" max="12027" width="7.25" style="181" customWidth="1"/>
    <col min="12028" max="12028" width="5" style="181" customWidth="1"/>
    <col min="12029" max="12029" width="2" style="181" customWidth="1"/>
    <col min="12030" max="12030" width="5.75" style="181" customWidth="1"/>
    <col min="12031" max="12032" width="9" style="181"/>
    <col min="12033" max="12033" width="4.75" style="181" customWidth="1"/>
    <col min="12034" max="12035" width="19.625" style="181" customWidth="1"/>
    <col min="12036" max="12036" width="7.625" style="181" customWidth="1"/>
    <col min="12037" max="12037" width="4" style="181" customWidth="1"/>
    <col min="12038" max="12038" width="9" style="181"/>
    <col min="12039" max="12039" width="12.375" style="181" customWidth="1"/>
    <col min="12040" max="12040" width="7.25" style="181" customWidth="1"/>
    <col min="12041" max="12041" width="5" style="181" customWidth="1"/>
    <col min="12042" max="12042" width="2" style="181" customWidth="1"/>
    <col min="12043" max="12043" width="5.75" style="181" customWidth="1"/>
    <col min="12044" max="12275" width="9" style="181"/>
    <col min="12276" max="12276" width="4.75" style="181" customWidth="1"/>
    <col min="12277" max="12278" width="19.625" style="181" customWidth="1"/>
    <col min="12279" max="12279" width="7.625" style="181" customWidth="1"/>
    <col min="12280" max="12280" width="4" style="181" customWidth="1"/>
    <col min="12281" max="12281" width="9" style="181"/>
    <col min="12282" max="12282" width="12.375" style="181" customWidth="1"/>
    <col min="12283" max="12283" width="7.25" style="181" customWidth="1"/>
    <col min="12284" max="12284" width="5" style="181" customWidth="1"/>
    <col min="12285" max="12285" width="2" style="181" customWidth="1"/>
    <col min="12286" max="12286" width="5.75" style="181" customWidth="1"/>
    <col min="12287" max="12288" width="9" style="181"/>
    <col min="12289" max="12289" width="4.75" style="181" customWidth="1"/>
    <col min="12290" max="12291" width="19.625" style="181" customWidth="1"/>
    <col min="12292" max="12292" width="7.625" style="181" customWidth="1"/>
    <col min="12293" max="12293" width="4" style="181" customWidth="1"/>
    <col min="12294" max="12294" width="9" style="181"/>
    <col min="12295" max="12295" width="12.375" style="181" customWidth="1"/>
    <col min="12296" max="12296" width="7.25" style="181" customWidth="1"/>
    <col min="12297" max="12297" width="5" style="181" customWidth="1"/>
    <col min="12298" max="12298" width="2" style="181" customWidth="1"/>
    <col min="12299" max="12299" width="5.75" style="181" customWidth="1"/>
    <col min="12300" max="12531" width="9" style="181"/>
    <col min="12532" max="12532" width="4.75" style="181" customWidth="1"/>
    <col min="12533" max="12534" width="19.625" style="181" customWidth="1"/>
    <col min="12535" max="12535" width="7.625" style="181" customWidth="1"/>
    <col min="12536" max="12536" width="4" style="181" customWidth="1"/>
    <col min="12537" max="12537" width="9" style="181"/>
    <col min="12538" max="12538" width="12.375" style="181" customWidth="1"/>
    <col min="12539" max="12539" width="7.25" style="181" customWidth="1"/>
    <col min="12540" max="12540" width="5" style="181" customWidth="1"/>
    <col min="12541" max="12541" width="2" style="181" customWidth="1"/>
    <col min="12542" max="12542" width="5.75" style="181" customWidth="1"/>
    <col min="12543" max="12544" width="9" style="181"/>
    <col min="12545" max="12545" width="4.75" style="181" customWidth="1"/>
    <col min="12546" max="12547" width="19.625" style="181" customWidth="1"/>
    <col min="12548" max="12548" width="7.625" style="181" customWidth="1"/>
    <col min="12549" max="12549" width="4" style="181" customWidth="1"/>
    <col min="12550" max="12550" width="9" style="181"/>
    <col min="12551" max="12551" width="12.375" style="181" customWidth="1"/>
    <col min="12552" max="12552" width="7.25" style="181" customWidth="1"/>
    <col min="12553" max="12553" width="5" style="181" customWidth="1"/>
    <col min="12554" max="12554" width="2" style="181" customWidth="1"/>
    <col min="12555" max="12555" width="5.75" style="181" customWidth="1"/>
    <col min="12556" max="12787" width="9" style="181"/>
    <col min="12788" max="12788" width="4.75" style="181" customWidth="1"/>
    <col min="12789" max="12790" width="19.625" style="181" customWidth="1"/>
    <col min="12791" max="12791" width="7.625" style="181" customWidth="1"/>
    <col min="12792" max="12792" width="4" style="181" customWidth="1"/>
    <col min="12793" max="12793" width="9" style="181"/>
    <col min="12794" max="12794" width="12.375" style="181" customWidth="1"/>
    <col min="12795" max="12795" width="7.25" style="181" customWidth="1"/>
    <col min="12796" max="12796" width="5" style="181" customWidth="1"/>
    <col min="12797" max="12797" width="2" style="181" customWidth="1"/>
    <col min="12798" max="12798" width="5.75" style="181" customWidth="1"/>
    <col min="12799" max="12800" width="9" style="181"/>
    <col min="12801" max="12801" width="4.75" style="181" customWidth="1"/>
    <col min="12802" max="12803" width="19.625" style="181" customWidth="1"/>
    <col min="12804" max="12804" width="7.625" style="181" customWidth="1"/>
    <col min="12805" max="12805" width="4" style="181" customWidth="1"/>
    <col min="12806" max="12806" width="9" style="181"/>
    <col min="12807" max="12807" width="12.375" style="181" customWidth="1"/>
    <col min="12808" max="12808" width="7.25" style="181" customWidth="1"/>
    <col min="12809" max="12809" width="5" style="181" customWidth="1"/>
    <col min="12810" max="12810" width="2" style="181" customWidth="1"/>
    <col min="12811" max="12811" width="5.75" style="181" customWidth="1"/>
    <col min="12812" max="13043" width="9" style="181"/>
    <col min="13044" max="13044" width="4.75" style="181" customWidth="1"/>
    <col min="13045" max="13046" width="19.625" style="181" customWidth="1"/>
    <col min="13047" max="13047" width="7.625" style="181" customWidth="1"/>
    <col min="13048" max="13048" width="4" style="181" customWidth="1"/>
    <col min="13049" max="13049" width="9" style="181"/>
    <col min="13050" max="13050" width="12.375" style="181" customWidth="1"/>
    <col min="13051" max="13051" width="7.25" style="181" customWidth="1"/>
    <col min="13052" max="13052" width="5" style="181" customWidth="1"/>
    <col min="13053" max="13053" width="2" style="181" customWidth="1"/>
    <col min="13054" max="13054" width="5.75" style="181" customWidth="1"/>
    <col min="13055" max="13056" width="9" style="181"/>
    <col min="13057" max="13057" width="4.75" style="181" customWidth="1"/>
    <col min="13058" max="13059" width="19.625" style="181" customWidth="1"/>
    <col min="13060" max="13060" width="7.625" style="181" customWidth="1"/>
    <col min="13061" max="13061" width="4" style="181" customWidth="1"/>
    <col min="13062" max="13062" width="9" style="181"/>
    <col min="13063" max="13063" width="12.375" style="181" customWidth="1"/>
    <col min="13064" max="13064" width="7.25" style="181" customWidth="1"/>
    <col min="13065" max="13065" width="5" style="181" customWidth="1"/>
    <col min="13066" max="13066" width="2" style="181" customWidth="1"/>
    <col min="13067" max="13067" width="5.75" style="181" customWidth="1"/>
    <col min="13068" max="13299" width="9" style="181"/>
    <col min="13300" max="13300" width="4.75" style="181" customWidth="1"/>
    <col min="13301" max="13302" width="19.625" style="181" customWidth="1"/>
    <col min="13303" max="13303" width="7.625" style="181" customWidth="1"/>
    <col min="13304" max="13304" width="4" style="181" customWidth="1"/>
    <col min="13305" max="13305" width="9" style="181"/>
    <col min="13306" max="13306" width="12.375" style="181" customWidth="1"/>
    <col min="13307" max="13307" width="7.25" style="181" customWidth="1"/>
    <col min="13308" max="13308" width="5" style="181" customWidth="1"/>
    <col min="13309" max="13309" width="2" style="181" customWidth="1"/>
    <col min="13310" max="13310" width="5.75" style="181" customWidth="1"/>
    <col min="13311" max="13312" width="9" style="181"/>
    <col min="13313" max="13313" width="4.75" style="181" customWidth="1"/>
    <col min="13314" max="13315" width="19.625" style="181" customWidth="1"/>
    <col min="13316" max="13316" width="7.625" style="181" customWidth="1"/>
    <col min="13317" max="13317" width="4" style="181" customWidth="1"/>
    <col min="13318" max="13318" width="9" style="181"/>
    <col min="13319" max="13319" width="12.375" style="181" customWidth="1"/>
    <col min="13320" max="13320" width="7.25" style="181" customWidth="1"/>
    <col min="13321" max="13321" width="5" style="181" customWidth="1"/>
    <col min="13322" max="13322" width="2" style="181" customWidth="1"/>
    <col min="13323" max="13323" width="5.75" style="181" customWidth="1"/>
    <col min="13324" max="13555" width="9" style="181"/>
    <col min="13556" max="13556" width="4.75" style="181" customWidth="1"/>
    <col min="13557" max="13558" width="19.625" style="181" customWidth="1"/>
    <col min="13559" max="13559" width="7.625" style="181" customWidth="1"/>
    <col min="13560" max="13560" width="4" style="181" customWidth="1"/>
    <col min="13561" max="13561" width="9" style="181"/>
    <col min="13562" max="13562" width="12.375" style="181" customWidth="1"/>
    <col min="13563" max="13563" width="7.25" style="181" customWidth="1"/>
    <col min="13564" max="13564" width="5" style="181" customWidth="1"/>
    <col min="13565" max="13565" width="2" style="181" customWidth="1"/>
    <col min="13566" max="13566" width="5.75" style="181" customWidth="1"/>
    <col min="13567" max="13568" width="9" style="181"/>
    <col min="13569" max="13569" width="4.75" style="181" customWidth="1"/>
    <col min="13570" max="13571" width="19.625" style="181" customWidth="1"/>
    <col min="13572" max="13572" width="7.625" style="181" customWidth="1"/>
    <col min="13573" max="13573" width="4" style="181" customWidth="1"/>
    <col min="13574" max="13574" width="9" style="181"/>
    <col min="13575" max="13575" width="12.375" style="181" customWidth="1"/>
    <col min="13576" max="13576" width="7.25" style="181" customWidth="1"/>
    <col min="13577" max="13577" width="5" style="181" customWidth="1"/>
    <col min="13578" max="13578" width="2" style="181" customWidth="1"/>
    <col min="13579" max="13579" width="5.75" style="181" customWidth="1"/>
    <col min="13580" max="13811" width="9" style="181"/>
    <col min="13812" max="13812" width="4.75" style="181" customWidth="1"/>
    <col min="13813" max="13814" width="19.625" style="181" customWidth="1"/>
    <col min="13815" max="13815" width="7.625" style="181" customWidth="1"/>
    <col min="13816" max="13816" width="4" style="181" customWidth="1"/>
    <col min="13817" max="13817" width="9" style="181"/>
    <col min="13818" max="13818" width="12.375" style="181" customWidth="1"/>
    <col min="13819" max="13819" width="7.25" style="181" customWidth="1"/>
    <col min="13820" max="13820" width="5" style="181" customWidth="1"/>
    <col min="13821" max="13821" width="2" style="181" customWidth="1"/>
    <col min="13822" max="13822" width="5.75" style="181" customWidth="1"/>
    <col min="13823" max="13824" width="9" style="181"/>
    <col min="13825" max="13825" width="4.75" style="181" customWidth="1"/>
    <col min="13826" max="13827" width="19.625" style="181" customWidth="1"/>
    <col min="13828" max="13828" width="7.625" style="181" customWidth="1"/>
    <col min="13829" max="13829" width="4" style="181" customWidth="1"/>
    <col min="13830" max="13830" width="9" style="181"/>
    <col min="13831" max="13831" width="12.375" style="181" customWidth="1"/>
    <col min="13832" max="13832" width="7.25" style="181" customWidth="1"/>
    <col min="13833" max="13833" width="5" style="181" customWidth="1"/>
    <col min="13834" max="13834" width="2" style="181" customWidth="1"/>
    <col min="13835" max="13835" width="5.75" style="181" customWidth="1"/>
    <col min="13836" max="14067" width="9" style="181"/>
    <col min="14068" max="14068" width="4.75" style="181" customWidth="1"/>
    <col min="14069" max="14070" width="19.625" style="181" customWidth="1"/>
    <col min="14071" max="14071" width="7.625" style="181" customWidth="1"/>
    <col min="14072" max="14072" width="4" style="181" customWidth="1"/>
    <col min="14073" max="14073" width="9" style="181"/>
    <col min="14074" max="14074" width="12.375" style="181" customWidth="1"/>
    <col min="14075" max="14075" width="7.25" style="181" customWidth="1"/>
    <col min="14076" max="14076" width="5" style="181" customWidth="1"/>
    <col min="14077" max="14077" width="2" style="181" customWidth="1"/>
    <col min="14078" max="14078" width="5.75" style="181" customWidth="1"/>
    <col min="14079" max="14080" width="9" style="181"/>
    <col min="14081" max="14081" width="4.75" style="181" customWidth="1"/>
    <col min="14082" max="14083" width="19.625" style="181" customWidth="1"/>
    <col min="14084" max="14084" width="7.625" style="181" customWidth="1"/>
    <col min="14085" max="14085" width="4" style="181" customWidth="1"/>
    <col min="14086" max="14086" width="9" style="181"/>
    <col min="14087" max="14087" width="12.375" style="181" customWidth="1"/>
    <col min="14088" max="14088" width="7.25" style="181" customWidth="1"/>
    <col min="14089" max="14089" width="5" style="181" customWidth="1"/>
    <col min="14090" max="14090" width="2" style="181" customWidth="1"/>
    <col min="14091" max="14091" width="5.75" style="181" customWidth="1"/>
    <col min="14092" max="14323" width="9" style="181"/>
    <col min="14324" max="14324" width="4.75" style="181" customWidth="1"/>
    <col min="14325" max="14326" width="19.625" style="181" customWidth="1"/>
    <col min="14327" max="14327" width="7.625" style="181" customWidth="1"/>
    <col min="14328" max="14328" width="4" style="181" customWidth="1"/>
    <col min="14329" max="14329" width="9" style="181"/>
    <col min="14330" max="14330" width="12.375" style="181" customWidth="1"/>
    <col min="14331" max="14331" width="7.25" style="181" customWidth="1"/>
    <col min="14332" max="14332" width="5" style="181" customWidth="1"/>
    <col min="14333" max="14333" width="2" style="181" customWidth="1"/>
    <col min="14334" max="14334" width="5.75" style="181" customWidth="1"/>
    <col min="14335" max="14336" width="9" style="181"/>
    <col min="14337" max="14337" width="4.75" style="181" customWidth="1"/>
    <col min="14338" max="14339" width="19.625" style="181" customWidth="1"/>
    <col min="14340" max="14340" width="7.625" style="181" customWidth="1"/>
    <col min="14341" max="14341" width="4" style="181" customWidth="1"/>
    <col min="14342" max="14342" width="9" style="181"/>
    <col min="14343" max="14343" width="12.375" style="181" customWidth="1"/>
    <col min="14344" max="14344" width="7.25" style="181" customWidth="1"/>
    <col min="14345" max="14345" width="5" style="181" customWidth="1"/>
    <col min="14346" max="14346" width="2" style="181" customWidth="1"/>
    <col min="14347" max="14347" width="5.75" style="181" customWidth="1"/>
    <col min="14348" max="14579" width="9" style="181"/>
    <col min="14580" max="14580" width="4.75" style="181" customWidth="1"/>
    <col min="14581" max="14582" width="19.625" style="181" customWidth="1"/>
    <col min="14583" max="14583" width="7.625" style="181" customWidth="1"/>
    <col min="14584" max="14584" width="4" style="181" customWidth="1"/>
    <col min="14585" max="14585" width="9" style="181"/>
    <col min="14586" max="14586" width="12.375" style="181" customWidth="1"/>
    <col min="14587" max="14587" width="7.25" style="181" customWidth="1"/>
    <col min="14588" max="14588" width="5" style="181" customWidth="1"/>
    <col min="14589" max="14589" width="2" style="181" customWidth="1"/>
    <col min="14590" max="14590" width="5.75" style="181" customWidth="1"/>
    <col min="14591" max="14592" width="9" style="181"/>
    <col min="14593" max="14593" width="4.75" style="181" customWidth="1"/>
    <col min="14594" max="14595" width="19.625" style="181" customWidth="1"/>
    <col min="14596" max="14596" width="7.625" style="181" customWidth="1"/>
    <col min="14597" max="14597" width="4" style="181" customWidth="1"/>
    <col min="14598" max="14598" width="9" style="181"/>
    <col min="14599" max="14599" width="12.375" style="181" customWidth="1"/>
    <col min="14600" max="14600" width="7.25" style="181" customWidth="1"/>
    <col min="14601" max="14601" width="5" style="181" customWidth="1"/>
    <col min="14602" max="14602" width="2" style="181" customWidth="1"/>
    <col min="14603" max="14603" width="5.75" style="181" customWidth="1"/>
    <col min="14604" max="14835" width="9" style="181"/>
    <col min="14836" max="14836" width="4.75" style="181" customWidth="1"/>
    <col min="14837" max="14838" width="19.625" style="181" customWidth="1"/>
    <col min="14839" max="14839" width="7.625" style="181" customWidth="1"/>
    <col min="14840" max="14840" width="4" style="181" customWidth="1"/>
    <col min="14841" max="14841" width="9" style="181"/>
    <col min="14842" max="14842" width="12.375" style="181" customWidth="1"/>
    <col min="14843" max="14843" width="7.25" style="181" customWidth="1"/>
    <col min="14844" max="14844" width="5" style="181" customWidth="1"/>
    <col min="14845" max="14845" width="2" style="181" customWidth="1"/>
    <col min="14846" max="14846" width="5.75" style="181" customWidth="1"/>
    <col min="14847" max="14848" width="9" style="181"/>
    <col min="14849" max="14849" width="4.75" style="181" customWidth="1"/>
    <col min="14850" max="14851" width="19.625" style="181" customWidth="1"/>
    <col min="14852" max="14852" width="7.625" style="181" customWidth="1"/>
    <col min="14853" max="14853" width="4" style="181" customWidth="1"/>
    <col min="14854" max="14854" width="9" style="181"/>
    <col min="14855" max="14855" width="12.375" style="181" customWidth="1"/>
    <col min="14856" max="14856" width="7.25" style="181" customWidth="1"/>
    <col min="14857" max="14857" width="5" style="181" customWidth="1"/>
    <col min="14858" max="14858" width="2" style="181" customWidth="1"/>
    <col min="14859" max="14859" width="5.75" style="181" customWidth="1"/>
    <col min="14860" max="15091" width="9" style="181"/>
    <col min="15092" max="15092" width="4.75" style="181" customWidth="1"/>
    <col min="15093" max="15094" width="19.625" style="181" customWidth="1"/>
    <col min="15095" max="15095" width="7.625" style="181" customWidth="1"/>
    <col min="15096" max="15096" width="4" style="181" customWidth="1"/>
    <col min="15097" max="15097" width="9" style="181"/>
    <col min="15098" max="15098" width="12.375" style="181" customWidth="1"/>
    <col min="15099" max="15099" width="7.25" style="181" customWidth="1"/>
    <col min="15100" max="15100" width="5" style="181" customWidth="1"/>
    <col min="15101" max="15101" width="2" style="181" customWidth="1"/>
    <col min="15102" max="15102" width="5.75" style="181" customWidth="1"/>
    <col min="15103" max="15104" width="9" style="181"/>
    <col min="15105" max="15105" width="4.75" style="181" customWidth="1"/>
    <col min="15106" max="15107" width="19.625" style="181" customWidth="1"/>
    <col min="15108" max="15108" width="7.625" style="181" customWidth="1"/>
    <col min="15109" max="15109" width="4" style="181" customWidth="1"/>
    <col min="15110" max="15110" width="9" style="181"/>
    <col min="15111" max="15111" width="12.375" style="181" customWidth="1"/>
    <col min="15112" max="15112" width="7.25" style="181" customWidth="1"/>
    <col min="15113" max="15113" width="5" style="181" customWidth="1"/>
    <col min="15114" max="15114" width="2" style="181" customWidth="1"/>
    <col min="15115" max="15115" width="5.75" style="181" customWidth="1"/>
    <col min="15116" max="15347" width="9" style="181"/>
    <col min="15348" max="15348" width="4.75" style="181" customWidth="1"/>
    <col min="15349" max="15350" width="19.625" style="181" customWidth="1"/>
    <col min="15351" max="15351" width="7.625" style="181" customWidth="1"/>
    <col min="15352" max="15352" width="4" style="181" customWidth="1"/>
    <col min="15353" max="15353" width="9" style="181"/>
    <col min="15354" max="15354" width="12.375" style="181" customWidth="1"/>
    <col min="15355" max="15355" width="7.25" style="181" customWidth="1"/>
    <col min="15356" max="15356" width="5" style="181" customWidth="1"/>
    <col min="15357" max="15357" width="2" style="181" customWidth="1"/>
    <col min="15358" max="15358" width="5.75" style="181" customWidth="1"/>
    <col min="15359" max="15360" width="9" style="181"/>
    <col min="15361" max="15361" width="4.75" style="181" customWidth="1"/>
    <col min="15362" max="15363" width="19.625" style="181" customWidth="1"/>
    <col min="15364" max="15364" width="7.625" style="181" customWidth="1"/>
    <col min="15365" max="15365" width="4" style="181" customWidth="1"/>
    <col min="15366" max="15366" width="9" style="181"/>
    <col min="15367" max="15367" width="12.375" style="181" customWidth="1"/>
    <col min="15368" max="15368" width="7.25" style="181" customWidth="1"/>
    <col min="15369" max="15369" width="5" style="181" customWidth="1"/>
    <col min="15370" max="15370" width="2" style="181" customWidth="1"/>
    <col min="15371" max="15371" width="5.75" style="181" customWidth="1"/>
    <col min="15372" max="15603" width="9" style="181"/>
    <col min="15604" max="15604" width="4.75" style="181" customWidth="1"/>
    <col min="15605" max="15606" width="19.625" style="181" customWidth="1"/>
    <col min="15607" max="15607" width="7.625" style="181" customWidth="1"/>
    <col min="15608" max="15608" width="4" style="181" customWidth="1"/>
    <col min="15609" max="15609" width="9" style="181"/>
    <col min="15610" max="15610" width="12.375" style="181" customWidth="1"/>
    <col min="15611" max="15611" width="7.25" style="181" customWidth="1"/>
    <col min="15612" max="15612" width="5" style="181" customWidth="1"/>
    <col min="15613" max="15613" width="2" style="181" customWidth="1"/>
    <col min="15614" max="15614" width="5.75" style="181" customWidth="1"/>
    <col min="15615" max="15616" width="9" style="181"/>
    <col min="15617" max="15617" width="4.75" style="181" customWidth="1"/>
    <col min="15618" max="15619" width="19.625" style="181" customWidth="1"/>
    <col min="15620" max="15620" width="7.625" style="181" customWidth="1"/>
    <col min="15621" max="15621" width="4" style="181" customWidth="1"/>
    <col min="15622" max="15622" width="9" style="181"/>
    <col min="15623" max="15623" width="12.375" style="181" customWidth="1"/>
    <col min="15624" max="15624" width="7.25" style="181" customWidth="1"/>
    <col min="15625" max="15625" width="5" style="181" customWidth="1"/>
    <col min="15626" max="15626" width="2" style="181" customWidth="1"/>
    <col min="15627" max="15627" width="5.75" style="181" customWidth="1"/>
    <col min="15628" max="15859" width="9" style="181"/>
    <col min="15860" max="15860" width="4.75" style="181" customWidth="1"/>
    <col min="15861" max="15862" width="19.625" style="181" customWidth="1"/>
    <col min="15863" max="15863" width="7.625" style="181" customWidth="1"/>
    <col min="15864" max="15864" width="4" style="181" customWidth="1"/>
    <col min="15865" max="15865" width="9" style="181"/>
    <col min="15866" max="15866" width="12.375" style="181" customWidth="1"/>
    <col min="15867" max="15867" width="7.25" style="181" customWidth="1"/>
    <col min="15868" max="15868" width="5" style="181" customWidth="1"/>
    <col min="15869" max="15869" width="2" style="181" customWidth="1"/>
    <col min="15870" max="15870" width="5.75" style="181" customWidth="1"/>
    <col min="15871" max="15872" width="9" style="181"/>
    <col min="15873" max="15873" width="4.75" style="181" customWidth="1"/>
    <col min="15874" max="15875" width="19.625" style="181" customWidth="1"/>
    <col min="15876" max="15876" width="7.625" style="181" customWidth="1"/>
    <col min="15877" max="15877" width="4" style="181" customWidth="1"/>
    <col min="15878" max="15878" width="9" style="181"/>
    <col min="15879" max="15879" width="12.375" style="181" customWidth="1"/>
    <col min="15880" max="15880" width="7.25" style="181" customWidth="1"/>
    <col min="15881" max="15881" width="5" style="181" customWidth="1"/>
    <col min="15882" max="15882" width="2" style="181" customWidth="1"/>
    <col min="15883" max="15883" width="5.75" style="181" customWidth="1"/>
    <col min="15884" max="16115" width="9" style="181"/>
    <col min="16116" max="16116" width="4.75" style="181" customWidth="1"/>
    <col min="16117" max="16118" width="19.625" style="181" customWidth="1"/>
    <col min="16119" max="16119" width="7.625" style="181" customWidth="1"/>
    <col min="16120" max="16120" width="4" style="181" customWidth="1"/>
    <col min="16121" max="16121" width="9" style="181"/>
    <col min="16122" max="16122" width="12.375" style="181" customWidth="1"/>
    <col min="16123" max="16123" width="7.25" style="181" customWidth="1"/>
    <col min="16124" max="16124" width="5" style="181" customWidth="1"/>
    <col min="16125" max="16125" width="2" style="181" customWidth="1"/>
    <col min="16126" max="16126" width="5.75" style="181" customWidth="1"/>
    <col min="16127" max="16128" width="9" style="181"/>
    <col min="16129" max="16129" width="4.75" style="181" customWidth="1"/>
    <col min="16130" max="16131" width="19.625" style="181" customWidth="1"/>
    <col min="16132" max="16132" width="7.625" style="181" customWidth="1"/>
    <col min="16133" max="16133" width="4" style="181" customWidth="1"/>
    <col min="16134" max="16134" width="9" style="181"/>
    <col min="16135" max="16135" width="12.375" style="181" customWidth="1"/>
    <col min="16136" max="16136" width="7.25" style="181" customWidth="1"/>
    <col min="16137" max="16137" width="5" style="181" customWidth="1"/>
    <col min="16138" max="16138" width="2" style="181" customWidth="1"/>
    <col min="16139" max="16139" width="5.75" style="181" customWidth="1"/>
    <col min="16140" max="16384" width="9" style="181"/>
  </cols>
  <sheetData>
    <row r="1" spans="1:12" ht="9.9499999999999993" customHeight="1"/>
    <row r="2" spans="1:12" s="183" customFormat="1" ht="32.1" customHeight="1">
      <c r="A2" s="159" t="s">
        <v>0</v>
      </c>
      <c r="B2" s="160" t="s">
        <v>1</v>
      </c>
      <c r="C2" s="160" t="s">
        <v>2</v>
      </c>
      <c r="D2" s="160" t="s">
        <v>3</v>
      </c>
      <c r="E2" s="160" t="s">
        <v>4</v>
      </c>
      <c r="F2" s="159" t="s">
        <v>5</v>
      </c>
      <c r="G2" s="159" t="s">
        <v>6</v>
      </c>
      <c r="H2" s="600" t="s">
        <v>319</v>
      </c>
      <c r="I2" s="601"/>
      <c r="J2" s="601"/>
      <c r="K2" s="602"/>
      <c r="L2" s="302"/>
    </row>
    <row r="3" spans="1:12" ht="16.5" customHeight="1">
      <c r="A3" s="184"/>
      <c r="B3" s="12"/>
      <c r="C3" s="12"/>
      <c r="D3" s="228"/>
      <c r="E3" s="229"/>
      <c r="F3" s="230"/>
      <c r="G3" s="231"/>
      <c r="H3" s="163"/>
      <c r="I3" s="97"/>
      <c r="J3" s="97"/>
      <c r="K3" s="98"/>
    </row>
    <row r="4" spans="1:12" ht="16.5" customHeight="1">
      <c r="A4" s="124">
        <v>6</v>
      </c>
      <c r="B4" s="29" t="s">
        <v>248</v>
      </c>
      <c r="C4" s="29"/>
      <c r="D4" s="232"/>
      <c r="E4" s="233"/>
      <c r="F4" s="234"/>
      <c r="G4" s="235"/>
      <c r="H4" s="165"/>
      <c r="I4" s="101"/>
      <c r="J4" s="101"/>
      <c r="K4" s="61"/>
    </row>
    <row r="5" spans="1:12" ht="16.5" customHeight="1">
      <c r="A5" s="125"/>
      <c r="B5" s="242"/>
      <c r="C5" s="238"/>
      <c r="D5" s="270"/>
      <c r="E5" s="271"/>
      <c r="F5" s="230"/>
      <c r="G5" s="264"/>
      <c r="H5" s="142"/>
      <c r="I5" s="143"/>
      <c r="J5" s="200"/>
      <c r="K5" s="254"/>
      <c r="L5" s="481"/>
    </row>
    <row r="6" spans="1:12" ht="16.5" customHeight="1">
      <c r="A6" s="124"/>
      <c r="B6" s="29" t="s">
        <v>249</v>
      </c>
      <c r="C6" s="287" t="s">
        <v>250</v>
      </c>
      <c r="D6" s="262">
        <v>10.199999999999999</v>
      </c>
      <c r="E6" s="236" t="s">
        <v>224</v>
      </c>
      <c r="F6" s="234"/>
      <c r="G6" s="389"/>
      <c r="H6" s="144"/>
      <c r="I6" s="145"/>
      <c r="J6" s="217"/>
      <c r="K6" s="252"/>
      <c r="L6" s="482"/>
    </row>
    <row r="7" spans="1:12" ht="16.5" customHeight="1">
      <c r="A7" s="125"/>
      <c r="B7" s="126"/>
      <c r="C7" s="126"/>
      <c r="D7" s="228"/>
      <c r="E7" s="229"/>
      <c r="F7" s="230"/>
      <c r="G7" s="130"/>
      <c r="H7" s="214"/>
      <c r="I7" s="97"/>
      <c r="J7" s="97"/>
      <c r="K7" s="215"/>
      <c r="L7" s="480"/>
    </row>
    <row r="8" spans="1:12" ht="16.5" customHeight="1">
      <c r="A8" s="124"/>
      <c r="B8" s="99"/>
      <c r="C8" s="99"/>
      <c r="D8" s="232"/>
      <c r="E8" s="236"/>
      <c r="F8" s="234"/>
      <c r="G8" s="235"/>
      <c r="H8" s="216"/>
      <c r="I8" s="101"/>
      <c r="J8" s="101"/>
      <c r="K8" s="210"/>
      <c r="L8" s="477"/>
    </row>
    <row r="9" spans="1:12" ht="16.5" customHeight="1">
      <c r="A9" s="132"/>
      <c r="B9" s="126"/>
      <c r="C9" s="126"/>
      <c r="D9" s="228"/>
      <c r="E9" s="229"/>
      <c r="F9" s="230"/>
      <c r="G9" s="264"/>
      <c r="H9" s="214"/>
      <c r="I9" s="97"/>
      <c r="J9" s="97"/>
      <c r="K9" s="215"/>
      <c r="L9" s="480"/>
    </row>
    <row r="10" spans="1:12" ht="16.5" customHeight="1">
      <c r="A10" s="124"/>
      <c r="B10" s="99" t="s">
        <v>238</v>
      </c>
      <c r="C10" s="99" t="s">
        <v>237</v>
      </c>
      <c r="D10" s="232">
        <v>46.8</v>
      </c>
      <c r="E10" s="236" t="s">
        <v>53</v>
      </c>
      <c r="F10" s="234"/>
      <c r="G10" s="389"/>
      <c r="H10" s="225"/>
      <c r="I10" s="101"/>
      <c r="J10" s="101"/>
      <c r="K10" s="210"/>
      <c r="L10" s="482"/>
    </row>
    <row r="11" spans="1:12" ht="16.5" customHeight="1">
      <c r="A11" s="125"/>
      <c r="B11" s="222"/>
      <c r="C11" s="238"/>
      <c r="D11" s="270"/>
      <c r="E11" s="271"/>
      <c r="F11" s="230"/>
      <c r="G11" s="264"/>
      <c r="H11" s="214"/>
      <c r="I11" s="200"/>
      <c r="J11" s="200"/>
      <c r="K11" s="254"/>
      <c r="L11" s="481"/>
    </row>
    <row r="12" spans="1:12" ht="16.5" customHeight="1">
      <c r="A12" s="124"/>
      <c r="B12" s="239" t="s">
        <v>246</v>
      </c>
      <c r="C12" s="287" t="s">
        <v>247</v>
      </c>
      <c r="D12" s="262">
        <v>10.199999999999999</v>
      </c>
      <c r="E12" s="236" t="s">
        <v>224</v>
      </c>
      <c r="F12" s="234"/>
      <c r="G12" s="389"/>
      <c r="H12" s="397"/>
      <c r="I12" s="217"/>
      <c r="J12" s="217"/>
      <c r="K12" s="152"/>
      <c r="L12" s="482"/>
    </row>
    <row r="13" spans="1:12" ht="16.5" customHeight="1">
      <c r="A13" s="132"/>
      <c r="B13" s="126"/>
      <c r="C13" s="126"/>
      <c r="D13" s="127"/>
      <c r="E13" s="128"/>
      <c r="F13" s="129"/>
      <c r="G13" s="130"/>
      <c r="H13" s="398"/>
      <c r="I13" s="186"/>
      <c r="J13" s="186"/>
      <c r="K13" s="399"/>
      <c r="L13" s="498"/>
    </row>
    <row r="14" spans="1:12" ht="16.5" customHeight="1">
      <c r="A14" s="124"/>
      <c r="B14" s="99"/>
      <c r="C14" s="99"/>
      <c r="D14" s="232"/>
      <c r="E14" s="236"/>
      <c r="F14" s="131"/>
      <c r="G14" s="235"/>
      <c r="H14" s="391"/>
      <c r="I14" s="189"/>
      <c r="J14" s="189"/>
      <c r="K14" s="190"/>
      <c r="L14" s="181"/>
    </row>
    <row r="15" spans="1:12" ht="16.5" customHeight="1">
      <c r="A15" s="134"/>
      <c r="B15" s="126"/>
      <c r="C15" s="126"/>
      <c r="D15" s="133"/>
      <c r="E15" s="128"/>
      <c r="F15" s="129"/>
      <c r="G15" s="130"/>
      <c r="H15" s="214"/>
      <c r="I15" s="97"/>
      <c r="J15" s="97"/>
      <c r="K15" s="215"/>
      <c r="L15" s="480"/>
    </row>
    <row r="16" spans="1:12" ht="16.5" customHeight="1">
      <c r="A16" s="135"/>
      <c r="B16" s="99"/>
      <c r="C16" s="99"/>
      <c r="D16" s="232"/>
      <c r="E16" s="236"/>
      <c r="F16" s="131"/>
      <c r="G16" s="235"/>
      <c r="H16" s="216"/>
      <c r="I16" s="101"/>
      <c r="J16" s="101"/>
      <c r="K16" s="210"/>
      <c r="L16" s="477"/>
    </row>
    <row r="17" spans="1:12" ht="16.5" customHeight="1">
      <c r="A17" s="134"/>
      <c r="B17" s="126"/>
      <c r="C17" s="126"/>
      <c r="D17" s="133"/>
      <c r="E17" s="128"/>
      <c r="F17" s="129"/>
      <c r="G17" s="130"/>
      <c r="H17" s="214"/>
      <c r="I17" s="97"/>
      <c r="J17" s="97"/>
      <c r="K17" s="215"/>
      <c r="L17" s="480"/>
    </row>
    <row r="18" spans="1:12" ht="16.5" customHeight="1">
      <c r="A18" s="135"/>
      <c r="B18" s="151"/>
      <c r="C18" s="151"/>
      <c r="D18" s="400"/>
      <c r="E18" s="401"/>
      <c r="F18" s="131"/>
      <c r="G18" s="235"/>
      <c r="H18" s="216"/>
      <c r="I18" s="101"/>
      <c r="J18" s="101"/>
      <c r="K18" s="210"/>
      <c r="L18" s="477"/>
    </row>
    <row r="19" spans="1:12" ht="16.5" customHeight="1">
      <c r="A19" s="136"/>
      <c r="B19" s="126"/>
      <c r="C19" s="126"/>
      <c r="D19" s="133"/>
      <c r="E19" s="128"/>
      <c r="F19" s="129"/>
      <c r="G19" s="130"/>
      <c r="H19" s="214"/>
      <c r="I19" s="97"/>
      <c r="J19" s="97"/>
      <c r="K19" s="215"/>
      <c r="L19" s="480"/>
    </row>
    <row r="20" spans="1:12" ht="16.5" customHeight="1">
      <c r="A20" s="135"/>
      <c r="B20" s="99"/>
      <c r="C20" s="99"/>
      <c r="D20" s="232"/>
      <c r="E20" s="236"/>
      <c r="F20" s="131"/>
      <c r="G20" s="235"/>
      <c r="H20" s="216"/>
      <c r="I20" s="101"/>
      <c r="J20" s="101"/>
      <c r="K20" s="210"/>
      <c r="L20" s="477"/>
    </row>
    <row r="21" spans="1:12" ht="16.5" customHeight="1">
      <c r="A21" s="137"/>
      <c r="B21" s="126"/>
      <c r="C21" s="126"/>
      <c r="D21" s="133"/>
      <c r="E21" s="128"/>
      <c r="F21" s="129"/>
      <c r="G21" s="130"/>
      <c r="H21" s="214"/>
      <c r="I21" s="97"/>
      <c r="J21" s="97"/>
      <c r="K21" s="215"/>
      <c r="L21" s="480"/>
    </row>
    <row r="22" spans="1:12" ht="16.5" customHeight="1">
      <c r="A22" s="135"/>
      <c r="B22" s="99"/>
      <c r="C22" s="99"/>
      <c r="D22" s="232"/>
      <c r="E22" s="236"/>
      <c r="F22" s="131"/>
      <c r="G22" s="235"/>
      <c r="H22" s="216"/>
      <c r="I22" s="101"/>
      <c r="J22" s="101"/>
      <c r="K22" s="210"/>
      <c r="L22" s="477"/>
    </row>
    <row r="23" spans="1:12" ht="16.5" customHeight="1">
      <c r="A23" s="246"/>
      <c r="B23" s="126"/>
      <c r="C23" s="126"/>
      <c r="D23" s="127"/>
      <c r="E23" s="128"/>
      <c r="F23" s="129"/>
      <c r="G23" s="130"/>
      <c r="H23" s="163"/>
      <c r="I23" s="200"/>
      <c r="J23" s="97"/>
      <c r="K23" s="98"/>
    </row>
    <row r="24" spans="1:12" ht="16.5" customHeight="1">
      <c r="A24" s="247"/>
      <c r="B24" s="99"/>
      <c r="C24" s="99"/>
      <c r="D24" s="232"/>
      <c r="E24" s="236"/>
      <c r="F24" s="131"/>
      <c r="G24" s="235"/>
      <c r="H24" s="249"/>
      <c r="I24" s="261"/>
      <c r="J24" s="101"/>
      <c r="K24" s="201"/>
      <c r="L24" s="497"/>
    </row>
    <row r="25" spans="1:12" ht="16.5" customHeight="1">
      <c r="A25" s="137"/>
      <c r="B25" s="126"/>
      <c r="C25" s="126"/>
      <c r="D25" s="228"/>
      <c r="E25" s="229"/>
      <c r="F25" s="129"/>
      <c r="G25" s="130"/>
      <c r="H25" s="163"/>
      <c r="I25" s="200"/>
      <c r="J25" s="97"/>
      <c r="K25" s="98"/>
    </row>
    <row r="26" spans="1:12" ht="16.5" customHeight="1">
      <c r="A26" s="135"/>
      <c r="B26" s="99"/>
      <c r="C26" s="99"/>
      <c r="D26" s="232"/>
      <c r="E26" s="236"/>
      <c r="F26" s="131"/>
      <c r="G26" s="235"/>
      <c r="H26" s="249"/>
      <c r="I26" s="261"/>
      <c r="J26" s="101"/>
      <c r="K26" s="201"/>
      <c r="L26" s="497"/>
    </row>
    <row r="27" spans="1:12" ht="16.5" customHeight="1">
      <c r="A27" s="246"/>
      <c r="B27" s="126"/>
      <c r="C27" s="126"/>
      <c r="D27" s="133"/>
      <c r="E27" s="128"/>
      <c r="F27" s="129"/>
      <c r="G27" s="130"/>
      <c r="H27" s="163"/>
      <c r="I27" s="200"/>
      <c r="J27" s="97"/>
      <c r="K27" s="98"/>
    </row>
    <row r="28" spans="1:12" ht="16.5" customHeight="1">
      <c r="A28" s="247"/>
      <c r="B28" s="99"/>
      <c r="C28" s="99"/>
      <c r="D28" s="232"/>
      <c r="E28" s="236"/>
      <c r="F28" s="131"/>
      <c r="G28" s="235"/>
      <c r="H28" s="249"/>
      <c r="I28" s="261"/>
      <c r="J28" s="101"/>
      <c r="K28" s="201"/>
      <c r="L28" s="497"/>
    </row>
    <row r="29" spans="1:12" ht="16.5" customHeight="1">
      <c r="A29" s="246"/>
      <c r="B29" s="126"/>
      <c r="C29" s="126"/>
      <c r="D29" s="133"/>
      <c r="E29" s="128"/>
      <c r="F29" s="129"/>
      <c r="G29" s="130"/>
      <c r="H29" s="163"/>
      <c r="I29" s="200"/>
      <c r="J29" s="97"/>
      <c r="K29" s="98"/>
    </row>
    <row r="30" spans="1:12" ht="16.5" customHeight="1">
      <c r="A30" s="247"/>
      <c r="B30" s="29"/>
      <c r="C30" s="29"/>
      <c r="D30" s="232"/>
      <c r="E30" s="236"/>
      <c r="F30" s="131"/>
      <c r="G30" s="235"/>
      <c r="H30" s="249"/>
      <c r="I30" s="261"/>
      <c r="J30" s="101"/>
      <c r="K30" s="201"/>
      <c r="L30" s="497"/>
    </row>
    <row r="31" spans="1:12" ht="16.5" customHeight="1">
      <c r="A31" s="246"/>
      <c r="B31" s="126"/>
      <c r="C31" s="126"/>
      <c r="D31" s="133"/>
      <c r="E31" s="128"/>
      <c r="F31" s="129"/>
      <c r="G31" s="130"/>
      <c r="H31" s="163"/>
      <c r="I31" s="200"/>
      <c r="J31" s="97"/>
      <c r="K31" s="98"/>
    </row>
    <row r="32" spans="1:12" ht="16.5" customHeight="1">
      <c r="A32" s="247"/>
      <c r="B32" s="99"/>
      <c r="C32" s="99"/>
      <c r="D32" s="232"/>
      <c r="E32" s="236"/>
      <c r="F32" s="131"/>
      <c r="G32" s="235"/>
      <c r="H32" s="249"/>
      <c r="I32" s="261"/>
      <c r="J32" s="101"/>
      <c r="K32" s="201"/>
      <c r="L32" s="497"/>
    </row>
    <row r="33" spans="1:12" ht="16.5" customHeight="1">
      <c r="A33" s="134"/>
      <c r="B33" s="126"/>
      <c r="C33" s="126"/>
      <c r="D33" s="133"/>
      <c r="E33" s="128"/>
      <c r="F33" s="129"/>
      <c r="G33" s="130"/>
      <c r="H33" s="163"/>
      <c r="I33" s="200"/>
      <c r="J33" s="97"/>
      <c r="K33" s="98"/>
    </row>
    <row r="34" spans="1:12" ht="16.5" customHeight="1">
      <c r="A34" s="135"/>
      <c r="B34" s="29"/>
      <c r="C34" s="99"/>
      <c r="D34" s="232"/>
      <c r="E34" s="236"/>
      <c r="F34" s="131"/>
      <c r="G34" s="235"/>
      <c r="H34" s="249"/>
      <c r="I34" s="261"/>
      <c r="J34" s="101"/>
      <c r="K34" s="201"/>
      <c r="L34" s="497"/>
    </row>
    <row r="35" spans="1:12" ht="16.5" customHeight="1">
      <c r="A35" s="134"/>
      <c r="B35" s="126"/>
      <c r="C35" s="126"/>
      <c r="D35" s="228"/>
      <c r="E35" s="229"/>
      <c r="F35" s="129"/>
      <c r="G35" s="231"/>
      <c r="H35" s="163"/>
      <c r="I35" s="97"/>
      <c r="J35" s="97"/>
      <c r="K35" s="98"/>
    </row>
    <row r="36" spans="1:12" ht="16.5" customHeight="1">
      <c r="A36" s="135"/>
      <c r="B36" s="29"/>
      <c r="C36" s="99"/>
      <c r="D36" s="232"/>
      <c r="E36" s="236"/>
      <c r="F36" s="131"/>
      <c r="G36" s="235"/>
      <c r="H36" s="216"/>
      <c r="I36" s="101"/>
      <c r="J36" s="101"/>
      <c r="K36" s="61"/>
    </row>
    <row r="37" spans="1:12" ht="16.5" customHeight="1">
      <c r="A37" s="134"/>
      <c r="B37" s="126"/>
      <c r="C37" s="126" t="s">
        <v>172</v>
      </c>
      <c r="D37" s="228"/>
      <c r="E37" s="229"/>
      <c r="F37" s="129"/>
      <c r="G37" s="231"/>
      <c r="H37" s="163"/>
      <c r="I37" s="97"/>
      <c r="J37" s="97"/>
      <c r="K37" s="98"/>
    </row>
    <row r="38" spans="1:12" ht="16.5" customHeight="1">
      <c r="A38" s="135"/>
      <c r="B38" s="29"/>
      <c r="C38" s="99"/>
      <c r="D38" s="232"/>
      <c r="E38" s="236"/>
      <c r="F38" s="131"/>
      <c r="G38" s="235"/>
      <c r="H38" s="216"/>
      <c r="I38" s="101"/>
      <c r="J38" s="101"/>
      <c r="K38" s="61"/>
    </row>
    <row r="39" spans="1:12" ht="16.5" customHeight="1">
      <c r="A39" s="134"/>
      <c r="B39" s="126"/>
      <c r="C39" s="126"/>
      <c r="D39" s="228"/>
      <c r="E39" s="229"/>
      <c r="F39" s="129"/>
      <c r="G39" s="231"/>
      <c r="H39" s="163"/>
      <c r="I39" s="97"/>
      <c r="J39" s="97"/>
      <c r="K39" s="98"/>
    </row>
    <row r="40" spans="1:12" ht="16.5" customHeight="1">
      <c r="A40" s="135"/>
      <c r="B40" s="168"/>
      <c r="C40" s="99"/>
      <c r="D40" s="232"/>
      <c r="E40" s="236"/>
      <c r="F40" s="131"/>
      <c r="G40" s="235"/>
      <c r="H40" s="216"/>
      <c r="I40" s="101"/>
      <c r="J40" s="101"/>
      <c r="K40" s="61"/>
    </row>
    <row r="41" spans="1:12" ht="16.5" customHeight="1">
      <c r="A41" s="134"/>
      <c r="B41" s="126"/>
      <c r="C41" s="126"/>
      <c r="D41" s="228"/>
      <c r="E41" s="229"/>
      <c r="F41" s="129"/>
      <c r="G41" s="231"/>
      <c r="H41" s="163"/>
      <c r="I41" s="97"/>
      <c r="J41" s="97"/>
      <c r="K41" s="98"/>
    </row>
    <row r="42" spans="1:12" ht="16.5" customHeight="1">
      <c r="A42" s="135"/>
      <c r="B42" s="168"/>
      <c r="C42" s="99"/>
      <c r="D42" s="232"/>
      <c r="E42" s="236"/>
      <c r="F42" s="131"/>
      <c r="G42" s="235"/>
      <c r="H42" s="216"/>
      <c r="I42" s="101"/>
      <c r="J42" s="101"/>
      <c r="K42" s="61"/>
    </row>
    <row r="43" spans="1:12" ht="16.5" customHeight="1">
      <c r="A43" s="136"/>
      <c r="B43" s="126"/>
      <c r="C43" s="126"/>
      <c r="D43" s="228"/>
      <c r="E43" s="229"/>
      <c r="F43" s="129"/>
      <c r="G43" s="231"/>
      <c r="H43" s="163"/>
      <c r="I43" s="97"/>
      <c r="J43" s="97"/>
      <c r="K43" s="98"/>
    </row>
    <row r="44" spans="1:12" ht="16.5" customHeight="1">
      <c r="A44" s="136"/>
      <c r="B44" s="168"/>
      <c r="C44" s="99"/>
      <c r="D44" s="232"/>
      <c r="E44" s="236"/>
      <c r="F44" s="131"/>
      <c r="G44" s="235"/>
      <c r="H44" s="216"/>
      <c r="I44" s="101"/>
      <c r="J44" s="101"/>
      <c r="K44" s="61"/>
    </row>
    <row r="45" spans="1:12" ht="16.5" customHeight="1">
      <c r="A45" s="134"/>
      <c r="B45" s="126"/>
      <c r="C45" s="126"/>
      <c r="D45" s="228"/>
      <c r="E45" s="229"/>
      <c r="F45" s="129"/>
      <c r="G45" s="231"/>
      <c r="H45" s="203"/>
      <c r="I45" s="97"/>
      <c r="J45" s="97"/>
      <c r="K45" s="98"/>
    </row>
    <row r="46" spans="1:12" ht="16.5" customHeight="1">
      <c r="A46" s="135"/>
      <c r="B46" s="168"/>
      <c r="C46" s="99"/>
      <c r="D46" s="232"/>
      <c r="E46" s="236"/>
      <c r="F46" s="131"/>
      <c r="G46" s="235"/>
      <c r="H46" s="166"/>
      <c r="I46" s="204"/>
      <c r="J46" s="101"/>
      <c r="K46" s="167"/>
      <c r="L46" s="484"/>
    </row>
    <row r="47" spans="1:12" ht="16.5" customHeight="1">
      <c r="A47" s="134"/>
      <c r="B47" s="126"/>
      <c r="C47" s="126"/>
      <c r="D47" s="228"/>
      <c r="E47" s="229"/>
      <c r="F47" s="129"/>
      <c r="G47" s="231"/>
      <c r="H47" s="203"/>
      <c r="I47" s="97"/>
      <c r="J47" s="97"/>
      <c r="K47" s="98"/>
    </row>
    <row r="48" spans="1:12" ht="16.5" customHeight="1">
      <c r="A48" s="135"/>
      <c r="B48" s="168" t="s">
        <v>74</v>
      </c>
      <c r="C48" s="99"/>
      <c r="D48" s="232"/>
      <c r="E48" s="236"/>
      <c r="F48" s="131"/>
      <c r="G48" s="235"/>
      <c r="H48" s="166"/>
      <c r="I48" s="204"/>
      <c r="J48" s="101"/>
      <c r="K48" s="167"/>
      <c r="L48" s="484"/>
    </row>
    <row r="49" spans="1:12" ht="16.5" customHeight="1">
      <c r="A49" s="134"/>
      <c r="B49" s="126"/>
      <c r="C49" s="12"/>
      <c r="D49" s="228"/>
      <c r="E49" s="229"/>
      <c r="F49" s="230"/>
      <c r="G49" s="259"/>
      <c r="H49" s="255"/>
      <c r="I49" s="97"/>
      <c r="J49" s="97"/>
      <c r="K49" s="98"/>
    </row>
    <row r="50" spans="1:12" ht="16.5" customHeight="1">
      <c r="A50" s="135"/>
      <c r="B50" s="168"/>
      <c r="C50" s="29"/>
      <c r="D50" s="232"/>
      <c r="E50" s="236"/>
      <c r="F50" s="234"/>
      <c r="G50" s="235"/>
      <c r="H50" s="225"/>
      <c r="I50" s="101"/>
      <c r="J50" s="101"/>
      <c r="K50" s="167"/>
      <c r="L50" s="484"/>
    </row>
    <row r="51" spans="1:12" ht="16.5" customHeight="1">
      <c r="A51" s="136"/>
      <c r="B51" s="242"/>
      <c r="C51" s="12"/>
      <c r="D51" s="228"/>
      <c r="E51" s="229"/>
      <c r="F51" s="230"/>
      <c r="G51" s="231"/>
      <c r="H51" s="255"/>
      <c r="I51" s="97"/>
      <c r="J51" s="97"/>
      <c r="K51" s="98"/>
    </row>
    <row r="52" spans="1:12" ht="16.5" customHeight="1">
      <c r="A52" s="135"/>
      <c r="B52" s="29"/>
      <c r="C52" s="29"/>
      <c r="D52" s="232"/>
      <c r="E52" s="236"/>
      <c r="F52" s="234"/>
      <c r="G52" s="235"/>
      <c r="H52" s="225"/>
      <c r="I52" s="101"/>
      <c r="J52" s="101"/>
      <c r="K52" s="167"/>
      <c r="L52" s="484"/>
    </row>
    <row r="53" spans="1:12" ht="16.5" customHeight="1">
      <c r="A53" s="137"/>
      <c r="B53" s="242"/>
      <c r="C53" s="222"/>
      <c r="D53" s="263"/>
      <c r="E53" s="229"/>
      <c r="F53" s="230"/>
      <c r="G53" s="231"/>
      <c r="H53" s="255"/>
      <c r="I53" s="97"/>
      <c r="J53" s="97"/>
      <c r="K53" s="98"/>
    </row>
    <row r="54" spans="1:12" ht="16.5" customHeight="1">
      <c r="A54" s="135"/>
      <c r="B54" s="223"/>
      <c r="C54" s="223"/>
      <c r="D54" s="232"/>
      <c r="E54" s="236"/>
      <c r="F54" s="205"/>
      <c r="G54" s="267"/>
      <c r="H54" s="225"/>
      <c r="I54" s="101"/>
      <c r="J54" s="101"/>
      <c r="K54" s="61"/>
    </row>
    <row r="55" spans="1:12" ht="16.5" customHeight="1">
      <c r="A55" s="246"/>
      <c r="B55" s="242"/>
      <c r="C55" s="12"/>
      <c r="D55" s="228"/>
      <c r="E55" s="229"/>
      <c r="F55" s="230"/>
      <c r="G55" s="231"/>
      <c r="H55" s="255"/>
      <c r="I55" s="97"/>
      <c r="J55" s="97"/>
      <c r="K55" s="98"/>
    </row>
    <row r="56" spans="1:12" ht="16.5" customHeight="1">
      <c r="A56" s="247"/>
      <c r="B56" s="29"/>
      <c r="C56" s="29"/>
      <c r="D56" s="232"/>
      <c r="E56" s="236"/>
      <c r="F56" s="205"/>
      <c r="G56" s="267"/>
      <c r="H56" s="225"/>
      <c r="I56" s="101"/>
      <c r="J56" s="101"/>
      <c r="K56" s="167"/>
      <c r="L56" s="484"/>
    </row>
    <row r="57" spans="1:12" ht="16.5" customHeight="1">
      <c r="A57" s="246"/>
      <c r="B57" s="12"/>
      <c r="C57" s="12"/>
      <c r="D57" s="228"/>
      <c r="E57" s="229"/>
      <c r="F57" s="230"/>
      <c r="G57" s="231"/>
      <c r="H57" s="257"/>
      <c r="I57" s="97"/>
      <c r="J57" s="97"/>
      <c r="K57" s="211"/>
      <c r="L57" s="478"/>
    </row>
    <row r="58" spans="1:12" ht="16.5" customHeight="1">
      <c r="A58" s="247"/>
      <c r="B58" s="29"/>
      <c r="C58" s="29"/>
      <c r="D58" s="232"/>
      <c r="E58" s="236"/>
      <c r="F58" s="234"/>
      <c r="G58" s="235"/>
      <c r="H58" s="216"/>
      <c r="I58" s="101"/>
      <c r="J58" s="101"/>
      <c r="K58" s="167"/>
      <c r="L58" s="484"/>
    </row>
    <row r="59" spans="1:12" ht="16.5" customHeight="1">
      <c r="A59" s="246"/>
      <c r="B59" s="242"/>
      <c r="C59" s="12"/>
      <c r="D59" s="228"/>
      <c r="E59" s="243"/>
      <c r="F59" s="230"/>
      <c r="G59" s="231"/>
      <c r="H59" s="257"/>
      <c r="I59" s="97"/>
      <c r="J59" s="97"/>
      <c r="K59" s="211"/>
      <c r="L59" s="478"/>
    </row>
    <row r="60" spans="1:12" ht="16.5" customHeight="1">
      <c r="A60" s="247"/>
      <c r="B60" s="29"/>
      <c r="C60" s="29"/>
      <c r="D60" s="232"/>
      <c r="E60" s="233"/>
      <c r="F60" s="234"/>
      <c r="G60" s="235"/>
      <c r="H60" s="216"/>
      <c r="I60" s="101"/>
      <c r="J60" s="101"/>
      <c r="K60" s="167"/>
      <c r="L60" s="484"/>
    </row>
    <row r="61" spans="1:12" ht="16.5" customHeight="1">
      <c r="A61" s="134"/>
      <c r="B61" s="242"/>
      <c r="C61" s="12"/>
      <c r="D61" s="228"/>
      <c r="E61" s="243"/>
      <c r="F61" s="230"/>
      <c r="G61" s="231"/>
      <c r="H61" s="255"/>
      <c r="I61" s="97"/>
      <c r="J61" s="97"/>
      <c r="K61" s="98"/>
    </row>
    <row r="62" spans="1:12" ht="16.5" customHeight="1">
      <c r="A62" s="135"/>
      <c r="B62" s="29"/>
      <c r="C62" s="29"/>
      <c r="D62" s="232"/>
      <c r="E62" s="233"/>
      <c r="F62" s="234"/>
      <c r="G62" s="235"/>
      <c r="H62" s="209"/>
      <c r="I62" s="101"/>
      <c r="J62" s="101"/>
      <c r="K62" s="167"/>
      <c r="L62" s="484"/>
    </row>
    <row r="63" spans="1:12" ht="16.5" customHeight="1">
      <c r="A63" s="134"/>
      <c r="B63" s="242"/>
      <c r="C63" s="12"/>
      <c r="D63" s="228"/>
      <c r="E63" s="243"/>
      <c r="F63" s="230"/>
      <c r="G63" s="231"/>
      <c r="H63" s="255"/>
      <c r="I63" s="97"/>
      <c r="J63" s="97"/>
      <c r="K63" s="98"/>
    </row>
    <row r="64" spans="1:12" ht="16.5" customHeight="1">
      <c r="A64" s="135"/>
      <c r="B64" s="29"/>
      <c r="C64" s="29"/>
      <c r="D64" s="232"/>
      <c r="E64" s="233"/>
      <c r="F64" s="234"/>
      <c r="G64" s="235"/>
      <c r="H64" s="209"/>
      <c r="I64" s="101"/>
      <c r="J64" s="101"/>
      <c r="K64" s="167"/>
      <c r="L64" s="484"/>
    </row>
    <row r="65" spans="1:12" ht="16.5" customHeight="1">
      <c r="A65" s="136"/>
      <c r="B65" s="12"/>
      <c r="C65" s="12"/>
      <c r="D65" s="228"/>
      <c r="E65" s="229"/>
      <c r="F65" s="230"/>
      <c r="G65" s="231"/>
      <c r="H65" s="255"/>
      <c r="I65" s="97"/>
      <c r="J65" s="97"/>
      <c r="K65" s="98"/>
    </row>
    <row r="66" spans="1:12" ht="16.5" customHeight="1">
      <c r="A66" s="135"/>
      <c r="B66" s="29"/>
      <c r="C66" s="29"/>
      <c r="D66" s="232"/>
      <c r="E66" s="233"/>
      <c r="F66" s="234"/>
      <c r="G66" s="235"/>
      <c r="H66" s="216"/>
      <c r="I66" s="101"/>
      <c r="J66" s="101"/>
      <c r="K66" s="61"/>
    </row>
    <row r="67" spans="1:12" ht="16.5" customHeight="1">
      <c r="A67" s="137"/>
      <c r="B67" s="138"/>
      <c r="C67" s="126"/>
      <c r="D67" s="228"/>
      <c r="E67" s="229"/>
      <c r="F67" s="129"/>
      <c r="G67" s="130"/>
      <c r="H67" s="163"/>
      <c r="I67" s="200"/>
      <c r="J67" s="97"/>
      <c r="K67" s="98"/>
    </row>
    <row r="68" spans="1:12" ht="16.5" customHeight="1">
      <c r="A68" s="135"/>
      <c r="B68" s="99"/>
      <c r="C68" s="29"/>
      <c r="D68" s="232"/>
      <c r="E68" s="233"/>
      <c r="F68" s="131"/>
      <c r="G68" s="235"/>
      <c r="H68" s="249"/>
      <c r="I68" s="261"/>
      <c r="J68" s="101"/>
      <c r="K68" s="201"/>
      <c r="L68" s="497"/>
    </row>
    <row r="69" spans="1:12" ht="16.5" customHeight="1">
      <c r="A69" s="246"/>
      <c r="B69" s="126"/>
      <c r="C69" s="126"/>
      <c r="D69" s="127"/>
      <c r="E69" s="128"/>
      <c r="F69" s="129"/>
      <c r="G69" s="130"/>
      <c r="H69" s="163"/>
      <c r="I69" s="200"/>
      <c r="J69" s="97"/>
      <c r="K69" s="98"/>
    </row>
    <row r="70" spans="1:12" ht="16.5" customHeight="1">
      <c r="A70" s="247"/>
      <c r="B70" s="99"/>
      <c r="C70" s="29"/>
      <c r="D70" s="232"/>
      <c r="E70" s="233"/>
      <c r="F70" s="131"/>
      <c r="G70" s="235"/>
      <c r="H70" s="249"/>
      <c r="I70" s="261"/>
      <c r="J70" s="101"/>
      <c r="K70" s="201"/>
      <c r="L70" s="497"/>
    </row>
    <row r="71" spans="1:12" ht="16.5" customHeight="1">
      <c r="A71" s="137"/>
      <c r="B71" s="126"/>
      <c r="C71" s="126"/>
      <c r="D71" s="127"/>
      <c r="E71" s="128"/>
      <c r="F71" s="129"/>
      <c r="G71" s="130"/>
      <c r="H71" s="163"/>
      <c r="I71" s="200"/>
      <c r="J71" s="97"/>
      <c r="K71" s="98"/>
    </row>
    <row r="72" spans="1:12" ht="16.5" customHeight="1">
      <c r="A72" s="135"/>
      <c r="B72" s="99"/>
      <c r="C72" s="99"/>
      <c r="D72" s="241"/>
      <c r="E72" s="233"/>
      <c r="F72" s="131"/>
      <c r="G72" s="235"/>
      <c r="H72" s="249"/>
      <c r="I72" s="261"/>
      <c r="J72" s="101"/>
      <c r="K72" s="201"/>
      <c r="L72" s="497"/>
    </row>
    <row r="73" spans="1:12" ht="16.5" customHeight="1">
      <c r="A73" s="246"/>
      <c r="B73" s="126"/>
      <c r="C73" s="126"/>
      <c r="D73" s="127"/>
      <c r="E73" s="128"/>
      <c r="F73" s="129"/>
      <c r="G73" s="130"/>
      <c r="H73" s="163"/>
      <c r="I73" s="200"/>
      <c r="J73" s="97"/>
      <c r="K73" s="98"/>
    </row>
    <row r="74" spans="1:12" ht="16.5" customHeight="1">
      <c r="A74" s="247"/>
      <c r="B74" s="99"/>
      <c r="C74" s="99"/>
      <c r="D74" s="241"/>
      <c r="E74" s="233"/>
      <c r="F74" s="131"/>
      <c r="G74" s="235"/>
      <c r="H74" s="249"/>
      <c r="I74" s="261"/>
      <c r="J74" s="101"/>
      <c r="K74" s="201"/>
      <c r="L74" s="497"/>
    </row>
    <row r="75" spans="1:12" ht="16.5" customHeight="1">
      <c r="A75" s="246"/>
      <c r="B75" s="126"/>
      <c r="C75" s="126"/>
      <c r="D75" s="127"/>
      <c r="E75" s="128"/>
      <c r="F75" s="129"/>
      <c r="G75" s="130"/>
      <c r="H75" s="163"/>
      <c r="I75" s="200"/>
      <c r="J75" s="97"/>
      <c r="K75" s="98"/>
    </row>
    <row r="76" spans="1:12" ht="16.5" customHeight="1">
      <c r="A76" s="247"/>
      <c r="B76" s="99"/>
      <c r="C76" s="99"/>
      <c r="D76" s="241"/>
      <c r="E76" s="233"/>
      <c r="F76" s="131"/>
      <c r="G76" s="235"/>
      <c r="H76" s="249"/>
      <c r="I76" s="261"/>
      <c r="J76" s="101"/>
      <c r="K76" s="201"/>
      <c r="L76" s="497"/>
    </row>
    <row r="77" spans="1:12" ht="16.5" customHeight="1">
      <c r="A77" s="246"/>
      <c r="B77" s="126"/>
      <c r="C77" s="126"/>
      <c r="D77" s="127"/>
      <c r="E77" s="128"/>
      <c r="F77" s="129"/>
      <c r="G77" s="130"/>
      <c r="H77" s="163"/>
      <c r="I77" s="200"/>
      <c r="J77" s="97"/>
      <c r="K77" s="98"/>
    </row>
    <row r="78" spans="1:12" ht="16.5" customHeight="1">
      <c r="A78" s="247"/>
      <c r="B78" s="99"/>
      <c r="C78" s="99"/>
      <c r="D78" s="241"/>
      <c r="E78" s="233"/>
      <c r="F78" s="131"/>
      <c r="G78" s="235"/>
      <c r="H78" s="249"/>
      <c r="I78" s="261"/>
      <c r="J78" s="101"/>
      <c r="K78" s="201"/>
      <c r="L78" s="497"/>
    </row>
    <row r="79" spans="1:12" ht="16.5" customHeight="1">
      <c r="A79" s="134"/>
      <c r="B79" s="126"/>
      <c r="C79" s="126"/>
      <c r="D79" s="127"/>
      <c r="E79" s="128"/>
      <c r="F79" s="129"/>
      <c r="G79" s="130"/>
      <c r="H79" s="163"/>
      <c r="I79" s="200"/>
      <c r="J79" s="97"/>
      <c r="K79" s="98"/>
    </row>
    <row r="80" spans="1:12" ht="16.5" customHeight="1">
      <c r="A80" s="135"/>
      <c r="B80" s="99"/>
      <c r="C80" s="99"/>
      <c r="D80" s="241"/>
      <c r="E80" s="233"/>
      <c r="F80" s="131"/>
      <c r="G80" s="235"/>
      <c r="H80" s="249"/>
      <c r="I80" s="261"/>
      <c r="J80" s="101"/>
      <c r="K80" s="201"/>
      <c r="L80" s="497"/>
    </row>
    <row r="81" spans="1:12" ht="16.5" customHeight="1">
      <c r="A81" s="134"/>
      <c r="B81" s="126"/>
      <c r="C81" s="126"/>
      <c r="D81" s="228"/>
      <c r="E81" s="229"/>
      <c r="F81" s="129"/>
      <c r="G81" s="231"/>
      <c r="H81" s="163"/>
      <c r="I81" s="97"/>
      <c r="J81" s="97"/>
      <c r="K81" s="98"/>
    </row>
    <row r="82" spans="1:12" ht="16.5" customHeight="1">
      <c r="A82" s="135"/>
      <c r="B82" s="29"/>
      <c r="C82" s="99"/>
      <c r="D82" s="232"/>
      <c r="E82" s="236"/>
      <c r="F82" s="131"/>
      <c r="G82" s="235"/>
      <c r="H82" s="216"/>
      <c r="I82" s="101"/>
      <c r="J82" s="101"/>
      <c r="K82" s="61"/>
    </row>
    <row r="83" spans="1:12" ht="16.5" customHeight="1">
      <c r="A83" s="134"/>
      <c r="B83" s="126"/>
      <c r="C83" s="126"/>
      <c r="D83" s="228"/>
      <c r="E83" s="229"/>
      <c r="F83" s="129"/>
      <c r="G83" s="231"/>
      <c r="H83" s="163"/>
      <c r="I83" s="97"/>
      <c r="J83" s="97"/>
      <c r="K83" s="98"/>
    </row>
    <row r="84" spans="1:12" ht="16.5" customHeight="1">
      <c r="A84" s="135"/>
      <c r="B84" s="29"/>
      <c r="C84" s="99"/>
      <c r="D84" s="232"/>
      <c r="E84" s="236"/>
      <c r="F84" s="131"/>
      <c r="G84" s="235"/>
      <c r="H84" s="216"/>
      <c r="I84" s="101"/>
      <c r="J84" s="101"/>
      <c r="K84" s="61"/>
    </row>
    <row r="85" spans="1:12" ht="16.5" customHeight="1">
      <c r="A85" s="134"/>
      <c r="B85" s="126"/>
      <c r="C85" s="126"/>
      <c r="D85" s="228"/>
      <c r="E85" s="229"/>
      <c r="F85" s="129"/>
      <c r="G85" s="231"/>
      <c r="H85" s="163"/>
      <c r="I85" s="97"/>
      <c r="J85" s="97"/>
      <c r="K85" s="98"/>
    </row>
    <row r="86" spans="1:12" ht="16.5" customHeight="1">
      <c r="A86" s="135"/>
      <c r="B86" s="168"/>
      <c r="C86" s="99"/>
      <c r="D86" s="232"/>
      <c r="E86" s="236"/>
      <c r="F86" s="131"/>
      <c r="G86" s="235"/>
      <c r="H86" s="216"/>
      <c r="I86" s="101"/>
      <c r="J86" s="101"/>
      <c r="K86" s="61"/>
    </row>
    <row r="87" spans="1:12" ht="16.5" customHeight="1">
      <c r="A87" s="134"/>
      <c r="B87" s="126"/>
      <c r="C87" s="126"/>
      <c r="D87" s="228"/>
      <c r="E87" s="229"/>
      <c r="F87" s="129"/>
      <c r="G87" s="231"/>
      <c r="H87" s="163"/>
      <c r="I87" s="97"/>
      <c r="J87" s="97"/>
      <c r="K87" s="98"/>
    </row>
    <row r="88" spans="1:12" ht="16.5" customHeight="1">
      <c r="A88" s="135"/>
      <c r="B88" s="168"/>
      <c r="C88" s="99"/>
      <c r="D88" s="232"/>
      <c r="E88" s="236"/>
      <c r="F88" s="131"/>
      <c r="G88" s="235"/>
      <c r="H88" s="216"/>
      <c r="I88" s="101"/>
      <c r="J88" s="101"/>
      <c r="K88" s="61"/>
    </row>
    <row r="89" spans="1:12" ht="16.5" customHeight="1">
      <c r="A89" s="136"/>
      <c r="B89" s="126"/>
      <c r="C89" s="126"/>
      <c r="D89" s="228"/>
      <c r="E89" s="229"/>
      <c r="F89" s="129"/>
      <c r="G89" s="231"/>
      <c r="H89" s="163"/>
      <c r="I89" s="97"/>
      <c r="J89" s="97"/>
      <c r="K89" s="98"/>
    </row>
    <row r="90" spans="1:12" ht="16.5" customHeight="1">
      <c r="A90" s="136"/>
      <c r="B90" s="168"/>
      <c r="C90" s="99"/>
      <c r="D90" s="232"/>
      <c r="E90" s="236"/>
      <c r="F90" s="131"/>
      <c r="G90" s="235"/>
      <c r="H90" s="216"/>
      <c r="I90" s="101"/>
      <c r="J90" s="101"/>
      <c r="K90" s="61"/>
    </row>
    <row r="91" spans="1:12" ht="16.5" customHeight="1">
      <c r="A91" s="134"/>
      <c r="B91" s="126"/>
      <c r="C91" s="126"/>
      <c r="D91" s="228"/>
      <c r="E91" s="229"/>
      <c r="F91" s="129"/>
      <c r="G91" s="231"/>
      <c r="H91" s="203"/>
      <c r="I91" s="97"/>
      <c r="J91" s="97"/>
      <c r="K91" s="98"/>
    </row>
    <row r="92" spans="1:12" ht="16.5" customHeight="1">
      <c r="A92" s="135"/>
      <c r="B92" s="168"/>
      <c r="C92" s="99"/>
      <c r="D92" s="232"/>
      <c r="E92" s="236"/>
      <c r="F92" s="131"/>
      <c r="G92" s="235"/>
      <c r="H92" s="166"/>
      <c r="I92" s="204"/>
      <c r="J92" s="101"/>
      <c r="K92" s="167"/>
      <c r="L92" s="484"/>
    </row>
    <row r="93" spans="1:12" ht="16.5" customHeight="1">
      <c r="A93" s="134"/>
      <c r="B93" s="126"/>
      <c r="C93" s="126"/>
      <c r="D93" s="228"/>
      <c r="E93" s="229"/>
      <c r="F93" s="129"/>
      <c r="G93" s="231"/>
      <c r="H93" s="203"/>
      <c r="I93" s="97"/>
      <c r="J93" s="97"/>
      <c r="K93" s="98"/>
    </row>
    <row r="94" spans="1:12" ht="16.5" customHeight="1">
      <c r="A94" s="135"/>
      <c r="B94" s="168"/>
      <c r="C94" s="99"/>
      <c r="D94" s="232"/>
      <c r="E94" s="236"/>
      <c r="F94" s="131"/>
      <c r="G94" s="235"/>
      <c r="H94" s="166"/>
      <c r="I94" s="204"/>
      <c r="J94" s="101"/>
      <c r="K94" s="167"/>
      <c r="L94" s="484"/>
    </row>
    <row r="95" spans="1:12" ht="16.5" customHeight="1">
      <c r="A95" s="134"/>
      <c r="B95" s="126"/>
      <c r="C95" s="12"/>
      <c r="D95" s="228"/>
      <c r="E95" s="229"/>
      <c r="F95" s="230"/>
      <c r="G95" s="259"/>
      <c r="H95" s="255"/>
      <c r="I95" s="97"/>
      <c r="J95" s="97"/>
      <c r="K95" s="98"/>
    </row>
    <row r="96" spans="1:12" ht="16.5" customHeight="1">
      <c r="A96" s="135"/>
      <c r="B96" s="168"/>
      <c r="C96" s="29"/>
      <c r="D96" s="232"/>
      <c r="E96" s="236"/>
      <c r="F96" s="234"/>
      <c r="G96" s="235"/>
      <c r="H96" s="225"/>
      <c r="I96" s="101"/>
      <c r="J96" s="101"/>
      <c r="K96" s="167"/>
      <c r="L96" s="484"/>
    </row>
    <row r="97" spans="1:12" ht="16.5" customHeight="1">
      <c r="A97" s="136"/>
      <c r="B97" s="242"/>
      <c r="C97" s="12"/>
      <c r="D97" s="228"/>
      <c r="E97" s="229"/>
      <c r="F97" s="230"/>
      <c r="G97" s="231"/>
      <c r="H97" s="255"/>
      <c r="I97" s="97"/>
      <c r="J97" s="97"/>
      <c r="K97" s="98"/>
    </row>
    <row r="98" spans="1:12" ht="16.5" customHeight="1">
      <c r="A98" s="135"/>
      <c r="B98" s="29"/>
      <c r="C98" s="29"/>
      <c r="D98" s="232"/>
      <c r="E98" s="236"/>
      <c r="F98" s="234"/>
      <c r="G98" s="235"/>
      <c r="H98" s="225"/>
      <c r="I98" s="101"/>
      <c r="J98" s="101"/>
      <c r="K98" s="167"/>
      <c r="L98" s="484"/>
    </row>
    <row r="99" spans="1:12" ht="16.5" customHeight="1">
      <c r="A99" s="137"/>
      <c r="B99" s="242"/>
      <c r="C99" s="222"/>
      <c r="D99" s="263"/>
      <c r="E99" s="229"/>
      <c r="F99" s="230"/>
      <c r="G99" s="231"/>
      <c r="H99" s="255"/>
      <c r="I99" s="97"/>
      <c r="J99" s="97"/>
      <c r="K99" s="98"/>
    </row>
    <row r="100" spans="1:12" ht="16.5" customHeight="1">
      <c r="A100" s="135"/>
      <c r="B100" s="223"/>
      <c r="C100" s="223"/>
      <c r="D100" s="232"/>
      <c r="E100" s="236"/>
      <c r="F100" s="205"/>
      <c r="G100" s="267"/>
      <c r="H100" s="225"/>
      <c r="I100" s="101"/>
      <c r="J100" s="101"/>
      <c r="K100" s="61"/>
    </row>
    <row r="101" spans="1:12" ht="16.5" customHeight="1">
      <c r="A101" s="246"/>
      <c r="B101" s="242"/>
      <c r="C101" s="12"/>
      <c r="D101" s="228"/>
      <c r="E101" s="229"/>
      <c r="F101" s="230"/>
      <c r="G101" s="231"/>
      <c r="H101" s="255"/>
      <c r="I101" s="97"/>
      <c r="J101" s="97"/>
      <c r="K101" s="98"/>
    </row>
    <row r="102" spans="1:12" ht="16.5" customHeight="1">
      <c r="A102" s="247"/>
      <c r="B102" s="29"/>
      <c r="C102" s="29"/>
      <c r="D102" s="232"/>
      <c r="E102" s="236"/>
      <c r="F102" s="205"/>
      <c r="G102" s="267"/>
      <c r="H102" s="225"/>
      <c r="I102" s="101"/>
      <c r="J102" s="101"/>
      <c r="K102" s="167"/>
      <c r="L102" s="484"/>
    </row>
    <row r="103" spans="1:12" ht="16.5" customHeight="1">
      <c r="A103" s="246"/>
      <c r="B103" s="12"/>
      <c r="C103" s="12"/>
      <c r="D103" s="228"/>
      <c r="E103" s="229"/>
      <c r="F103" s="230"/>
      <c r="G103" s="231"/>
      <c r="H103" s="257"/>
      <c r="I103" s="97"/>
      <c r="J103" s="97"/>
      <c r="K103" s="211"/>
      <c r="L103" s="478"/>
    </row>
    <row r="104" spans="1:12" ht="16.5" customHeight="1">
      <c r="A104" s="247"/>
      <c r="B104" s="29"/>
      <c r="C104" s="29"/>
      <c r="D104" s="232"/>
      <c r="E104" s="236"/>
      <c r="F104" s="234"/>
      <c r="G104" s="235"/>
      <c r="H104" s="216"/>
      <c r="I104" s="101"/>
      <c r="J104" s="101"/>
      <c r="K104" s="167"/>
      <c r="L104" s="484"/>
    </row>
    <row r="105" spans="1:12" ht="16.5" customHeight="1">
      <c r="A105" s="246"/>
      <c r="B105" s="242"/>
      <c r="C105" s="12"/>
      <c r="D105" s="228"/>
      <c r="E105" s="243"/>
      <c r="F105" s="230"/>
      <c r="G105" s="231"/>
      <c r="H105" s="257"/>
      <c r="I105" s="97"/>
      <c r="J105" s="97"/>
      <c r="K105" s="211"/>
      <c r="L105" s="478"/>
    </row>
    <row r="106" spans="1:12" ht="16.5" customHeight="1">
      <c r="A106" s="247"/>
      <c r="B106" s="29"/>
      <c r="C106" s="29"/>
      <c r="D106" s="232"/>
      <c r="E106" s="233"/>
      <c r="F106" s="234"/>
      <c r="G106" s="235"/>
      <c r="H106" s="216"/>
      <c r="I106" s="101"/>
      <c r="J106" s="101"/>
      <c r="K106" s="167"/>
      <c r="L106" s="484"/>
    </row>
    <row r="107" spans="1:12" ht="16.5" customHeight="1">
      <c r="A107" s="134"/>
      <c r="B107" s="242"/>
      <c r="C107" s="12"/>
      <c r="D107" s="228"/>
      <c r="E107" s="243"/>
      <c r="F107" s="230"/>
      <c r="G107" s="231"/>
      <c r="H107" s="255"/>
      <c r="I107" s="97"/>
      <c r="J107" s="97"/>
      <c r="K107" s="98"/>
    </row>
    <row r="108" spans="1:12" ht="16.5" customHeight="1">
      <c r="A108" s="135"/>
      <c r="B108" s="29"/>
      <c r="C108" s="29"/>
      <c r="D108" s="232"/>
      <c r="E108" s="233"/>
      <c r="F108" s="234"/>
      <c r="G108" s="235"/>
      <c r="H108" s="209"/>
      <c r="I108" s="101"/>
      <c r="J108" s="101"/>
      <c r="K108" s="167"/>
      <c r="L108" s="484"/>
    </row>
    <row r="109" spans="1:12" ht="16.5" customHeight="1">
      <c r="A109" s="134"/>
      <c r="B109" s="242"/>
      <c r="C109" s="12"/>
      <c r="D109" s="228"/>
      <c r="E109" s="243"/>
      <c r="F109" s="230"/>
      <c r="G109" s="231"/>
      <c r="H109" s="255"/>
      <c r="I109" s="97"/>
      <c r="J109" s="97"/>
      <c r="K109" s="98"/>
    </row>
    <row r="110" spans="1:12" ht="16.5" customHeight="1">
      <c r="A110" s="124"/>
      <c r="B110" s="29"/>
      <c r="C110" s="29"/>
      <c r="D110" s="232"/>
      <c r="E110" s="233"/>
      <c r="F110" s="234"/>
      <c r="G110" s="235"/>
      <c r="H110" s="209"/>
      <c r="I110" s="101"/>
      <c r="J110" s="101"/>
      <c r="K110" s="167"/>
      <c r="L110" s="484"/>
    </row>
    <row r="111" spans="1:12" ht="16.5" customHeight="1">
      <c r="A111" s="184"/>
      <c r="B111" s="12"/>
      <c r="C111" s="12"/>
      <c r="D111" s="228"/>
      <c r="E111" s="229"/>
      <c r="F111" s="230"/>
      <c r="G111" s="231"/>
      <c r="H111" s="255"/>
      <c r="I111" s="97"/>
      <c r="J111" s="97"/>
      <c r="K111" s="98"/>
    </row>
    <row r="112" spans="1:12" ht="16.5" customHeight="1">
      <c r="A112" s="124"/>
      <c r="B112" s="29"/>
      <c r="C112" s="29"/>
      <c r="D112" s="232"/>
      <c r="E112" s="233"/>
      <c r="F112" s="234"/>
      <c r="G112" s="235"/>
      <c r="H112" s="216"/>
      <c r="I112" s="101"/>
      <c r="J112" s="101"/>
      <c r="K112" s="61"/>
    </row>
    <row r="113" spans="1:12" ht="16.5" customHeight="1">
      <c r="A113" s="125"/>
      <c r="B113" s="138"/>
      <c r="C113" s="126"/>
      <c r="D113" s="228"/>
      <c r="E113" s="229"/>
      <c r="F113" s="129"/>
      <c r="G113" s="130"/>
      <c r="H113" s="163"/>
      <c r="I113" s="200"/>
      <c r="J113" s="97"/>
      <c r="K113" s="98"/>
    </row>
    <row r="114" spans="1:12" ht="16.5" customHeight="1">
      <c r="A114" s="124"/>
      <c r="B114" s="99"/>
      <c r="C114" s="29"/>
      <c r="D114" s="232"/>
      <c r="E114" s="233"/>
      <c r="F114" s="131"/>
      <c r="G114" s="235"/>
      <c r="H114" s="249"/>
      <c r="I114" s="261"/>
      <c r="J114" s="101"/>
      <c r="K114" s="201"/>
      <c r="L114" s="497"/>
    </row>
    <row r="115" spans="1:12" ht="16.5" customHeight="1">
      <c r="A115" s="132"/>
      <c r="B115" s="126"/>
      <c r="C115" s="126"/>
      <c r="D115" s="127"/>
      <c r="E115" s="128"/>
      <c r="F115" s="129"/>
      <c r="G115" s="130"/>
      <c r="H115" s="163"/>
      <c r="I115" s="200"/>
      <c r="J115" s="97"/>
      <c r="K115" s="98"/>
    </row>
    <row r="116" spans="1:12" ht="16.5" customHeight="1">
      <c r="A116" s="124"/>
      <c r="B116" s="99"/>
      <c r="C116" s="29"/>
      <c r="D116" s="232"/>
      <c r="E116" s="233"/>
      <c r="F116" s="131"/>
      <c r="G116" s="235"/>
      <c r="H116" s="249"/>
      <c r="I116" s="261"/>
      <c r="J116" s="101"/>
      <c r="K116" s="201"/>
      <c r="L116" s="497"/>
    </row>
    <row r="117" spans="1:12" ht="16.5" customHeight="1">
      <c r="A117" s="125"/>
      <c r="B117" s="126"/>
      <c r="C117" s="126"/>
      <c r="D117" s="127"/>
      <c r="E117" s="128"/>
      <c r="F117" s="129"/>
      <c r="G117" s="130"/>
      <c r="H117" s="163"/>
      <c r="I117" s="200"/>
      <c r="J117" s="97"/>
      <c r="K117" s="98"/>
    </row>
    <row r="118" spans="1:12" ht="16.5" customHeight="1">
      <c r="A118" s="124"/>
      <c r="B118" s="99"/>
      <c r="C118" s="99"/>
      <c r="D118" s="241"/>
      <c r="E118" s="233"/>
      <c r="F118" s="131"/>
      <c r="G118" s="235"/>
      <c r="H118" s="249"/>
      <c r="I118" s="261"/>
      <c r="J118" s="101"/>
      <c r="K118" s="201"/>
      <c r="L118" s="497"/>
    </row>
    <row r="119" spans="1:12" ht="16.5" customHeight="1">
      <c r="A119" s="132"/>
      <c r="B119" s="126"/>
      <c r="C119" s="126"/>
      <c r="D119" s="127"/>
      <c r="E119" s="128"/>
      <c r="F119" s="129"/>
      <c r="G119" s="130"/>
      <c r="H119" s="163"/>
      <c r="I119" s="200"/>
      <c r="J119" s="97"/>
      <c r="K119" s="98"/>
    </row>
    <row r="120" spans="1:12" ht="16.5" customHeight="1">
      <c r="A120" s="124"/>
      <c r="B120" s="99"/>
      <c r="C120" s="99"/>
      <c r="D120" s="241"/>
      <c r="E120" s="233"/>
      <c r="F120" s="131"/>
      <c r="G120" s="235"/>
      <c r="H120" s="249"/>
      <c r="I120" s="261"/>
      <c r="J120" s="101"/>
      <c r="K120" s="201"/>
      <c r="L120" s="497"/>
    </row>
    <row r="121" spans="1:12" ht="16.5" customHeight="1">
      <c r="A121" s="132"/>
      <c r="B121" s="126"/>
      <c r="C121" s="126"/>
      <c r="D121" s="127"/>
      <c r="E121" s="128"/>
      <c r="F121" s="129"/>
      <c r="G121" s="130"/>
      <c r="H121" s="163"/>
      <c r="I121" s="200"/>
      <c r="J121" s="97"/>
      <c r="K121" s="98"/>
    </row>
    <row r="122" spans="1:12" ht="16.5" customHeight="1">
      <c r="A122" s="124"/>
      <c r="B122" s="99"/>
      <c r="C122" s="99"/>
      <c r="D122" s="241"/>
      <c r="E122" s="233"/>
      <c r="F122" s="131"/>
      <c r="G122" s="235"/>
      <c r="H122" s="249"/>
      <c r="I122" s="261"/>
      <c r="J122" s="101"/>
      <c r="K122" s="201"/>
      <c r="L122" s="497"/>
    </row>
    <row r="123" spans="1:12" ht="16.5" customHeight="1">
      <c r="A123" s="132"/>
      <c r="B123" s="126"/>
      <c r="C123" s="126"/>
      <c r="D123" s="127"/>
      <c r="E123" s="128"/>
      <c r="F123" s="129"/>
      <c r="G123" s="130"/>
      <c r="H123" s="163"/>
      <c r="I123" s="200"/>
      <c r="J123" s="97"/>
      <c r="K123" s="98"/>
    </row>
    <row r="124" spans="1:12" ht="16.5" customHeight="1">
      <c r="A124" s="124"/>
      <c r="B124" s="99"/>
      <c r="C124" s="99"/>
      <c r="D124" s="241"/>
      <c r="E124" s="233"/>
      <c r="F124" s="131"/>
      <c r="G124" s="235"/>
      <c r="H124" s="249"/>
      <c r="I124" s="261"/>
      <c r="J124" s="101"/>
      <c r="K124" s="201"/>
      <c r="L124" s="497"/>
    </row>
    <row r="125" spans="1:12" ht="16.5" customHeight="1">
      <c r="A125" s="132"/>
      <c r="B125" s="126"/>
      <c r="C125" s="126"/>
      <c r="D125" s="127"/>
      <c r="E125" s="128"/>
      <c r="F125" s="129"/>
      <c r="G125" s="130"/>
      <c r="H125" s="163"/>
      <c r="I125" s="200"/>
      <c r="J125" s="97"/>
      <c r="K125" s="98"/>
    </row>
    <row r="126" spans="1:12" ht="16.5" customHeight="1">
      <c r="A126" s="124"/>
      <c r="B126" s="99"/>
      <c r="C126" s="99"/>
      <c r="D126" s="241"/>
      <c r="E126" s="233"/>
      <c r="F126" s="131"/>
      <c r="G126" s="235"/>
      <c r="H126" s="249"/>
      <c r="I126" s="261"/>
      <c r="J126" s="101"/>
      <c r="K126" s="201"/>
      <c r="L126" s="497"/>
    </row>
    <row r="127" spans="1:12" ht="16.5" customHeight="1">
      <c r="A127" s="132"/>
      <c r="B127" s="126"/>
      <c r="C127" s="126"/>
      <c r="D127" s="228"/>
      <c r="E127" s="229"/>
      <c r="F127" s="129"/>
      <c r="G127" s="231"/>
      <c r="H127" s="163"/>
      <c r="I127" s="97"/>
      <c r="J127" s="97"/>
      <c r="K127" s="98"/>
    </row>
    <row r="128" spans="1:12" ht="16.5" customHeight="1">
      <c r="A128" s="124"/>
      <c r="B128" s="29"/>
      <c r="C128" s="99"/>
      <c r="D128" s="232"/>
      <c r="E128" s="236"/>
      <c r="F128" s="131"/>
      <c r="G128" s="235"/>
      <c r="H128" s="216"/>
      <c r="I128" s="101"/>
      <c r="J128" s="101"/>
      <c r="K128" s="61"/>
    </row>
    <row r="129" spans="1:12" ht="16.5" customHeight="1">
      <c r="A129" s="132"/>
      <c r="B129" s="126"/>
      <c r="C129" s="126"/>
      <c r="D129" s="228"/>
      <c r="E129" s="229"/>
      <c r="F129" s="129"/>
      <c r="G129" s="231"/>
      <c r="H129" s="163"/>
      <c r="I129" s="97"/>
      <c r="J129" s="97"/>
      <c r="K129" s="98"/>
    </row>
    <row r="130" spans="1:12" ht="16.5" customHeight="1">
      <c r="A130" s="124"/>
      <c r="B130" s="29"/>
      <c r="C130" s="99"/>
      <c r="D130" s="232"/>
      <c r="E130" s="236"/>
      <c r="F130" s="131"/>
      <c r="G130" s="235"/>
      <c r="H130" s="216"/>
      <c r="I130" s="101"/>
      <c r="J130" s="101"/>
      <c r="K130" s="61"/>
    </row>
    <row r="131" spans="1:12" ht="16.5" customHeight="1">
      <c r="A131" s="132"/>
      <c r="B131" s="126"/>
      <c r="C131" s="126"/>
      <c r="D131" s="228"/>
      <c r="E131" s="229"/>
      <c r="F131" s="129"/>
      <c r="G131" s="231"/>
      <c r="H131" s="163"/>
      <c r="I131" s="97"/>
      <c r="J131" s="97"/>
      <c r="K131" s="98"/>
    </row>
    <row r="132" spans="1:12" ht="16.5" customHeight="1">
      <c r="A132" s="124"/>
      <c r="B132" s="168"/>
      <c r="C132" s="99"/>
      <c r="D132" s="232"/>
      <c r="E132" s="236"/>
      <c r="F132" s="131"/>
      <c r="G132" s="235"/>
      <c r="H132" s="216"/>
      <c r="I132" s="101"/>
      <c r="J132" s="101"/>
      <c r="K132" s="61"/>
    </row>
    <row r="133" spans="1:12" ht="16.5" customHeight="1">
      <c r="A133" s="132"/>
      <c r="B133" s="126"/>
      <c r="C133" s="126"/>
      <c r="D133" s="228"/>
      <c r="E133" s="229"/>
      <c r="F133" s="129"/>
      <c r="G133" s="231"/>
      <c r="H133" s="163"/>
      <c r="I133" s="97"/>
      <c r="J133" s="97"/>
      <c r="K133" s="98"/>
    </row>
    <row r="134" spans="1:12" ht="16.5" customHeight="1">
      <c r="A134" s="124"/>
      <c r="B134" s="168"/>
      <c r="C134" s="99"/>
      <c r="D134" s="232"/>
      <c r="E134" s="236"/>
      <c r="F134" s="131"/>
      <c r="G134" s="235"/>
      <c r="H134" s="216"/>
      <c r="I134" s="101"/>
      <c r="J134" s="101"/>
      <c r="K134" s="61"/>
    </row>
    <row r="135" spans="1:12" ht="16.5" customHeight="1">
      <c r="A135" s="184"/>
      <c r="B135" s="126"/>
      <c r="C135" s="126"/>
      <c r="D135" s="228"/>
      <c r="E135" s="229"/>
      <c r="F135" s="129"/>
      <c r="G135" s="231"/>
      <c r="H135" s="163"/>
      <c r="I135" s="97"/>
      <c r="J135" s="97"/>
      <c r="K135" s="98"/>
    </row>
    <row r="136" spans="1:12" ht="16.5" customHeight="1">
      <c r="A136" s="184"/>
      <c r="B136" s="168"/>
      <c r="C136" s="99"/>
      <c r="D136" s="232"/>
      <c r="E136" s="236"/>
      <c r="F136" s="131"/>
      <c r="G136" s="235"/>
      <c r="H136" s="216"/>
      <c r="I136" s="101"/>
      <c r="J136" s="101"/>
      <c r="K136" s="61"/>
    </row>
    <row r="137" spans="1:12" ht="16.5" customHeight="1">
      <c r="A137" s="132"/>
      <c r="B137" s="126"/>
      <c r="C137" s="126"/>
      <c r="D137" s="228"/>
      <c r="E137" s="229"/>
      <c r="F137" s="129"/>
      <c r="G137" s="231"/>
      <c r="H137" s="203"/>
      <c r="I137" s="97"/>
      <c r="J137" s="97"/>
      <c r="K137" s="98"/>
    </row>
    <row r="138" spans="1:12" ht="16.5" customHeight="1">
      <c r="A138" s="124"/>
      <c r="B138" s="168"/>
      <c r="C138" s="99"/>
      <c r="D138" s="232"/>
      <c r="E138" s="236"/>
      <c r="F138" s="131"/>
      <c r="G138" s="235"/>
      <c r="H138" s="166"/>
      <c r="I138" s="204"/>
      <c r="J138" s="101"/>
      <c r="K138" s="167"/>
      <c r="L138" s="484"/>
    </row>
    <row r="139" spans="1:12" ht="16.5" customHeight="1">
      <c r="A139" s="132"/>
      <c r="B139" s="126"/>
      <c r="C139" s="126"/>
      <c r="D139" s="228"/>
      <c r="E139" s="229"/>
      <c r="F139" s="129"/>
      <c r="G139" s="231"/>
      <c r="H139" s="203"/>
      <c r="I139" s="97"/>
      <c r="J139" s="97"/>
      <c r="K139" s="98"/>
    </row>
    <row r="140" spans="1:12" ht="16.5" customHeight="1">
      <c r="A140" s="124"/>
      <c r="B140" s="168"/>
      <c r="C140" s="99"/>
      <c r="D140" s="232"/>
      <c r="E140" s="236"/>
      <c r="F140" s="131"/>
      <c r="G140" s="235"/>
      <c r="H140" s="166"/>
      <c r="I140" s="204"/>
      <c r="J140" s="101"/>
      <c r="K140" s="167"/>
      <c r="L140" s="484"/>
    </row>
    <row r="141" spans="1:12" ht="16.5" customHeight="1">
      <c r="A141" s="137"/>
      <c r="B141" s="242"/>
      <c r="C141" s="222"/>
      <c r="D141" s="263"/>
      <c r="E141" s="229"/>
      <c r="F141" s="230"/>
      <c r="G141" s="231"/>
      <c r="H141" s="255"/>
      <c r="I141" s="97"/>
      <c r="J141" s="97"/>
      <c r="K141" s="98"/>
    </row>
    <row r="142" spans="1:12" ht="16.5" customHeight="1">
      <c r="A142" s="135"/>
      <c r="B142" s="223"/>
      <c r="C142" s="223"/>
      <c r="D142" s="232"/>
      <c r="E142" s="236"/>
      <c r="F142" s="205"/>
      <c r="G142" s="267"/>
      <c r="H142" s="225"/>
      <c r="I142" s="101"/>
      <c r="J142" s="101"/>
      <c r="K142" s="61"/>
    </row>
    <row r="143" spans="1:12" ht="16.5" customHeight="1">
      <c r="A143" s="246"/>
      <c r="B143" s="242"/>
      <c r="C143" s="12"/>
      <c r="D143" s="228"/>
      <c r="E143" s="229"/>
      <c r="F143" s="230"/>
      <c r="G143" s="231"/>
      <c r="H143" s="255"/>
      <c r="I143" s="97"/>
      <c r="J143" s="97"/>
      <c r="K143" s="98"/>
    </row>
    <row r="144" spans="1:12" ht="16.5" customHeight="1">
      <c r="A144" s="247"/>
      <c r="B144" s="29"/>
      <c r="C144" s="29"/>
      <c r="D144" s="232"/>
      <c r="E144" s="236"/>
      <c r="F144" s="205"/>
      <c r="G144" s="267"/>
      <c r="H144" s="225"/>
      <c r="I144" s="101"/>
      <c r="J144" s="101"/>
      <c r="K144" s="167"/>
      <c r="L144" s="484"/>
    </row>
    <row r="145" spans="1:12" ht="16.5" customHeight="1">
      <c r="A145" s="246"/>
      <c r="B145" s="12"/>
      <c r="C145" s="12"/>
      <c r="D145" s="228"/>
      <c r="E145" s="229"/>
      <c r="F145" s="230"/>
      <c r="G145" s="231"/>
      <c r="H145" s="257"/>
      <c r="I145" s="97"/>
      <c r="J145" s="97"/>
      <c r="K145" s="211"/>
      <c r="L145" s="478"/>
    </row>
    <row r="146" spans="1:12" ht="16.5" customHeight="1">
      <c r="A146" s="247"/>
      <c r="B146" s="29"/>
      <c r="C146" s="29"/>
      <c r="D146" s="232"/>
      <c r="E146" s="236"/>
      <c r="F146" s="234"/>
      <c r="G146" s="235"/>
      <c r="H146" s="216"/>
      <c r="I146" s="101"/>
      <c r="J146" s="101"/>
      <c r="K146" s="167"/>
      <c r="L146" s="484"/>
    </row>
    <row r="147" spans="1:12" ht="16.5" customHeight="1">
      <c r="A147" s="246"/>
      <c r="B147" s="242"/>
      <c r="C147" s="12"/>
      <c r="D147" s="228"/>
      <c r="E147" s="243"/>
      <c r="F147" s="230"/>
      <c r="G147" s="231"/>
      <c r="H147" s="257"/>
      <c r="I147" s="97"/>
      <c r="J147" s="97"/>
      <c r="K147" s="211"/>
      <c r="L147" s="478"/>
    </row>
    <row r="148" spans="1:12" ht="16.5" customHeight="1">
      <c r="A148" s="247"/>
      <c r="B148" s="29"/>
      <c r="C148" s="29"/>
      <c r="D148" s="232"/>
      <c r="E148" s="233"/>
      <c r="F148" s="234"/>
      <c r="G148" s="235"/>
      <c r="H148" s="216"/>
      <c r="I148" s="101"/>
      <c r="J148" s="101"/>
      <c r="K148" s="167"/>
      <c r="L148" s="484"/>
    </row>
    <row r="149" spans="1:12" ht="16.5" customHeight="1">
      <c r="A149" s="134"/>
      <c r="B149" s="242"/>
      <c r="C149" s="12"/>
      <c r="D149" s="228"/>
      <c r="E149" s="243"/>
      <c r="F149" s="230"/>
      <c r="G149" s="231"/>
      <c r="H149" s="255"/>
      <c r="I149" s="97"/>
      <c r="J149" s="97"/>
      <c r="K149" s="98"/>
    </row>
    <row r="150" spans="1:12" ht="16.5" customHeight="1">
      <c r="A150" s="135"/>
      <c r="B150" s="29"/>
      <c r="C150" s="29"/>
      <c r="D150" s="232"/>
      <c r="E150" s="233"/>
      <c r="F150" s="234"/>
      <c r="G150" s="235"/>
      <c r="H150" s="209"/>
      <c r="I150" s="101"/>
      <c r="J150" s="101"/>
      <c r="K150" s="167"/>
      <c r="L150" s="484"/>
    </row>
    <row r="151" spans="1:12" ht="16.5" customHeight="1">
      <c r="A151" s="134"/>
      <c r="B151" s="242"/>
      <c r="C151" s="12"/>
      <c r="D151" s="228"/>
      <c r="E151" s="243"/>
      <c r="F151" s="230"/>
      <c r="G151" s="231"/>
      <c r="H151" s="255"/>
      <c r="I151" s="97"/>
      <c r="J151" s="97"/>
      <c r="K151" s="98"/>
    </row>
    <row r="152" spans="1:12" ht="16.5" customHeight="1">
      <c r="A152" s="135"/>
      <c r="B152" s="29"/>
      <c r="C152" s="29"/>
      <c r="D152" s="232"/>
      <c r="E152" s="233"/>
      <c r="F152" s="234"/>
      <c r="G152" s="235"/>
      <c r="H152" s="209"/>
      <c r="I152" s="101"/>
      <c r="J152" s="101"/>
      <c r="K152" s="167"/>
      <c r="L152" s="484"/>
    </row>
    <row r="153" spans="1:12" ht="16.5" customHeight="1">
      <c r="A153" s="136"/>
      <c r="B153" s="12"/>
      <c r="C153" s="12"/>
      <c r="D153" s="228"/>
      <c r="E153" s="229"/>
      <c r="F153" s="230"/>
      <c r="G153" s="231"/>
      <c r="H153" s="255"/>
      <c r="I153" s="97"/>
      <c r="J153" s="97"/>
      <c r="K153" s="98"/>
    </row>
    <row r="154" spans="1:12" ht="16.5" customHeight="1">
      <c r="A154" s="135"/>
      <c r="B154" s="29"/>
      <c r="C154" s="29"/>
      <c r="D154" s="232"/>
      <c r="E154" s="233"/>
      <c r="F154" s="234"/>
      <c r="G154" s="235"/>
      <c r="H154" s="216"/>
      <c r="I154" s="101"/>
      <c r="J154" s="101"/>
      <c r="K154" s="61"/>
    </row>
    <row r="155" spans="1:12" ht="16.5" customHeight="1">
      <c r="A155" s="137"/>
      <c r="B155" s="138"/>
      <c r="C155" s="126"/>
      <c r="D155" s="228"/>
      <c r="E155" s="229"/>
      <c r="F155" s="129"/>
      <c r="G155" s="130"/>
      <c r="H155" s="163"/>
      <c r="I155" s="200"/>
      <c r="J155" s="97"/>
      <c r="K155" s="98"/>
    </row>
    <row r="156" spans="1:12" ht="16.5" customHeight="1">
      <c r="A156" s="135"/>
      <c r="B156" s="99"/>
      <c r="C156" s="29"/>
      <c r="D156" s="232"/>
      <c r="E156" s="233"/>
      <c r="F156" s="131"/>
      <c r="G156" s="235"/>
      <c r="H156" s="249"/>
      <c r="I156" s="261"/>
      <c r="J156" s="101"/>
      <c r="K156" s="201"/>
      <c r="L156" s="497"/>
    </row>
    <row r="157" spans="1:12" ht="16.5" customHeight="1">
      <c r="A157" s="246"/>
      <c r="B157" s="126"/>
      <c r="C157" s="126"/>
      <c r="D157" s="127"/>
      <c r="E157" s="128"/>
      <c r="F157" s="129"/>
      <c r="G157" s="130"/>
      <c r="H157" s="163"/>
      <c r="I157" s="200"/>
      <c r="J157" s="97"/>
      <c r="K157" s="98"/>
    </row>
    <row r="158" spans="1:12" ht="16.5" customHeight="1">
      <c r="A158" s="247"/>
      <c r="B158" s="99"/>
      <c r="C158" s="29"/>
      <c r="D158" s="232"/>
      <c r="E158" s="233"/>
      <c r="F158" s="131"/>
      <c r="G158" s="235"/>
      <c r="H158" s="249"/>
      <c r="I158" s="261"/>
      <c r="J158" s="101"/>
      <c r="K158" s="201"/>
      <c r="L158" s="497"/>
    </row>
    <row r="159" spans="1:12" ht="16.5" customHeight="1">
      <c r="A159" s="137"/>
      <c r="B159" s="126"/>
      <c r="C159" s="126"/>
      <c r="D159" s="127"/>
      <c r="E159" s="128"/>
      <c r="F159" s="129"/>
      <c r="G159" s="130"/>
      <c r="H159" s="163"/>
      <c r="I159" s="200"/>
      <c r="J159" s="97"/>
      <c r="K159" s="98"/>
    </row>
    <row r="160" spans="1:12" ht="16.5" customHeight="1">
      <c r="A160" s="135"/>
      <c r="B160" s="99"/>
      <c r="C160" s="99"/>
      <c r="D160" s="241"/>
      <c r="E160" s="233"/>
      <c r="F160" s="131"/>
      <c r="G160" s="235"/>
      <c r="H160" s="249"/>
      <c r="I160" s="261"/>
      <c r="J160" s="101"/>
      <c r="K160" s="201"/>
      <c r="L160" s="497"/>
    </row>
    <row r="161" spans="1:12" ht="16.5" customHeight="1">
      <c r="A161" s="246"/>
      <c r="B161" s="126"/>
      <c r="C161" s="126"/>
      <c r="D161" s="127"/>
      <c r="E161" s="128"/>
      <c r="F161" s="129"/>
      <c r="G161" s="130"/>
      <c r="H161" s="163"/>
      <c r="I161" s="200"/>
      <c r="J161" s="97"/>
      <c r="K161" s="98"/>
    </row>
    <row r="162" spans="1:12" ht="16.5" customHeight="1">
      <c r="A162" s="247"/>
      <c r="B162" s="99"/>
      <c r="C162" s="99"/>
      <c r="D162" s="241"/>
      <c r="E162" s="233"/>
      <c r="F162" s="131"/>
      <c r="G162" s="235"/>
      <c r="H162" s="249"/>
      <c r="I162" s="261"/>
      <c r="J162" s="101"/>
      <c r="K162" s="201"/>
      <c r="L162" s="497"/>
    </row>
    <row r="163" spans="1:12" ht="16.5" customHeight="1">
      <c r="A163" s="246"/>
      <c r="B163" s="126"/>
      <c r="C163" s="126"/>
      <c r="D163" s="127"/>
      <c r="E163" s="128"/>
      <c r="F163" s="129"/>
      <c r="G163" s="130"/>
      <c r="H163" s="163"/>
      <c r="I163" s="200"/>
      <c r="J163" s="97"/>
      <c r="K163" s="98"/>
    </row>
    <row r="164" spans="1:12" ht="16.5" customHeight="1">
      <c r="A164" s="247"/>
      <c r="B164" s="99"/>
      <c r="C164" s="99"/>
      <c r="D164" s="241"/>
      <c r="E164" s="233"/>
      <c r="F164" s="131"/>
      <c r="G164" s="235"/>
      <c r="H164" s="249"/>
      <c r="I164" s="261"/>
      <c r="J164" s="101"/>
      <c r="K164" s="201"/>
      <c r="L164" s="497"/>
    </row>
    <row r="165" spans="1:12" ht="16.5" customHeight="1">
      <c r="A165" s="246"/>
      <c r="B165" s="126"/>
      <c r="C165" s="126"/>
      <c r="D165" s="127"/>
      <c r="E165" s="128"/>
      <c r="F165" s="129"/>
      <c r="G165" s="130"/>
      <c r="H165" s="163"/>
      <c r="I165" s="200"/>
      <c r="J165" s="97"/>
      <c r="K165" s="98"/>
    </row>
    <row r="166" spans="1:12" ht="16.5" customHeight="1">
      <c r="A166" s="247"/>
      <c r="B166" s="99"/>
      <c r="C166" s="99"/>
      <c r="D166" s="241"/>
      <c r="E166" s="233"/>
      <c r="F166" s="131"/>
      <c r="G166" s="235"/>
      <c r="H166" s="249"/>
      <c r="I166" s="261"/>
      <c r="J166" s="101"/>
      <c r="K166" s="201"/>
      <c r="L166" s="497"/>
    </row>
    <row r="167" spans="1:12" ht="16.5" customHeight="1">
      <c r="A167" s="134"/>
      <c r="B167" s="126"/>
      <c r="C167" s="126"/>
      <c r="D167" s="127"/>
      <c r="E167" s="128"/>
      <c r="F167" s="129"/>
      <c r="G167" s="130"/>
      <c r="H167" s="163"/>
      <c r="I167" s="200"/>
      <c r="J167" s="97"/>
      <c r="K167" s="98"/>
    </row>
    <row r="168" spans="1:12" ht="16.5" customHeight="1">
      <c r="A168" s="135"/>
      <c r="B168" s="99"/>
      <c r="C168" s="99"/>
      <c r="D168" s="241"/>
      <c r="E168" s="233"/>
      <c r="F168" s="131"/>
      <c r="G168" s="235"/>
      <c r="H168" s="249"/>
      <c r="I168" s="261"/>
      <c r="J168" s="101"/>
      <c r="K168" s="201"/>
      <c r="L168" s="497"/>
    </row>
    <row r="169" spans="1:12" ht="16.5" customHeight="1">
      <c r="A169" s="134"/>
      <c r="B169" s="126"/>
      <c r="C169" s="126"/>
      <c r="D169" s="228"/>
      <c r="E169" s="229"/>
      <c r="F169" s="129"/>
      <c r="G169" s="231"/>
      <c r="H169" s="163"/>
      <c r="I169" s="97"/>
      <c r="J169" s="97"/>
      <c r="K169" s="98"/>
    </row>
    <row r="170" spans="1:12" ht="16.5" customHeight="1">
      <c r="A170" s="135"/>
      <c r="B170" s="29"/>
      <c r="C170" s="99"/>
      <c r="D170" s="232"/>
      <c r="E170" s="236"/>
      <c r="F170" s="131"/>
      <c r="G170" s="235"/>
      <c r="H170" s="216"/>
      <c r="I170" s="101"/>
      <c r="J170" s="101"/>
      <c r="K170" s="61"/>
    </row>
    <row r="171" spans="1:12" ht="16.5" customHeight="1">
      <c r="A171" s="134"/>
      <c r="B171" s="126"/>
      <c r="C171" s="126"/>
      <c r="D171" s="228"/>
      <c r="E171" s="229"/>
      <c r="F171" s="129"/>
      <c r="G171" s="231"/>
      <c r="H171" s="163"/>
      <c r="I171" s="97"/>
      <c r="J171" s="97"/>
      <c r="K171" s="98"/>
    </row>
    <row r="172" spans="1:12" ht="16.5" customHeight="1">
      <c r="A172" s="135"/>
      <c r="B172" s="29"/>
      <c r="C172" s="99"/>
      <c r="D172" s="232"/>
      <c r="E172" s="236"/>
      <c r="F172" s="131"/>
      <c r="G172" s="235"/>
      <c r="H172" s="216"/>
      <c r="I172" s="101"/>
      <c r="J172" s="101"/>
      <c r="K172" s="61"/>
    </row>
    <row r="173" spans="1:12" ht="16.5" customHeight="1">
      <c r="A173" s="134"/>
      <c r="B173" s="126"/>
      <c r="C173" s="126"/>
      <c r="D173" s="228"/>
      <c r="E173" s="229"/>
      <c r="F173" s="129"/>
      <c r="G173" s="231"/>
      <c r="H173" s="163"/>
      <c r="I173" s="97"/>
      <c r="J173" s="97"/>
      <c r="K173" s="98"/>
    </row>
    <row r="174" spans="1:12" ht="16.5" customHeight="1">
      <c r="A174" s="135"/>
      <c r="B174" s="168"/>
      <c r="C174" s="99"/>
      <c r="D174" s="232"/>
      <c r="E174" s="236"/>
      <c r="F174" s="131"/>
      <c r="G174" s="235"/>
      <c r="H174" s="216"/>
      <c r="I174" s="101"/>
      <c r="J174" s="101"/>
      <c r="K174" s="61"/>
    </row>
    <row r="175" spans="1:12" ht="16.5" customHeight="1">
      <c r="A175" s="134"/>
      <c r="B175" s="126"/>
      <c r="C175" s="126"/>
      <c r="D175" s="228"/>
      <c r="E175" s="229"/>
      <c r="F175" s="129"/>
      <c r="G175" s="231"/>
      <c r="H175" s="163"/>
      <c r="I175" s="97"/>
      <c r="J175" s="97"/>
      <c r="K175" s="98"/>
    </row>
    <row r="176" spans="1:12" ht="16.5" customHeight="1">
      <c r="A176" s="135"/>
      <c r="B176" s="168"/>
      <c r="C176" s="99"/>
      <c r="D176" s="232"/>
      <c r="E176" s="236"/>
      <c r="F176" s="131"/>
      <c r="G176" s="235"/>
      <c r="H176" s="216"/>
      <c r="I176" s="101"/>
      <c r="J176" s="101"/>
      <c r="K176" s="61"/>
    </row>
    <row r="177" spans="1:12" ht="16.5" customHeight="1">
      <c r="A177" s="136"/>
      <c r="B177" s="126"/>
      <c r="C177" s="126"/>
      <c r="D177" s="228"/>
      <c r="E177" s="229"/>
      <c r="F177" s="129"/>
      <c r="G177" s="231"/>
      <c r="H177" s="163"/>
      <c r="I177" s="97"/>
      <c r="J177" s="97"/>
      <c r="K177" s="98"/>
    </row>
    <row r="178" spans="1:12" ht="16.5" customHeight="1">
      <c r="A178" s="136"/>
      <c r="B178" s="168"/>
      <c r="C178" s="99"/>
      <c r="D178" s="232"/>
      <c r="E178" s="236"/>
      <c r="F178" s="131"/>
      <c r="G178" s="235"/>
      <c r="H178" s="216"/>
      <c r="I178" s="101"/>
      <c r="J178" s="101"/>
      <c r="K178" s="61"/>
    </row>
    <row r="179" spans="1:12" ht="16.5" customHeight="1">
      <c r="A179" s="134"/>
      <c r="B179" s="126"/>
      <c r="C179" s="126"/>
      <c r="D179" s="228"/>
      <c r="E179" s="229"/>
      <c r="F179" s="129"/>
      <c r="G179" s="231"/>
      <c r="H179" s="203"/>
      <c r="I179" s="97"/>
      <c r="J179" s="97"/>
      <c r="K179" s="98"/>
    </row>
    <row r="180" spans="1:12" ht="16.5" customHeight="1">
      <c r="A180" s="135"/>
      <c r="B180" s="168"/>
      <c r="C180" s="99"/>
      <c r="D180" s="232"/>
      <c r="E180" s="236"/>
      <c r="F180" s="131"/>
      <c r="G180" s="235"/>
      <c r="H180" s="166"/>
      <c r="I180" s="204"/>
      <c r="J180" s="101"/>
      <c r="K180" s="167"/>
      <c r="L180" s="484"/>
    </row>
    <row r="181" spans="1:12" ht="16.5" customHeight="1">
      <c r="A181" s="134"/>
      <c r="B181" s="126"/>
      <c r="C181" s="126"/>
      <c r="D181" s="228"/>
      <c r="E181" s="229"/>
      <c r="F181" s="129"/>
      <c r="G181" s="231"/>
      <c r="H181" s="203"/>
      <c r="I181" s="97"/>
      <c r="J181" s="97"/>
      <c r="K181" s="98"/>
    </row>
    <row r="182" spans="1:12" ht="16.5" customHeight="1">
      <c r="A182" s="135"/>
      <c r="B182" s="168"/>
      <c r="C182" s="99"/>
      <c r="D182" s="232"/>
      <c r="E182" s="236"/>
      <c r="F182" s="131"/>
      <c r="G182" s="235"/>
      <c r="H182" s="166"/>
      <c r="I182" s="204"/>
      <c r="J182" s="101"/>
      <c r="K182" s="167"/>
      <c r="L182" s="484"/>
    </row>
  </sheetData>
  <mergeCells count="1">
    <mergeCell ref="H2:K2"/>
  </mergeCells>
  <phoneticPr fontId="4"/>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rowBreaks count="2" manualBreakCount="2">
    <brk id="48" max="10" man="1"/>
    <brk id="9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40</vt:i4>
      </vt:variant>
    </vt:vector>
  </HeadingPairs>
  <TitlesOfParts>
    <vt:vector size="61" baseType="lpstr">
      <vt:lpstr>表紙</vt:lpstr>
      <vt:lpstr>大項目</vt:lpstr>
      <vt:lpstr>A中項目</vt:lpstr>
      <vt:lpstr>仮設</vt:lpstr>
      <vt:lpstr>防水</vt:lpstr>
      <vt:lpstr>金属</vt:lpstr>
      <vt:lpstr>左官</vt:lpstr>
      <vt:lpstr>金建</vt:lpstr>
      <vt:lpstr>硝子</vt:lpstr>
      <vt:lpstr>塗装</vt:lpstr>
      <vt:lpstr>外装</vt:lpstr>
      <vt:lpstr>内装</vt:lpstr>
      <vt:lpstr>雑</vt:lpstr>
      <vt:lpstr>撤去</vt:lpstr>
      <vt:lpstr>処分</vt:lpstr>
      <vt:lpstr>E中項目</vt:lpstr>
      <vt:lpstr>E細目</vt:lpstr>
      <vt:lpstr>M中項目</vt:lpstr>
      <vt:lpstr>M細目</vt:lpstr>
      <vt:lpstr>共通</vt:lpstr>
      <vt:lpstr>代価</vt:lpstr>
      <vt:lpstr>A中項目!Print_Area</vt:lpstr>
      <vt:lpstr>E細目!Print_Area</vt:lpstr>
      <vt:lpstr>E中項目!Print_Area</vt:lpstr>
      <vt:lpstr>M細目!Print_Area</vt:lpstr>
      <vt:lpstr>M中項目!Print_Area</vt:lpstr>
      <vt:lpstr>仮設!Print_Area</vt:lpstr>
      <vt:lpstr>外装!Print_Area</vt:lpstr>
      <vt:lpstr>共通!Print_Area</vt:lpstr>
      <vt:lpstr>金建!Print_Area</vt:lpstr>
      <vt:lpstr>金属!Print_Area</vt:lpstr>
      <vt:lpstr>左官!Print_Area</vt:lpstr>
      <vt:lpstr>雑!Print_Area</vt:lpstr>
      <vt:lpstr>処分!Print_Area</vt:lpstr>
      <vt:lpstr>硝子!Print_Area</vt:lpstr>
      <vt:lpstr>代価!Print_Area</vt:lpstr>
      <vt:lpstr>大項目!Print_Area</vt:lpstr>
      <vt:lpstr>撤去!Print_Area</vt:lpstr>
      <vt:lpstr>塗装!Print_Area</vt:lpstr>
      <vt:lpstr>内装!Print_Area</vt:lpstr>
      <vt:lpstr>表紙!Print_Area</vt:lpstr>
      <vt:lpstr>防水!Print_Area</vt:lpstr>
      <vt:lpstr>A中項目!Print_Titles</vt:lpstr>
      <vt:lpstr>E細目!Print_Titles</vt:lpstr>
      <vt:lpstr>E中項目!Print_Titles</vt:lpstr>
      <vt:lpstr>M細目!Print_Titles</vt:lpstr>
      <vt:lpstr>M中項目!Print_Titles</vt:lpstr>
      <vt:lpstr>仮設!Print_Titles</vt:lpstr>
      <vt:lpstr>外装!Print_Titles</vt:lpstr>
      <vt:lpstr>共通!Print_Titles</vt:lpstr>
      <vt:lpstr>金建!Print_Titles</vt:lpstr>
      <vt:lpstr>金属!Print_Titles</vt:lpstr>
      <vt:lpstr>左官!Print_Titles</vt:lpstr>
      <vt:lpstr>雑!Print_Titles</vt:lpstr>
      <vt:lpstr>処分!Print_Titles</vt:lpstr>
      <vt:lpstr>硝子!Print_Titles</vt:lpstr>
      <vt:lpstr>代価!Print_Titles</vt:lpstr>
      <vt:lpstr>撤去!Print_Titles</vt:lpstr>
      <vt:lpstr>塗装!Print_Titles</vt:lpstr>
      <vt:lpstr>内装!Print_Titles</vt:lpstr>
      <vt:lpstr>防水!Print_Titles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PC66</dc:creator>
  <cp:lastModifiedBy>user</cp:lastModifiedBy>
  <cp:lastPrinted>2026-04-06T08:10:43Z</cp:lastPrinted>
  <dcterms:created xsi:type="dcterms:W3CDTF">2022-03-17T05:07:49Z</dcterms:created>
  <dcterms:modified xsi:type="dcterms:W3CDTF">2026-04-27T07:16:25Z</dcterms:modified>
</cp:coreProperties>
</file>