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5880" windowWidth="19170" windowHeight="6105" firstSheet="11"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externalReferences>
    <externalReference r:id="rId17"/>
  </externalReferences>
  <calcPr calcId="145621"/>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AM35" i="9"/>
  <c r="CO34" i="9"/>
  <c r="C34" i="9"/>
  <c r="C35" i="9" s="1"/>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W34" i="9" l="1"/>
  <c r="BW35" i="9" s="1"/>
  <c r="BW36" i="9" s="1"/>
  <c r="BW37" i="9" s="1"/>
  <c r="BW38" i="9" s="1"/>
  <c r="BW39" i="9" s="1"/>
  <c r="BW40" i="9" s="1"/>
  <c r="BW41" i="9" s="1"/>
  <c r="BW42" i="9" s="1"/>
</calcChain>
</file>

<file path=xl/sharedStrings.xml><?xml version="1.0" encoding="utf-8"?>
<sst xmlns="http://schemas.openxmlformats.org/spreadsheetml/2006/main" count="1039" uniqueCount="563">
  <si>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</si>
  <si>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</si>
  <si>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</si>
  <si>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</si>
  <si>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</si>
  <si>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</si>
  <si>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</si>
  <si>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</si>
  <si>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</si>
  <si>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</si>
  <si>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</si>
  <si>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</si>
  <si>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</si>
  <si>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</si>
  <si>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</si>
  <si>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</si>
  <si>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</si>
  <si>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</si>
  <si>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</si>
  <si>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</si>
  <si>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</si>
  <si>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</si>
  <si>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</si>
  <si>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</si>
  <si>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</si>
  <si>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</si>
  <si>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</si>
  <si>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</si>
  <si>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</si>
  <si>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</si>
  <si>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</si>
  <si>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</si>
  <si>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</si>
  <si>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</si>
  <si>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</si>
  <si>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</si>
  <si>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</si>
  <si>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</si>
  <si>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</si>
  <si>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</si>
  <si>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</si>
  <si>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</si>
  <si>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</si>
  <si>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</si>
  <si>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</si>
  <si>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</si>
  <si>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</si>
  <si>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</si>
  <si>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</si>
  <si>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</si>
  <si>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</si>
  <si>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</si>
  <si>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</si>
  <si>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</si>
  <si>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</si>
  <si>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</si>
  <si>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</si>
  <si>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</si>
  <si>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</si>
  <si>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</si>
  <si>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</si>
  <si>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</si>
  <si>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</si>
  <si>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</si>
  <si>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</si>
  <si>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</si>
  <si>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</si>
  <si>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</si>
  <si>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</si>
  <si>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</si>
  <si>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</si>
  <si>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</si>
  <si>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</si>
  <si>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</si>
  <si>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</si>
  <si>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</si>
  <si>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</si>
  <si>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</si>
  <si>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</si>
  <si>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</si>
  <si>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</si>
  <si>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</si>
  <si>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大月市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</si>
  <si>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</si>
  <si>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</si>
  <si>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</si>
  <si>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</si>
  <si>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</si>
  <si>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</si>
  <si>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</si>
  <si>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</si>
  <si>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</si>
  <si>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</si>
  <si>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</si>
  <si>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</si>
  <si>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</si>
  <si>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</si>
  <si>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</si>
  <si>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</si>
  <si>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</si>
  <si>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</si>
  <si>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</si>
  <si>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</si>
  <si>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</si>
  <si>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</si>
  <si>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</si>
  <si>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</si>
  <si>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</si>
  <si>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</si>
  <si>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</si>
  <si>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</si>
  <si>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</si>
  <si>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</si>
  <si>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</si>
  <si>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</si>
  <si>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</si>
  <si>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</si>
  <si>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</si>
  <si>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</si>
  <si>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</si>
  <si>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</si>
  <si>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</si>
  <si>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</si>
  <si>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</si>
  <si>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</si>
  <si>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</si>
  <si>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</si>
  <si>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</si>
  <si>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</si>
  <si>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</si>
  <si>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</si>
  <si>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</si>
  <si>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</si>
  <si>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</si>
  <si>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</si>
  <si>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</si>
  <si>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</si>
  <si>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</si>
  <si>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-2.1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</si>
  <si>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</si>
  <si>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</si>
  <si>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</si>
  <si>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</si>
  <si>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</si>
  <si>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</si>
  <si>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</si>
  <si>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</si>
  <si>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</si>
  <si>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</si>
  <si>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</si>
  <si>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</si>
  <si>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</si>
  <si>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</si>
  <si>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</si>
  <si>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</si>
  <si>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</si>
  <si>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</si>
  <si>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</si>
  <si>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</si>
  <si>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</si>
  <si>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</si>
  <si>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</si>
  <si>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</si>
  <si>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</si>
  <si>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</si>
  <si>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</si>
  <si>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</si>
  <si>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</si>
  <si>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</si>
  <si>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</si>
  <si>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</si>
  <si>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</si>
  <si>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</si>
  <si>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</si>
  <si>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</si>
  <si>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</si>
  <si>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</si>
  <si>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</si>
  <si>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</si>
  <si>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</si>
  <si>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</si>
  <si>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</si>
  <si>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</si>
  <si>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</si>
  <si>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</si>
  <si>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</si>
  <si>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</si>
  <si>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</si>
  <si>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</si>
  <si>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</si>
  <si>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</si>
  <si>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</si>
  <si>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</si>
  <si>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</si>
  <si>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</si>
  <si>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</si>
  <si>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</si>
  <si>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山梨県大月市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</si>
  <si>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</si>
  <si>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</si>
  <si>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</si>
  <si>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</si>
  <si>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</si>
  <si>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</si>
  <si>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</si>
  <si>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</si>
  <si>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</si>
  <si>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</si>
  <si>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</si>
  <si>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</si>
  <si>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</si>
  <si>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</si>
  <si>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</si>
  <si>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</si>
  <si>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</si>
  <si>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</si>
  <si>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</si>
  <si>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</si>
  <si>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</si>
  <si>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</si>
  <si>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</si>
  <si>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</si>
  <si>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</si>
  <si>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</si>
  <si>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</si>
  <si>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</si>
  <si>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</si>
  <si>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</si>
  <si>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</si>
  <si>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</si>
  <si>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</si>
  <si>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</si>
  <si>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</si>
  <si>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</si>
  <si>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</si>
  <si>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</si>
  <si>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</si>
  <si>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</si>
  <si>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</si>
  <si>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</si>
  <si>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</si>
  <si>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</si>
  <si>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</si>
  <si>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</si>
  <si>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</si>
  <si>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</si>
  <si>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</si>
  <si>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</si>
  <si>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</si>
  <si>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</si>
  <si>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</si>
  <si>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</si>
  <si>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</si>
  <si>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</si>
  <si>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</si>
  <si>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</si>
  <si>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</si>
  <si>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</si>
  <si>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</si>
  <si>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</si>
  <si>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</si>
  <si>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</si>
  <si>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</si>
  <si>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</si>
  <si>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</si>
  <si>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</si>
  <si>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</si>
  <si>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</si>
  <si>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</si>
  <si>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</si>
  <si>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</si>
  <si>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</si>
  <si>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</si>
  <si>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</si>
  <si>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</si>
  <si>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</si>
  <si>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</si>
  <si>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</si>
  <si>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</si>
  <si>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</si>
  <si>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</si>
  <si>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</si>
  <si>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</si>
  <si>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</si>
  <si>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</si>
  <si>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</si>
  <si>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</si>
  <si>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</si>
  <si>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</si>
  <si>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</si>
  <si>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</si>
  <si>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</si>
  <si>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</si>
  <si>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</si>
  <si>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</si>
  <si>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</si>
  <si>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</si>
  <si>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</si>
  <si>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</si>
  <si>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</si>
  <si>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</si>
  <si>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</si>
  <si>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</si>
  <si>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</si>
  <si>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</si>
  <si>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</si>
  <si>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</si>
  <si>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</si>
  <si>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</si>
  <si>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</si>
  <si>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</si>
  <si>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</si>
  <si>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</si>
  <si>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</si>
  <si>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</si>
  <si>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</si>
  <si>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</si>
  <si>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</si>
  <si>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</si>
  <si>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</si>
  <si>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</si>
  <si>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</si>
  <si>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</si>
  <si>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</si>
  <si>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</si>
  <si>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</si>
  <si>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</si>
  <si>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</si>
  <si>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</si>
  <si>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</si>
  <si>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</si>
  <si>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</si>
  <si>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</si>
  <si>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</si>
  <si>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</si>
  <si>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</si>
  <si>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</si>
  <si>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</si>
  <si>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</si>
  <si>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</si>
  <si>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</si>
  <si>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</si>
  <si>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</si>
  <si>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</si>
  <si>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</si>
  <si>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</si>
  <si>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</si>
  <si>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山梨県大月市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</si>
  <si>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</si>
  <si>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</si>
  <si>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</si>
  <si>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</si>
  <si>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</si>
  <si>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</si>
  <si>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</si>
  <si>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</si>
  <si>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</si>
  <si>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</si>
  <si>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</si>
  <si>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</si>
  <si>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</si>
  <si>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</si>
  <si>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</si>
  <si>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</si>
  <si>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</si>
  <si>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</si>
  <si>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</si>
  <si>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</si>
  <si>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大月短期大学特別会計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</si>
  <si>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</si>
  <si>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</si>
  <si>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</si>
  <si>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</si>
  <si>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</si>
  <si>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</si>
  <si>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</si>
  <si>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</si>
  <si>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</si>
  <si>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</si>
  <si>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</si>
  <si>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</si>
  <si>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</si>
  <si>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</si>
  <si>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</si>
  <si>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</si>
  <si>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介護サービス特別会計</t>
    <phoneticPr fontId="5"/>
  </si>
  <si>
    <t>病院事業会計</t>
    <phoneticPr fontId="5"/>
  </si>
  <si>
    <t>法適用企業</t>
    <phoneticPr fontId="5"/>
  </si>
  <si>
    <t>簡易水道特別会計</t>
    <phoneticPr fontId="5"/>
  </si>
  <si>
    <t>法非適用企業</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</si>
  <si>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</si>
  <si>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</si>
  <si>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</si>
  <si>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</si>
  <si>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</si>
  <si>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</si>
  <si>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</si>
  <si>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</si>
  <si>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</si>
  <si>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</si>
  <si>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</si>
  <si>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</si>
  <si>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</si>
  <si>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</si>
  <si>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</si>
  <si>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</si>
  <si>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</si>
  <si>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</si>
  <si>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</si>
  <si>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</si>
  <si>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</si>
  <si>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</si>
  <si>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</si>
  <si>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</si>
  <si>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</si>
  <si>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</si>
  <si>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</si>
  <si>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</si>
  <si>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</si>
  <si>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</si>
  <si>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</si>
  <si>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</si>
  <si>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</si>
  <si>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</si>
  <si>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</si>
  <si>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</si>
  <si>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</si>
  <si>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</si>
  <si>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</si>
  <si>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</si>
  <si>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</si>
  <si>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</si>
  <si>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</si>
  <si>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</si>
  <si>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</si>
  <si>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</si>
  <si>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</si>
  <si>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</si>
  <si>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</si>
  <si>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</si>
  <si>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</si>
  <si>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</si>
  <si>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</si>
  <si>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</si>
  <si>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</si>
  <si>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</si>
  <si>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</si>
  <si>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</si>
  <si>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</si>
  <si>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</si>
  <si>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</si>
  <si>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</si>
  <si>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</si>
  <si>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</si>
  <si>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</si>
  <si>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</si>
  <si>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</si>
  <si>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</si>
  <si>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</si>
  <si>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</si>
  <si>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</si>
  <si>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</si>
  <si>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</si>
  <si>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</si>
  <si>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</si>
  <si>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</si>
  <si>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</si>
  <si>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</si>
  <si>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</si>
  <si>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</si>
  <si>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</si>
  <si>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</si>
  <si>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</si>
  <si>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</si>
  <si>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</si>
  <si>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</si>
  <si>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</si>
  <si>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</si>
  <si>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</si>
  <si>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</si>
  <si>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</si>
  <si>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</si>
  <si>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</si>
  <si>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</si>
  <si>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</si>
  <si>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</si>
  <si>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</si>
  <si>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</si>
  <si>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</si>
  <si>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</si>
  <si>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</si>
  <si>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</si>
  <si>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</si>
  <si>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</si>
  <si>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</si>
  <si>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</si>
  <si>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</si>
  <si>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</si>
  <si>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</si>
  <si>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</si>
  <si>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</si>
  <si>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</si>
  <si>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</si>
  <si>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</si>
  <si>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</si>
  <si>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</si>
  <si>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</si>
  <si>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</si>
  <si>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</si>
  <si>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</si>
  <si>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</si>
  <si>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</si>
  <si>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</si>
  <si>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</si>
  <si>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</si>
  <si>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</si>
  <si>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</si>
  <si>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</si>
  <si>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</si>
  <si>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</si>
  <si>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</si>
  <si>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</si>
  <si>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</si>
  <si>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</si>
  <si>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</si>
  <si>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</si>
  <si>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2.24</t>
  </si>
  <si>
    <t>▲ 3.48</t>
  </si>
  <si>
    <t>一般会計</t>
  </si>
  <si>
    <t>病院事業会計</t>
  </si>
  <si>
    <t>国民健康保険特別会計</t>
  </si>
  <si>
    <t>介護保険特別会計</t>
  </si>
  <si>
    <t>大月短期大学特別会計</t>
  </si>
  <si>
    <t>簡易水道特別会計</t>
  </si>
  <si>
    <t>介護サービス特別会計</t>
  </si>
  <si>
    <t>下水道特別会計</t>
  </si>
  <si>
    <t>その他会計（赤字）</t>
  </si>
  <si>
    <t>その他会計（黒字）</t>
  </si>
  <si>
    <t>大月都留広域事務組合</t>
    <rPh sb="0" eb="2">
      <t>オオツキ</t>
    </rPh>
    <rPh sb="2" eb="4">
      <t>ツル</t>
    </rPh>
    <rPh sb="4" eb="6">
      <t>コウイキ</t>
    </rPh>
    <rPh sb="6" eb="8">
      <t>ジム</t>
    </rPh>
    <rPh sb="8" eb="10">
      <t>クミアイ</t>
    </rPh>
    <phoneticPr fontId="2"/>
  </si>
  <si>
    <t>東部地域広域水道企業団（水道事業会計）</t>
    <rPh sb="0" eb="2">
      <t>トウブ</t>
    </rPh>
    <rPh sb="2" eb="4">
      <t>チイキ</t>
    </rPh>
    <rPh sb="4" eb="6">
      <t>コウイキ</t>
    </rPh>
    <rPh sb="6" eb="8">
      <t>スイドウ</t>
    </rPh>
    <rPh sb="8" eb="10">
      <t>キギョウ</t>
    </rPh>
    <rPh sb="10" eb="11">
      <t>ダン</t>
    </rPh>
    <rPh sb="12" eb="14">
      <t>スイドウ</t>
    </rPh>
    <rPh sb="14" eb="16">
      <t>ジギョウ</t>
    </rPh>
    <rPh sb="16" eb="18">
      <t>カイケイ</t>
    </rPh>
    <phoneticPr fontId="2"/>
  </si>
  <si>
    <t>山梨県東部広域連合（一般会計）</t>
    <rPh sb="0" eb="3">
      <t>ヤマナシケン</t>
    </rPh>
    <rPh sb="3" eb="5">
      <t>トウブ</t>
    </rPh>
    <rPh sb="5" eb="7">
      <t>コウイキ</t>
    </rPh>
    <rPh sb="7" eb="9">
      <t>レンゴウ</t>
    </rPh>
    <rPh sb="10" eb="12">
      <t>イッパン</t>
    </rPh>
    <rPh sb="12" eb="14">
      <t>カイケイ</t>
    </rPh>
    <phoneticPr fontId="2"/>
  </si>
  <si>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2"/>
  </si>
  <si>
    <t>山梨県市町村総合事務組合（電子化事業及び会館管理・研修事業特別会計）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phoneticPr fontId="5"/>
  </si>
  <si>
    <t>山梨県市町村総合事務組合（一般廃棄物最終処分場事業特別会計）</t>
    <rPh sb="0" eb="3">
      <t>ヤマナシケン</t>
    </rPh>
    <rPh sb="3" eb="12">
      <t>シチョウソンソウゴウジムクミアイ</t>
    </rPh>
    <rPh sb="13" eb="15">
      <t>イッパン</t>
    </rPh>
    <rPh sb="15" eb="18">
      <t>ハイキブツ</t>
    </rPh>
    <rPh sb="18" eb="20">
      <t>サイシュウ</t>
    </rPh>
    <rPh sb="20" eb="23">
      <t>ショブンジョウ</t>
    </rPh>
    <rPh sb="23" eb="25">
      <t>ジギョウ</t>
    </rPh>
    <rPh sb="25" eb="27">
      <t>トクベツ</t>
    </rPh>
    <rPh sb="27" eb="29">
      <t>カイケイ</t>
    </rPh>
    <phoneticPr fontId="5"/>
  </si>
  <si>
    <t>山梨県市町村総合事務組合（交通災害共済事業特別会計）</t>
    <phoneticPr fontId="5"/>
  </si>
  <si>
    <t>山梨県後期高齢者医療広域連合（一般会計）</t>
    <rPh sb="10" eb="12">
      <t>コウイキ</t>
    </rPh>
    <phoneticPr fontId="5"/>
  </si>
  <si>
    <t>山梨県後期高齢者医療広域連合（後期高齢者医療特別会計）</t>
    <rPh sb="10" eb="12">
      <t>コウイキ</t>
    </rPh>
    <phoneticPr fontId="5"/>
  </si>
  <si>
    <t>-</t>
    <phoneticPr fontId="2"/>
  </si>
  <si>
    <t>-</t>
    <phoneticPr fontId="2"/>
  </si>
  <si>
    <t>-</t>
    <phoneticPr fontId="2"/>
  </si>
  <si>
    <t>介護サービス特別会計</t>
    <rPh sb="0" eb="2">
      <t>カイゴ</t>
    </rPh>
    <rPh sb="6" eb="8">
      <t>トクベツ</t>
    </rPh>
    <rPh sb="8" eb="10">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</si>
  <si>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</si>
  <si>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</si>
  <si>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</si>
  <si>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</si>
  <si>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</si>
  <si>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</si>
  <si>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</si>
  <si>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</si>
  <si>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</si>
  <si>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</si>
  <si>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</si>
  <si>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将来負担比率、実質公債費比率ともに類以団体内平均値を大きく上回っている。将来負担比率は前年度に比べ改善傾向にあるが今後も防災行政無線デジタル化などの主要事業が控えているため高止まりが見込まれる。また、実質公債費比率は平成２５年度に起債した土地開発公社解散に伴う三セク債の影響による増加に加えて小中学校適正配置計画に伴う施設整備事業や消防救急デジタル無線などにかかる元利償還金の増加などにより、今後一時的に１８％を超えること見込みであり、厳しい財政運営に追れている状況である。事業の優先順位づけによる新規地方債発行の抑制や、税収確保による繰上償還の実施により地方債現在高の圧縮と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</si>
</sst>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60245</c:v>
                </c:pt>
                <c:pt idx="1">
                  <c:v>68386</c:v>
                </c:pt>
                <c:pt idx="2">
                  <c:v>81305</c:v>
                </c:pt>
                <c:pt idx="3">
                  <c:v>81768</c:v>
                </c:pt>
                <c:pt idx="4">
                  <c:v>65876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56047</c:v>
                </c:pt>
                <c:pt idx="1">
                  <c:v>45581</c:v>
                </c:pt>
                <c:pt idx="2">
                  <c:v>57723</c:v>
                </c:pt>
                <c:pt idx="3">
                  <c:v>60619</c:v>
                </c:pt>
                <c:pt idx="4">
                  <c:v>66208</c:v>
                </c:pt>
              </c:numCache>
            </c:numRef>
          </c:val>
          <c:smooth val="0"/>
        </c:ser>
        <c:dLbls>
          <c:showLegendKey val="0"/>
          <c:showVal val="0"/>
          <c:showCatName val="0"/>
          <c:showSerName val="0"/>
          <c:showPercent val="0"/>
          <c:showBubbleSize val="0"/>
        </c:dLbls>
        <c:marker val="1"/>
        <c:smooth val="0"/>
        <c:axId val="94082560"/>
        <c:axId val="94084480"/>
      </c:lineChart>
      <c:catAx>
        <c:axId val="940825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084480"/>
        <c:crosses val="autoZero"/>
        <c:auto val="1"/>
        <c:lblAlgn val="ctr"/>
        <c:lblOffset val="100"/>
        <c:tickLblSkip val="1"/>
        <c:tickMarkSkip val="1"/>
        <c:noMultiLvlLbl val="0"/>
      </c:catAx>
      <c:valAx>
        <c:axId val="940844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0825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1.79</c:v>
                </c:pt>
                <c:pt idx="1">
                  <c:v>2.2000000000000002</c:v>
                </c:pt>
                <c:pt idx="2">
                  <c:v>4.97</c:v>
                </c:pt>
                <c:pt idx="3">
                  <c:v>4.99</c:v>
                </c:pt>
                <c:pt idx="4">
                  <c:v>4.49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11.92</c:v>
                </c:pt>
                <c:pt idx="1">
                  <c:v>12.08</c:v>
                </c:pt>
                <c:pt idx="2">
                  <c:v>7.59</c:v>
                </c:pt>
                <c:pt idx="3">
                  <c:v>8.74</c:v>
                </c:pt>
                <c:pt idx="4">
                  <c:v>5.75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71390080"/>
        <c:axId val="171392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0.48</c:v>
                </c:pt>
                <c:pt idx="1">
                  <c:v>0.45</c:v>
                </c:pt>
                <c:pt idx="2">
                  <c:v>-2.2400000000000002</c:v>
                </c:pt>
                <c:pt idx="3">
                  <c:v>1.68</c:v>
                </c:pt>
                <c:pt idx="4">
                  <c:v>-3.48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71390080"/>
        <c:axId val="171392000"/>
      </c:lineChart>
      <c:catAx>
        <c:axId val="171390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1392000"/>
        <c:crosses val="autoZero"/>
        <c:auto val="1"/>
        <c:lblAlgn val="ctr"/>
        <c:lblOffset val="100"/>
        <c:tickLblSkip val="1"/>
        <c:tickMarkSkip val="1"/>
        <c:noMultiLvlLbl val="0"/>
      </c:catAx>
      <c:valAx>
        <c:axId val="171392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1390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下水道特別会計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0.01</c:v>
                </c:pt>
                <c:pt idx="4">
                  <c:v>#N/A</c:v>
                </c:pt>
                <c:pt idx="5">
                  <c:v>0.02</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介護サービス特別会計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7.0000000000000007E-2</c:v>
                </c:pt>
                <c:pt idx="2">
                  <c:v>#N/A</c:v>
                </c:pt>
                <c:pt idx="3">
                  <c:v>7.0000000000000007E-2</c:v>
                </c:pt>
                <c:pt idx="4">
                  <c:v>#N/A</c:v>
                </c:pt>
                <c:pt idx="5">
                  <c:v>0.03</c:v>
                </c:pt>
                <c:pt idx="6">
                  <c:v>#N/A</c:v>
                </c:pt>
                <c:pt idx="7">
                  <c:v>0.1</c:v>
                </c:pt>
                <c:pt idx="8">
                  <c:v>#N/A</c:v>
                </c:pt>
                <c:pt idx="9">
                  <c:v>7.0000000000000007E-2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大月短期大学特別会計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0.05</c:v>
                </c:pt>
                <c:pt idx="2">
                  <c:v>#N/A</c:v>
                </c:pt>
                <c:pt idx="3">
                  <c:v>0.08</c:v>
                </c:pt>
                <c:pt idx="4">
                  <c:v>#N/A</c:v>
                </c:pt>
                <c:pt idx="5">
                  <c:v>0.15</c:v>
                </c:pt>
                <c:pt idx="6">
                  <c:v>#N/A</c:v>
                </c:pt>
                <c:pt idx="7">
                  <c:v>0.08</c:v>
                </c:pt>
                <c:pt idx="8">
                  <c:v>#N/A</c:v>
                </c:pt>
                <c:pt idx="9">
                  <c:v>0.14000000000000001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7.0000000000000007E-2</c:v>
                </c:pt>
                <c:pt idx="2">
                  <c:v>#N/A</c:v>
                </c:pt>
                <c:pt idx="3">
                  <c:v>0.21</c:v>
                </c:pt>
                <c:pt idx="4">
                  <c:v>#N/A</c:v>
                </c:pt>
                <c:pt idx="5">
                  <c:v>0.01</c:v>
                </c:pt>
                <c:pt idx="6">
                  <c:v>#N/A</c:v>
                </c:pt>
                <c:pt idx="7">
                  <c:v>0.46</c:v>
                </c:pt>
                <c:pt idx="8">
                  <c:v>#N/A</c:v>
                </c:pt>
                <c:pt idx="9">
                  <c:v>0.85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0.22</c:v>
                </c:pt>
                <c:pt idx="2">
                  <c:v>#N/A</c:v>
                </c:pt>
                <c:pt idx="3">
                  <c:v>0.81</c:v>
                </c:pt>
                <c:pt idx="4">
                  <c:v>#N/A</c:v>
                </c:pt>
                <c:pt idx="5">
                  <c:v>0.47</c:v>
                </c:pt>
                <c:pt idx="6">
                  <c:v>#N/A</c:v>
                </c:pt>
                <c:pt idx="7">
                  <c:v>1.75</c:v>
                </c:pt>
                <c:pt idx="8">
                  <c:v>#N/A</c:v>
                </c:pt>
                <c:pt idx="9">
                  <c:v>1.33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4.6399999999999997</c:v>
                </c:pt>
                <c:pt idx="2">
                  <c:v>#N/A</c:v>
                </c:pt>
                <c:pt idx="3">
                  <c:v>3.85</c:v>
                </c:pt>
                <c:pt idx="4">
                  <c:v>#N/A</c:v>
                </c:pt>
                <c:pt idx="5">
                  <c:v>4.55</c:v>
                </c:pt>
                <c:pt idx="6">
                  <c:v>#N/A</c:v>
                </c:pt>
                <c:pt idx="7">
                  <c:v>3.01</c:v>
                </c:pt>
                <c:pt idx="8">
                  <c:v>#N/A</c:v>
                </c:pt>
                <c:pt idx="9">
                  <c:v>3.25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1.73</c:v>
                </c:pt>
                <c:pt idx="2">
                  <c:v>#N/A</c:v>
                </c:pt>
                <c:pt idx="3">
                  <c:v>2.12</c:v>
                </c:pt>
                <c:pt idx="4">
                  <c:v>#N/A</c:v>
                </c:pt>
                <c:pt idx="5">
                  <c:v>4.8</c:v>
                </c:pt>
                <c:pt idx="6">
                  <c:v>#N/A</c:v>
                </c:pt>
                <c:pt idx="7">
                  <c:v>4.9000000000000004</c:v>
                </c:pt>
                <c:pt idx="8">
                  <c:v>#N/A</c:v>
                </c:pt>
                <c:pt idx="9">
                  <c:v>4.34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71944960"/>
        <c:axId val="171946752"/>
      </c:barChart>
      <c:catAx>
        <c:axId val="171944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1946752"/>
        <c:crosses val="autoZero"/>
        <c:auto val="1"/>
        <c:lblAlgn val="ctr"/>
        <c:lblOffset val="100"/>
        <c:tickLblSkip val="1"/>
        <c:tickMarkSkip val="1"/>
        <c:noMultiLvlLbl val="0"/>
      </c:catAx>
      <c:valAx>
        <c:axId val="171946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19449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1321</c:v>
                </c:pt>
                <c:pt idx="5">
                  <c:v>1312</c:v>
                </c:pt>
                <c:pt idx="8">
                  <c:v>1376</c:v>
                </c:pt>
                <c:pt idx="11">
                  <c:v>1323</c:v>
                </c:pt>
                <c:pt idx="14">
                  <c:v>1345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94</c:v>
                </c:pt>
                <c:pt idx="3">
                  <c:v>94</c:v>
                </c:pt>
                <c:pt idx="6">
                  <c:v>94</c:v>
                </c:pt>
                <c:pt idx="9">
                  <c:v>94</c:v>
                </c:pt>
                <c:pt idx="12">
                  <c:v>94</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369</c:v>
                </c:pt>
                <c:pt idx="3">
                  <c:v>366</c:v>
                </c:pt>
                <c:pt idx="6">
                  <c:v>367</c:v>
                </c:pt>
                <c:pt idx="9">
                  <c:v>354</c:v>
                </c:pt>
                <c:pt idx="12">
                  <c:v>383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388</c:v>
                </c:pt>
                <c:pt idx="3">
                  <c:v>436</c:v>
                </c:pt>
                <c:pt idx="6">
                  <c:v>465</c:v>
                </c:pt>
                <c:pt idx="9">
                  <c:v>469</c:v>
                </c:pt>
                <c:pt idx="12">
                  <c:v>477</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1567</c:v>
                </c:pt>
                <c:pt idx="3">
                  <c:v>1626</c:v>
                </c:pt>
                <c:pt idx="6">
                  <c:v>1609</c:v>
                </c:pt>
                <c:pt idx="9">
                  <c:v>1624</c:v>
                </c:pt>
                <c:pt idx="12">
                  <c:v>1648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72513536"/>
        <c:axId val="1725361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1097</c:v>
                </c:pt>
                <c:pt idx="2">
                  <c:v>#N/A</c:v>
                </c:pt>
                <c:pt idx="3">
                  <c:v>#N/A</c:v>
                </c:pt>
                <c:pt idx="4">
                  <c:v>1210</c:v>
                </c:pt>
                <c:pt idx="5">
                  <c:v>#N/A</c:v>
                </c:pt>
                <c:pt idx="6">
                  <c:v>#N/A</c:v>
                </c:pt>
                <c:pt idx="7">
                  <c:v>1159</c:v>
                </c:pt>
                <c:pt idx="8">
                  <c:v>#N/A</c:v>
                </c:pt>
                <c:pt idx="9">
                  <c:v>#N/A</c:v>
                </c:pt>
                <c:pt idx="10">
                  <c:v>1218</c:v>
                </c:pt>
                <c:pt idx="11">
                  <c:v>#N/A</c:v>
                </c:pt>
                <c:pt idx="12">
                  <c:v>#N/A</c:v>
                </c:pt>
                <c:pt idx="13">
                  <c:v>1257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72513536"/>
        <c:axId val="172536192"/>
      </c:lineChart>
      <c:catAx>
        <c:axId val="172513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2536192"/>
        <c:crosses val="autoZero"/>
        <c:auto val="1"/>
        <c:lblAlgn val="ctr"/>
        <c:lblOffset val="100"/>
        <c:tickLblSkip val="1"/>
        <c:tickMarkSkip val="1"/>
        <c:noMultiLvlLbl val="0"/>
      </c:catAx>
      <c:valAx>
        <c:axId val="172536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2513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14269</c:v>
                </c:pt>
                <c:pt idx="5">
                  <c:v>14616</c:v>
                </c:pt>
                <c:pt idx="8">
                  <c:v>14830</c:v>
                </c:pt>
                <c:pt idx="11">
                  <c:v>14613</c:v>
                </c:pt>
                <c:pt idx="14">
                  <c:v>14339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229</c:v>
                </c:pt>
                <c:pt idx="5">
                  <c:v>201</c:v>
                </c:pt>
                <c:pt idx="8">
                  <c:v>168</c:v>
                </c:pt>
                <c:pt idx="11">
                  <c:v>178</c:v>
                </c:pt>
                <c:pt idx="14">
                  <c:v>183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4149</c:v>
                </c:pt>
                <c:pt idx="5">
                  <c:v>4080</c:v>
                </c:pt>
                <c:pt idx="8">
                  <c:v>3563</c:v>
                </c:pt>
                <c:pt idx="11">
                  <c:v>3525</c:v>
                </c:pt>
                <c:pt idx="14">
                  <c:v>2876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2340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3003</c:v>
                </c:pt>
                <c:pt idx="3">
                  <c:v>2763</c:v>
                </c:pt>
                <c:pt idx="6">
                  <c:v>2603</c:v>
                </c:pt>
                <c:pt idx="9">
                  <c:v>2611</c:v>
                </c:pt>
                <c:pt idx="12">
                  <c:v>2491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3169</c:v>
                </c:pt>
                <c:pt idx="3">
                  <c:v>2800</c:v>
                </c:pt>
                <c:pt idx="6">
                  <c:v>2539</c:v>
                </c:pt>
                <c:pt idx="9">
                  <c:v>2086</c:v>
                </c:pt>
                <c:pt idx="12">
                  <c:v>1858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5763</c:v>
                </c:pt>
                <c:pt idx="3">
                  <c:v>6172</c:v>
                </c:pt>
                <c:pt idx="6">
                  <c:v>6606</c:v>
                </c:pt>
                <c:pt idx="9">
                  <c:v>6026</c:v>
                </c:pt>
                <c:pt idx="12">
                  <c:v>5618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470</c:v>
                </c:pt>
                <c:pt idx="3">
                  <c:v>376</c:v>
                </c:pt>
                <c:pt idx="6">
                  <c:v>282</c:v>
                </c:pt>
                <c:pt idx="9">
                  <c:v>188</c:v>
                </c:pt>
                <c:pt idx="12">
                  <c:v>94</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16560</c:v>
                </c:pt>
                <c:pt idx="3">
                  <c:v>18683</c:v>
                </c:pt>
                <c:pt idx="6">
                  <c:v>18781</c:v>
                </c:pt>
                <c:pt idx="9">
                  <c:v>18672</c:v>
                </c:pt>
                <c:pt idx="12">
                  <c:v>18288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72877312"/>
        <c:axId val="1728792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12658</c:v>
                </c:pt>
                <c:pt idx="2">
                  <c:v>#N/A</c:v>
                </c:pt>
                <c:pt idx="3">
                  <c:v>#N/A</c:v>
                </c:pt>
                <c:pt idx="4">
                  <c:v>11896</c:v>
                </c:pt>
                <c:pt idx="5">
                  <c:v>#N/A</c:v>
                </c:pt>
                <c:pt idx="6">
                  <c:v>#N/A</c:v>
                </c:pt>
                <c:pt idx="7">
                  <c:v>12251</c:v>
                </c:pt>
                <c:pt idx="8">
                  <c:v>#N/A</c:v>
                </c:pt>
                <c:pt idx="9">
                  <c:v>#N/A</c:v>
                </c:pt>
                <c:pt idx="10">
                  <c:v>11266</c:v>
                </c:pt>
                <c:pt idx="11">
                  <c:v>#N/A</c:v>
                </c:pt>
                <c:pt idx="12">
                  <c:v>#N/A</c:v>
                </c:pt>
                <c:pt idx="13">
                  <c:v>10952</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72877312"/>
        <c:axId val="172879232"/>
      </c:lineChart>
      <c:catAx>
        <c:axId val="172877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2879232"/>
        <c:crosses val="autoZero"/>
        <c:auto val="1"/>
        <c:lblAlgn val="ctr"/>
        <c:lblOffset val="100"/>
        <c:tickLblSkip val="1"/>
        <c:tickMarkSkip val="1"/>
        <c:noMultiLvlLbl val="0"/>
      </c:catAx>
      <c:valAx>
        <c:axId val="172879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2877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{B793580B-B59D-414D-8490-9DAE13E41DF7}</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{DAA79403-988E-49E1-A7B7-DA4A69BC19E6}</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{B5098DEC-4CBE-4756-82D3-9E040EAAE246}</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{4B1F4558-5EA7-4FCB-9AE5-BAA13E233D3B}</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{44403DBB-7E85-48E3-A2EA-02C066826A5A}</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{12EA19B1-F2F2-4E25-9524-6A550243FA12}</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{3B72E074-484E-4425-A6EA-B5B5495F28FB}</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{984F34C4-59C9-4F8F-B593-F75267833B05}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{D60EE7B8-ED52-4D07-9E7F-F9E052B49532}</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{F252B670-1B95-4581-ABB0-4F029138E4BE}</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09173376"/>
        <c:axId val="111448832"/>
      </c:scatterChart>
      <c:valAx>
        <c:axId val="10917337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1448832"/>
        <c:crosses val="autoZero"/>
        <c:crossBetween val="midCat"/>
      </c:valAx>
      <c:valAx>
        <c:axId val="11144883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1733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{C1BFB5C7-CB51-44AB-8FAC-39E1824451D6}</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{38544E16-A0D9-4730-993E-BF931196B6D8}</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{3D37FB7C-6275-4720-966F-9C6F6715D1B1}</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manualLayout>
                  <c:x val="-3.5759449357476006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{99C4F654-C529-483B-8F61-5876B1EE0120}</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manualLayout>
                  <c:x val="-2.7651475166151428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{741CF85E-DD03-478C-9E9E-B38326EE074D}</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15.4</c:v>
                </c:pt>
                <c:pt idx="1">
                  <c:v>16.399999999999999</c:v>
                </c:pt>
                <c:pt idx="2">
                  <c:v>17.100000000000001</c:v>
                </c:pt>
                <c:pt idx="3">
                  <c:v>17.600000000000001</c:v>
                </c:pt>
                <c:pt idx="4">
                  <c:v>17.8</c:v>
                </c:pt>
              </c:numCache>
            </c:numRef>
          </c:xVal>
          <c:yVal>
            <c:numRef>
              <c:f>公会計指標分析・財政指標組合せ分析表!$K$73:$O$73</c:f>
              <c:numCache>
                <c:formatCode>#,##0.0;"▲ "#,##0.0</c:formatCode>
                <c:ptCount val="5"/>
                <c:pt idx="0">
                  <c:v>183.1</c:v>
                </c:pt>
                <c:pt idx="1">
                  <c:v>174.7</c:v>
                </c:pt>
                <c:pt idx="2">
                  <c:v>189.5</c:v>
                </c:pt>
                <c:pt idx="3">
                  <c:v>165.5</c:v>
                </c:pt>
                <c:pt idx="4">
                  <c:v>161.19999999999999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5759521167925142E-2"/>
                  <c:y val="-4.6444341516134011E-2"/>
                </c:manualLayout>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{0EDB01B9-734D-4300-B105-CAC9D530A805}</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manualLayout>
                  <c:x val="-2.7651403355702289E-2"/>
                  <c:y val="-6.2527233115468414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{3C4443C7-F1D7-4655-BD45-222A4ACC8F10}</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manualLayout>
                  <c:x val="-3.1705462261813713E-2"/>
                  <c:y val="-7.861012471480280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{2A6B9A30-D0B1-4F57-A207-22A9C365BFF9}</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2.7651475166151428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{B2351027-5472-440C-B1CC-11E5D503AAC2}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manualLayout>
                  <c:x val="-3.575944935747602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{331BF64D-DD4B-44BD-AF52-DA8CF9209C13}</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12.3</c:v>
                </c:pt>
                <c:pt idx="1">
                  <c:v>12.5</c:v>
                </c:pt>
                <c:pt idx="2">
                  <c:v>12.2</c:v>
                </c:pt>
                <c:pt idx="3">
                  <c:v>10.199999999999999</c:v>
                </c:pt>
                <c:pt idx="4">
                  <c:v>10</c:v>
                </c:pt>
              </c:numCache>
            </c:numRef>
          </c:xVal>
          <c:yVal>
            <c:numRef>
              <c:f>公会計指標分析・財政指標組合せ分析表!$K$77:$O$77</c:f>
              <c:numCache>
                <c:formatCode>#,##0.0;"▲ "#,##0.0</c:formatCode>
                <c:ptCount val="5"/>
                <c:pt idx="0">
                  <c:v>81.7</c:v>
                </c:pt>
                <c:pt idx="1">
                  <c:v>80.400000000000006</c:v>
                </c:pt>
                <c:pt idx="2">
                  <c:v>83.1</c:v>
                </c:pt>
                <c:pt idx="3">
                  <c:v>56.8</c:v>
                </c:pt>
                <c:pt idx="4">
                  <c:v>52.3</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94046848"/>
        <c:axId val="108983040"/>
      </c:scatterChart>
      <c:valAx>
        <c:axId val="94046848"/>
        <c:scaling>
          <c:orientation val="minMax"/>
          <c:max val="18.5"/>
          <c:min val="9.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983040"/>
        <c:crosses val="autoZero"/>
        <c:crossBetween val="midCat"/>
      </c:valAx>
      <c:valAx>
        <c:axId val="108983040"/>
        <c:scaling>
          <c:orientation val="minMax"/>
          <c:max val="22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404684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山梨県大月市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分子の構造の主な変動要因は次のとおりである。</a:t>
          </a:r>
          <a:endParaRPr lang="ja-JP" altLang="ja-JP" sz="1400">
            <a:effectLst/>
          </a:endParaRPr>
        </a:p>
        <a:p>
          <a:pPr rtl="0"/>
          <a:r>
            <a:rPr lang="ja-JP" altLang="ja-JP" sz="1100" b="0" i="0" baseline="0">
              <a:solidFill>
                <a:schemeClr val="dk1"/>
              </a:solidFill>
              <a:effectLst/>
              <a:latin typeface="+mn-lt"/>
              <a:ea typeface="+mn-ea"/>
              <a:cs typeface="+mn-cs"/>
            </a:rPr>
            <a:t>○元利償還金</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平成２５年度に発行した第三セクター等改革推進債に加え、小中学校適正配置計画に基づく大月東中学校校舎建設事業の元金償還開始などにより増加している。</a:t>
          </a:r>
          <a:endParaRPr lang="ja-JP" altLang="ja-JP" sz="1400">
            <a:effectLst/>
          </a:endParaRPr>
        </a:p>
        <a:p>
          <a:pPr rtl="0"/>
          <a:r>
            <a:rPr lang="ja-JP" altLang="ja-JP" sz="1100" b="0" i="0" baseline="0">
              <a:solidFill>
                <a:schemeClr val="dk1"/>
              </a:solidFill>
              <a:effectLst/>
              <a:latin typeface="+mn-lt"/>
              <a:ea typeface="+mn-ea"/>
              <a:cs typeface="+mn-cs"/>
            </a:rPr>
            <a:t>○公営企業債に対する繰入金</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新病棟建設事業に伴う医療機器整備にかかる元金償還開始などにより増加している。</a:t>
          </a:r>
          <a:endParaRPr lang="ja-JP" altLang="ja-JP" sz="1400">
            <a:effectLst/>
          </a:endParaRPr>
        </a:p>
        <a:p>
          <a:pPr rtl="0"/>
          <a:r>
            <a:rPr lang="ja-JP" altLang="ja-JP" sz="1100" b="0" i="0" baseline="0">
              <a:solidFill>
                <a:schemeClr val="dk1"/>
              </a:solidFill>
              <a:effectLst/>
              <a:latin typeface="+mn-lt"/>
              <a:ea typeface="+mn-ea"/>
              <a:cs typeface="+mn-cs"/>
            </a:rPr>
            <a:t>○組合等に対する負担金等</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東部地域広域水道企業団及び大月都留広域事務組合に対する負担が横ばい状況である。</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○算入公債費等</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公債費充当特定財源である住宅使用料の充当は横ばいとなっているが、交付税措置のある有利な起債を優先しているため増加している。</a:t>
          </a:r>
          <a:endParaRPr lang="ja-JP" altLang="ja-JP">
            <a:effectLst/>
          </a:endParaRPr>
        </a:p>
        <a:p>
          <a:r>
            <a:rPr lang="ja-JP" altLang="ja-JP" sz="1100" b="0" i="0" baseline="0">
              <a:solidFill>
                <a:schemeClr val="dk1"/>
              </a:solidFill>
              <a:effectLst/>
              <a:latin typeface="+mn-lt"/>
              <a:ea typeface="+mn-ea"/>
              <a:cs typeface="+mn-cs"/>
            </a:rPr>
            <a:t>今後も、小中学校適正配置計画に伴う施設整備事業や消防救急デジタル無線などにかかる元利償還金の増加により、実質公債費比率が１８％を超えることが見込まれる。事業の必要性や緊急性などの優先順位づけを行いながら、地方債の新規発行を抑制し、公債費負担の軽減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山梨県大月市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分子の構造の主な変動要因は次のとおりである。</a:t>
          </a:r>
          <a:endParaRPr lang="ja-JP" altLang="ja-JP" sz="1400">
            <a:effectLst/>
          </a:endParaRPr>
        </a:p>
        <a:p>
          <a:pPr rtl="0"/>
          <a:r>
            <a:rPr lang="ja-JP" altLang="ja-JP" sz="1100" b="0" i="0" baseline="0">
              <a:solidFill>
                <a:schemeClr val="dk1"/>
              </a:solidFill>
              <a:effectLst/>
              <a:latin typeface="+mn-lt"/>
              <a:ea typeface="+mn-ea"/>
              <a:cs typeface="+mn-cs"/>
            </a:rPr>
            <a:t>○一般会計等の地方債現在高</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平成２５年度に発行した第三セクター等改革推進債に加え、小中学校適正配置計画に伴う施設整備事業や消防救急デジタル無線等整備事業にかかる地方債発行などにより残高が高止まりしている。</a:t>
          </a:r>
          <a:endParaRPr lang="ja-JP" altLang="ja-JP" sz="1400">
            <a:effectLst/>
          </a:endParaRPr>
        </a:p>
        <a:p>
          <a:pPr rtl="0"/>
          <a:r>
            <a:rPr lang="ja-JP" altLang="ja-JP" sz="1100" b="0" i="0" baseline="0">
              <a:solidFill>
                <a:schemeClr val="dk1"/>
              </a:solidFill>
              <a:effectLst/>
              <a:latin typeface="+mn-lt"/>
              <a:ea typeface="+mn-ea"/>
              <a:cs typeface="+mn-cs"/>
            </a:rPr>
            <a:t>○公営企業債等繰入見込額</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病院及び簡易水道、下水道事業において新規地方債発行の抑制により繰入見込が減少している。</a:t>
          </a:r>
          <a:endParaRPr lang="ja-JP" altLang="ja-JP" sz="1400">
            <a:effectLst/>
          </a:endParaRPr>
        </a:p>
        <a:p>
          <a:pPr rtl="0"/>
          <a:r>
            <a:rPr lang="ja-JP" altLang="ja-JP" sz="1100" b="0" i="0" baseline="0">
              <a:solidFill>
                <a:schemeClr val="dk1"/>
              </a:solidFill>
              <a:effectLst/>
              <a:latin typeface="+mn-lt"/>
              <a:ea typeface="+mn-ea"/>
              <a:cs typeface="+mn-cs"/>
            </a:rPr>
            <a:t>○組合等負担・退職手当負担見込額</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東部地域広域水道企業団及び大月都留広域事務組合の地方債残高が減少しているが、類似団体に比べ職員数が多いことなどにより退職手当負担見込が多い状況である。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○充当可能特定財源</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全体としては前年度に比べてほぼ横ばい状態ではあるが、今後事業に伴い充当可能基金の取崩しが見込まれるため、将来負担への影響も懸念される。</a:t>
          </a:r>
          <a:endParaRPr lang="ja-JP" altLang="ja-JP" sz="1400">
            <a:effectLst/>
          </a:endParaRPr>
        </a:p>
        <a:p>
          <a:r>
            <a:rPr lang="ja-JP" altLang="ja-JP" sz="1100" b="0" i="0" baseline="0">
              <a:solidFill>
                <a:schemeClr val="dk1"/>
              </a:solidFill>
              <a:effectLst/>
              <a:latin typeface="+mn-lt"/>
              <a:ea typeface="+mn-ea"/>
              <a:cs typeface="+mn-cs"/>
            </a:rPr>
            <a:t>今後しばらくの間は地方債現在高の高止まりが見込まれ、平成２９年度以降、防災行政無線デジタル化などの主要事業が控えているため、厳しい財政運営を迫られているが、事業の必要性や緊急性などの優先順位づけを行いながら、地方債の新規発行を抑制し、将来負担の軽減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山梨県大月市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25,483
25,320
280.25
13,577,477
13,208,288
364,257
8,111,242
18,287,928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17.8
161.2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29" name="テキスト ボックス 28"/>
        <xdr:cNvSpPr txBox="1"/>
      </xdr:nvSpPr>
      <xdr:spPr>
        <a:xfrm>
          <a:off x="419100" y="2819400"/>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4" name="正方形/長方形 5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6" name="テキスト ボックス 5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山梨県大月市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25,483
25,320
280.25
13,577,477
13,208,288
364,257
8,111,242
18,287,928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17.8
161.2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山梨県大月市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25,483
25,320
280.25
13,577,477
13,208,288
364,257
8,111,242
18,287,928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17.8
161.2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山梨県大月市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25,483
25,320
280.25
13,577,477
13,208,288
364,257
8,111,242
18,287,928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17.8
161.2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基準財政需要額が増加し、基準財政収入額が減少し、平均指数は前年度と同様である。</a:t>
          </a:r>
          <a:endParaRPr kumimoji="1" lang="en-US" altLang="ja-JP" sz="1300">
            <a:latin typeface="ＭＳ Ｐゴシック"/>
          </a:endParaRPr>
        </a:p>
        <a:p>
          <a:r>
            <a:rPr kumimoji="1" lang="ja-JP" altLang="en-US" sz="1300">
              <a:latin typeface="ＭＳ Ｐゴシック"/>
            </a:rPr>
            <a:t>需要額においては、地域振興費、下水道費等により増加した要因である。</a:t>
          </a:r>
          <a:endParaRPr kumimoji="1" lang="en-US" altLang="ja-JP" sz="1300">
            <a:latin typeface="ＭＳ Ｐゴシック"/>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今後は、人口減少などによる需要額の縮小や、固定資産税（償却資産）などの市税収入の減少が見込まれることから、経常経費の削減と市税徴収強化により、財政基盤</a:t>
          </a:r>
          <a:r>
            <a:rPr lang="ja-JP" altLang="ja-JP" sz="1100" b="0" i="0" baseline="0">
              <a:solidFill>
                <a:schemeClr val="dk1"/>
              </a:solidFill>
              <a:effectLst/>
              <a:latin typeface="+mn-lt"/>
              <a:ea typeface="+mn-ea"/>
              <a:cs typeface="+mn-cs"/>
            </a:rPr>
            <a:t>の健全化に努める。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45</xdr:row>
      <xdr:rowOff>13758</xdr:rowOff>
    </xdr:to>
    <xdr:cxnSp macro="">
      <xdr:nvCxnSpPr>
        <xdr:cNvPr id="63" name="直線コネクタ 62"/>
        <xdr:cNvCxnSpPr/>
      </xdr:nvCxnSpPr>
      <xdr:spPr>
        <a:xfrm flipV="1">
          <a:off x="4953000" y="6200775"/>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157692</xdr:rowOff>
    </xdr:from>
    <xdr:to>
      <xdr:col>7</xdr:col>
      <xdr:colOff>152400</xdr:colOff>
      <xdr:row>39</xdr:row>
      <xdr:rowOff>157692</xdr:rowOff>
    </xdr:to>
    <xdr:cxnSp macro="">
      <xdr:nvCxnSpPr>
        <xdr:cNvPr id="68" name="直線コネクタ 67"/>
        <xdr:cNvCxnSpPr/>
      </xdr:nvCxnSpPr>
      <xdr:spPr>
        <a:xfrm>
          <a:off x="4114800" y="68442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108602</xdr:rowOff>
    </xdr:from>
    <xdr:ext cx="762000" cy="259045"/>
    <xdr:sp macro="" textlink="">
      <xdr:nvSpPr>
        <xdr:cNvPr id="69"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157692</xdr:rowOff>
    </xdr:from>
    <xdr:to>
      <xdr:col>6</xdr:col>
      <xdr:colOff>0</xdr:colOff>
      <xdr:row>40</xdr:row>
      <xdr:rowOff>26458</xdr:rowOff>
    </xdr:to>
    <xdr:cxnSp macro="">
      <xdr:nvCxnSpPr>
        <xdr:cNvPr id="71" name="直線コネクタ 70"/>
        <xdr:cNvCxnSpPr/>
      </xdr:nvCxnSpPr>
      <xdr:spPr>
        <a:xfrm flipV="1">
          <a:off x="3225800" y="68442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5292</xdr:rowOff>
    </xdr:from>
    <xdr:to>
      <xdr:col>6</xdr:col>
      <xdr:colOff>50800</xdr:colOff>
      <xdr:row>41</xdr:row>
      <xdr:rowOff>106892</xdr:rowOff>
    </xdr:to>
    <xdr:sp macro="" textlink="">
      <xdr:nvSpPr>
        <xdr:cNvPr id="72" name="フローチャート : 判断 71"/>
        <xdr:cNvSpPr/>
      </xdr:nvSpPr>
      <xdr:spPr>
        <a:xfrm>
          <a:off x="4064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91669</xdr:rowOff>
    </xdr:from>
    <xdr:ext cx="736600" cy="259045"/>
    <xdr:sp macro="" textlink="">
      <xdr:nvSpPr>
        <xdr:cNvPr id="73" name="テキスト ボックス 72"/>
        <xdr:cNvSpPr txBox="1"/>
      </xdr:nvSpPr>
      <xdr:spPr>
        <a:xfrm>
          <a:off x="3733800" y="712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26458</xdr:rowOff>
    </xdr:from>
    <xdr:to>
      <xdr:col>4</xdr:col>
      <xdr:colOff>482600</xdr:colOff>
      <xdr:row>40</xdr:row>
      <xdr:rowOff>26458</xdr:rowOff>
    </xdr:to>
    <xdr:cxnSp macro="">
      <xdr:nvCxnSpPr>
        <xdr:cNvPr id="74" name="直線コネクタ 73"/>
        <xdr:cNvCxnSpPr/>
      </xdr:nvCxnSpPr>
      <xdr:spPr>
        <a:xfrm>
          <a:off x="2336800" y="6884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62035</xdr:rowOff>
    </xdr:from>
    <xdr:ext cx="762000" cy="259045"/>
    <xdr:sp macro="" textlink="">
      <xdr:nvSpPr>
        <xdr:cNvPr id="76" name="テキスト ボックス 75"/>
        <xdr:cNvSpPr txBox="1"/>
      </xdr:nvSpPr>
      <xdr:spPr>
        <a:xfrm>
          <a:off x="2844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26458</xdr:rowOff>
    </xdr:from>
    <xdr:to>
      <xdr:col>3</xdr:col>
      <xdr:colOff>279400</xdr:colOff>
      <xdr:row>40</xdr:row>
      <xdr:rowOff>26458</xdr:rowOff>
    </xdr:to>
    <xdr:cxnSp macro="">
      <xdr:nvCxnSpPr>
        <xdr:cNvPr id="77" name="直線コネクタ 76"/>
        <xdr:cNvCxnSpPr/>
      </xdr:nvCxnSpPr>
      <xdr:spPr>
        <a:xfrm>
          <a:off x="1447800" y="6884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147108</xdr:rowOff>
    </xdr:from>
    <xdr:to>
      <xdr:col>3</xdr:col>
      <xdr:colOff>330200</xdr:colOff>
      <xdr:row>40</xdr:row>
      <xdr:rowOff>77258</xdr:rowOff>
    </xdr:to>
    <xdr:sp macro="" textlink="">
      <xdr:nvSpPr>
        <xdr:cNvPr id="78" name="フローチャート : 判断 77"/>
        <xdr:cNvSpPr/>
      </xdr:nvSpPr>
      <xdr:spPr>
        <a:xfrm>
          <a:off x="2286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62035</xdr:rowOff>
    </xdr:from>
    <xdr:ext cx="762000" cy="259045"/>
    <xdr:sp macro="" textlink="">
      <xdr:nvSpPr>
        <xdr:cNvPr id="79" name="テキスト ボックス 78"/>
        <xdr:cNvSpPr txBox="1"/>
      </xdr:nvSpPr>
      <xdr:spPr>
        <a:xfrm>
          <a:off x="1955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127000</xdr:rowOff>
    </xdr:from>
    <xdr:to>
      <xdr:col>2</xdr:col>
      <xdr:colOff>127000</xdr:colOff>
      <xdr:row>40</xdr:row>
      <xdr:rowOff>57150</xdr:rowOff>
    </xdr:to>
    <xdr:sp macro="" textlink="">
      <xdr:nvSpPr>
        <xdr:cNvPr id="80" name="フローチャート : 判断 79"/>
        <xdr:cNvSpPr/>
      </xdr:nvSpPr>
      <xdr:spPr>
        <a:xfrm>
          <a:off x="1397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67327</xdr:rowOff>
    </xdr:from>
    <xdr:ext cx="762000" cy="259045"/>
    <xdr:sp macro="" textlink="">
      <xdr:nvSpPr>
        <xdr:cNvPr id="81" name="テキスト ボックス 80"/>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106892</xdr:rowOff>
    </xdr:from>
    <xdr:to>
      <xdr:col>7</xdr:col>
      <xdr:colOff>203200</xdr:colOff>
      <xdr:row>40</xdr:row>
      <xdr:rowOff>37042</xdr:rowOff>
    </xdr:to>
    <xdr:sp macro="" textlink="">
      <xdr:nvSpPr>
        <xdr:cNvPr id="87" name="円/楕円 86"/>
        <xdr:cNvSpPr/>
      </xdr:nvSpPr>
      <xdr:spPr>
        <a:xfrm>
          <a:off x="49022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123419</xdr:rowOff>
    </xdr:from>
    <xdr:ext cx="762000" cy="259045"/>
    <xdr:sp macro="" textlink="">
      <xdr:nvSpPr>
        <xdr:cNvPr id="88" name="財政力該当値テキスト"/>
        <xdr:cNvSpPr txBox="1"/>
      </xdr:nvSpPr>
      <xdr:spPr>
        <a:xfrm>
          <a:off x="5041900" y="663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106892</xdr:rowOff>
    </xdr:from>
    <xdr:to>
      <xdr:col>6</xdr:col>
      <xdr:colOff>50800</xdr:colOff>
      <xdr:row>40</xdr:row>
      <xdr:rowOff>37042</xdr:rowOff>
    </xdr:to>
    <xdr:sp macro="" textlink="">
      <xdr:nvSpPr>
        <xdr:cNvPr id="89" name="円/楕円 88"/>
        <xdr:cNvSpPr/>
      </xdr:nvSpPr>
      <xdr:spPr>
        <a:xfrm>
          <a:off x="4064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47219</xdr:rowOff>
    </xdr:from>
    <xdr:ext cx="736600" cy="259045"/>
    <xdr:sp macro="" textlink="">
      <xdr:nvSpPr>
        <xdr:cNvPr id="90" name="テキスト ボックス 89"/>
        <xdr:cNvSpPr txBox="1"/>
      </xdr:nvSpPr>
      <xdr:spPr>
        <a:xfrm>
          <a:off x="3733800" y="6562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147108</xdr:rowOff>
    </xdr:from>
    <xdr:to>
      <xdr:col>4</xdr:col>
      <xdr:colOff>533400</xdr:colOff>
      <xdr:row>40</xdr:row>
      <xdr:rowOff>77258</xdr:rowOff>
    </xdr:to>
    <xdr:sp macro="" textlink="">
      <xdr:nvSpPr>
        <xdr:cNvPr id="91" name="円/楕円 90"/>
        <xdr:cNvSpPr/>
      </xdr:nvSpPr>
      <xdr:spPr>
        <a:xfrm>
          <a:off x="3175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92" name="テキスト ボックス 91"/>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147108</xdr:rowOff>
    </xdr:from>
    <xdr:to>
      <xdr:col>3</xdr:col>
      <xdr:colOff>330200</xdr:colOff>
      <xdr:row>40</xdr:row>
      <xdr:rowOff>77258</xdr:rowOff>
    </xdr:to>
    <xdr:sp macro="" textlink="">
      <xdr:nvSpPr>
        <xdr:cNvPr id="93" name="円/楕円 92"/>
        <xdr:cNvSpPr/>
      </xdr:nvSpPr>
      <xdr:spPr>
        <a:xfrm>
          <a:off x="2286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87435</xdr:rowOff>
    </xdr:from>
    <xdr:ext cx="762000" cy="259045"/>
    <xdr:sp macro="" textlink="">
      <xdr:nvSpPr>
        <xdr:cNvPr id="94" name="テキスト ボックス 93"/>
        <xdr:cNvSpPr txBox="1"/>
      </xdr:nvSpPr>
      <xdr:spPr>
        <a:xfrm>
          <a:off x="1955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95" name="円/楕円 94"/>
        <xdr:cNvSpPr/>
      </xdr:nvSpPr>
      <xdr:spPr>
        <a:xfrm>
          <a:off x="1397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62035</xdr:rowOff>
    </xdr:from>
    <xdr:ext cx="762000" cy="259045"/>
    <xdr:sp macro="" textlink="">
      <xdr:nvSpPr>
        <xdr:cNvPr id="96" name="テキスト ボックス 95"/>
        <xdr:cNvSpPr txBox="1"/>
      </xdr:nvSpPr>
      <xdr:spPr>
        <a:xfrm>
          <a:off x="1066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市税、交付金等の減少により、分母となる経常一般財源収入が</a:t>
          </a:r>
          <a:r>
            <a:rPr kumimoji="1" lang="en-US" altLang="ja-JP" sz="1300">
              <a:latin typeface="ＭＳ Ｐゴシック"/>
            </a:rPr>
            <a:t>1.8</a:t>
          </a:r>
          <a:r>
            <a:rPr kumimoji="1" lang="ja-JP" altLang="en-US" sz="1300">
              <a:latin typeface="ＭＳ Ｐゴシック"/>
            </a:rPr>
            <a:t>％の減少となり、指数は</a:t>
          </a:r>
          <a:r>
            <a:rPr kumimoji="1" lang="en-US" altLang="ja-JP" sz="1300">
              <a:latin typeface="ＭＳ Ｐゴシック"/>
            </a:rPr>
            <a:t>2.8</a:t>
          </a:r>
          <a:r>
            <a:rPr kumimoji="1" lang="ja-JP" altLang="en-US" sz="1300">
              <a:latin typeface="ＭＳ Ｐゴシック"/>
            </a:rPr>
            <a:t>ポイント増加した。</a:t>
          </a:r>
          <a:endParaRPr kumimoji="1" lang="en-US" altLang="ja-JP" sz="1300">
            <a:latin typeface="ＭＳ Ｐゴシック"/>
          </a:endParaRPr>
        </a:p>
        <a:p>
          <a:r>
            <a:rPr kumimoji="1" lang="ja-JP" altLang="en-US" sz="1300">
              <a:latin typeface="ＭＳ Ｐゴシック"/>
            </a:rPr>
            <a:t>当初予算編成を早期に着手し、事務事業の見直しや投資的経費の抑制を図っているが、今後も事業の優先順位づけと経常経費の抑制により、健全な財政運営に努める。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85090</xdr:rowOff>
    </xdr:to>
    <xdr:cxnSp macro="">
      <xdr:nvCxnSpPr>
        <xdr:cNvPr id="124" name="直線コネクタ 123"/>
        <xdr:cNvCxnSpPr/>
      </xdr:nvCxnSpPr>
      <xdr:spPr>
        <a:xfrm flipV="1">
          <a:off x="4953000" y="10046970"/>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57167</xdr:rowOff>
    </xdr:from>
    <xdr:ext cx="762000" cy="259045"/>
    <xdr:sp macro="" textlink="">
      <xdr:nvSpPr>
        <xdr:cNvPr id="125" name="財政構造の弾力性最小値テキスト"/>
        <xdr:cNvSpPr txBox="1"/>
      </xdr:nvSpPr>
      <xdr:spPr>
        <a:xfrm>
          <a:off x="5041900" y="112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65</xdr:row>
      <xdr:rowOff>85090</xdr:rowOff>
    </xdr:from>
    <xdr:to>
      <xdr:col>7</xdr:col>
      <xdr:colOff>241300</xdr:colOff>
      <xdr:row>65</xdr:row>
      <xdr:rowOff>85090</xdr:rowOff>
    </xdr:to>
    <xdr:cxnSp macro="">
      <xdr:nvCxnSpPr>
        <xdr:cNvPr id="126" name="直線コネクタ 125"/>
        <xdr:cNvCxnSpPr/>
      </xdr:nvCxnSpPr>
      <xdr:spPr>
        <a:xfrm>
          <a:off x="4864100" y="1122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7"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28" name="直線コネクタ 127"/>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95250</xdr:rowOff>
    </xdr:from>
    <xdr:to>
      <xdr:col>7</xdr:col>
      <xdr:colOff>152400</xdr:colOff>
      <xdr:row>62</xdr:row>
      <xdr:rowOff>58928</xdr:rowOff>
    </xdr:to>
    <xdr:cxnSp macro="">
      <xdr:nvCxnSpPr>
        <xdr:cNvPr id="129" name="直線コネクタ 128"/>
        <xdr:cNvCxnSpPr/>
      </xdr:nvCxnSpPr>
      <xdr:spPr>
        <a:xfrm>
          <a:off x="4114800" y="10553700"/>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0"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1" name="フローチャート : 判断 130"/>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95250</xdr:rowOff>
    </xdr:from>
    <xdr:to>
      <xdr:col>6</xdr:col>
      <xdr:colOff>0</xdr:colOff>
      <xdr:row>62</xdr:row>
      <xdr:rowOff>54102</xdr:rowOff>
    </xdr:to>
    <xdr:cxnSp macro="">
      <xdr:nvCxnSpPr>
        <xdr:cNvPr id="132" name="直線コネクタ 131"/>
        <xdr:cNvCxnSpPr/>
      </xdr:nvCxnSpPr>
      <xdr:spPr>
        <a:xfrm flipV="1">
          <a:off x="3225800" y="10553700"/>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133858</xdr:rowOff>
    </xdr:from>
    <xdr:to>
      <xdr:col>6</xdr:col>
      <xdr:colOff>50800</xdr:colOff>
      <xdr:row>61</xdr:row>
      <xdr:rowOff>64008</xdr:rowOff>
    </xdr:to>
    <xdr:sp macro="" textlink="">
      <xdr:nvSpPr>
        <xdr:cNvPr id="133" name="フローチャート : 判断 132"/>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74185</xdr:rowOff>
    </xdr:from>
    <xdr:ext cx="736600" cy="259045"/>
    <xdr:sp macro="" textlink="">
      <xdr:nvSpPr>
        <xdr:cNvPr id="134" name="テキスト ボックス 133"/>
        <xdr:cNvSpPr txBox="1"/>
      </xdr:nvSpPr>
      <xdr:spPr>
        <a:xfrm>
          <a:off x="3733800" y="1018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143510</xdr:rowOff>
    </xdr:from>
    <xdr:to>
      <xdr:col>4</xdr:col>
      <xdr:colOff>482600</xdr:colOff>
      <xdr:row>62</xdr:row>
      <xdr:rowOff>54102</xdr:rowOff>
    </xdr:to>
    <xdr:cxnSp macro="">
      <xdr:nvCxnSpPr>
        <xdr:cNvPr id="135" name="直線コネクタ 134"/>
        <xdr:cNvCxnSpPr/>
      </xdr:nvCxnSpPr>
      <xdr:spPr>
        <a:xfrm>
          <a:off x="2336800" y="1060196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68580</xdr:rowOff>
    </xdr:from>
    <xdr:to>
      <xdr:col>4</xdr:col>
      <xdr:colOff>533400</xdr:colOff>
      <xdr:row>61</xdr:row>
      <xdr:rowOff>170180</xdr:rowOff>
    </xdr:to>
    <xdr:sp macro="" textlink="">
      <xdr:nvSpPr>
        <xdr:cNvPr id="136" name="フローチャート : 判断 135"/>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8907</xdr:rowOff>
    </xdr:from>
    <xdr:ext cx="762000" cy="259045"/>
    <xdr:sp macro="" textlink="">
      <xdr:nvSpPr>
        <xdr:cNvPr id="137" name="テキスト ボックス 136"/>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143510</xdr:rowOff>
    </xdr:from>
    <xdr:to>
      <xdr:col>3</xdr:col>
      <xdr:colOff>279400</xdr:colOff>
      <xdr:row>61</xdr:row>
      <xdr:rowOff>148336</xdr:rowOff>
    </xdr:to>
    <xdr:cxnSp macro="">
      <xdr:nvCxnSpPr>
        <xdr:cNvPr id="138" name="直線コネクタ 137"/>
        <xdr:cNvCxnSpPr/>
      </xdr:nvCxnSpPr>
      <xdr:spPr>
        <a:xfrm flipV="1">
          <a:off x="1447800" y="1060196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15494</xdr:rowOff>
    </xdr:from>
    <xdr:to>
      <xdr:col>3</xdr:col>
      <xdr:colOff>330200</xdr:colOff>
      <xdr:row>61</xdr:row>
      <xdr:rowOff>117094</xdr:rowOff>
    </xdr:to>
    <xdr:sp macro="" textlink="">
      <xdr:nvSpPr>
        <xdr:cNvPr id="139" name="フローチャート : 判断 138"/>
        <xdr:cNvSpPr/>
      </xdr:nvSpPr>
      <xdr:spPr>
        <a:xfrm>
          <a:off x="2286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127271</xdr:rowOff>
    </xdr:from>
    <xdr:ext cx="762000" cy="259045"/>
    <xdr:sp macro="" textlink="">
      <xdr:nvSpPr>
        <xdr:cNvPr id="140" name="テキスト ボックス 139"/>
        <xdr:cNvSpPr txBox="1"/>
      </xdr:nvSpPr>
      <xdr:spPr>
        <a:xfrm>
          <a:off x="1955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89.4</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153162</xdr:rowOff>
    </xdr:from>
    <xdr:to>
      <xdr:col>2</xdr:col>
      <xdr:colOff>127000</xdr:colOff>
      <xdr:row>61</xdr:row>
      <xdr:rowOff>83312</xdr:rowOff>
    </xdr:to>
    <xdr:sp macro="" textlink="">
      <xdr:nvSpPr>
        <xdr:cNvPr id="141" name="フローチャート : 判断 140"/>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93489</xdr:rowOff>
    </xdr:from>
    <xdr:ext cx="762000" cy="259045"/>
    <xdr:sp macro="" textlink="">
      <xdr:nvSpPr>
        <xdr:cNvPr id="142" name="テキスト ボックス 141"/>
        <xdr:cNvSpPr txBox="1"/>
      </xdr:nvSpPr>
      <xdr:spPr>
        <a:xfrm>
          <a:off x="1066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8128</xdr:rowOff>
    </xdr:from>
    <xdr:to>
      <xdr:col>7</xdr:col>
      <xdr:colOff>203200</xdr:colOff>
      <xdr:row>62</xdr:row>
      <xdr:rowOff>109728</xdr:rowOff>
    </xdr:to>
    <xdr:sp macro="" textlink="">
      <xdr:nvSpPr>
        <xdr:cNvPr id="148" name="円/楕円 147"/>
        <xdr:cNvSpPr/>
      </xdr:nvSpPr>
      <xdr:spPr>
        <a:xfrm>
          <a:off x="49022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151655</xdr:rowOff>
    </xdr:from>
    <xdr:ext cx="762000" cy="259045"/>
    <xdr:sp macro="" textlink="">
      <xdr:nvSpPr>
        <xdr:cNvPr id="149" name="財政構造の弾力性該当値テキスト"/>
        <xdr:cNvSpPr txBox="1"/>
      </xdr:nvSpPr>
      <xdr:spPr>
        <a:xfrm>
          <a:off x="5041900" y="1061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44450</xdr:rowOff>
    </xdr:from>
    <xdr:to>
      <xdr:col>6</xdr:col>
      <xdr:colOff>50800</xdr:colOff>
      <xdr:row>61</xdr:row>
      <xdr:rowOff>146050</xdr:rowOff>
    </xdr:to>
    <xdr:sp macro="" textlink="">
      <xdr:nvSpPr>
        <xdr:cNvPr id="150" name="円/楕円 149"/>
        <xdr:cNvSpPr/>
      </xdr:nvSpPr>
      <xdr:spPr>
        <a:xfrm>
          <a:off x="4064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130827</xdr:rowOff>
    </xdr:from>
    <xdr:ext cx="736600" cy="259045"/>
    <xdr:sp macro="" textlink="">
      <xdr:nvSpPr>
        <xdr:cNvPr id="151" name="テキスト ボックス 150"/>
        <xdr:cNvSpPr txBox="1"/>
      </xdr:nvSpPr>
      <xdr:spPr>
        <a:xfrm>
          <a:off x="3733800" y="1058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3302</xdr:rowOff>
    </xdr:from>
    <xdr:to>
      <xdr:col>4</xdr:col>
      <xdr:colOff>533400</xdr:colOff>
      <xdr:row>62</xdr:row>
      <xdr:rowOff>104902</xdr:rowOff>
    </xdr:to>
    <xdr:sp macro="" textlink="">
      <xdr:nvSpPr>
        <xdr:cNvPr id="152" name="円/楕円 151"/>
        <xdr:cNvSpPr/>
      </xdr:nvSpPr>
      <xdr:spPr>
        <a:xfrm>
          <a:off x="3175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89679</xdr:rowOff>
    </xdr:from>
    <xdr:ext cx="762000" cy="259045"/>
    <xdr:sp macro="" textlink="">
      <xdr:nvSpPr>
        <xdr:cNvPr id="153" name="テキスト ボックス 152"/>
        <xdr:cNvSpPr txBox="1"/>
      </xdr:nvSpPr>
      <xdr:spPr>
        <a:xfrm>
          <a:off x="2844800" y="107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92710</xdr:rowOff>
    </xdr:from>
    <xdr:to>
      <xdr:col>3</xdr:col>
      <xdr:colOff>330200</xdr:colOff>
      <xdr:row>62</xdr:row>
      <xdr:rowOff>22860</xdr:rowOff>
    </xdr:to>
    <xdr:sp macro="" textlink="">
      <xdr:nvSpPr>
        <xdr:cNvPr id="154" name="円/楕円 153"/>
        <xdr:cNvSpPr/>
      </xdr:nvSpPr>
      <xdr:spPr>
        <a:xfrm>
          <a:off x="2286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7637</xdr:rowOff>
    </xdr:from>
    <xdr:ext cx="762000" cy="259045"/>
    <xdr:sp macro="" textlink="">
      <xdr:nvSpPr>
        <xdr:cNvPr id="155" name="テキスト ボックス 154"/>
        <xdr:cNvSpPr txBox="1"/>
      </xdr:nvSpPr>
      <xdr:spPr>
        <a:xfrm>
          <a:off x="1955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97536</xdr:rowOff>
    </xdr:from>
    <xdr:to>
      <xdr:col>2</xdr:col>
      <xdr:colOff>127000</xdr:colOff>
      <xdr:row>62</xdr:row>
      <xdr:rowOff>27686</xdr:rowOff>
    </xdr:to>
    <xdr:sp macro="" textlink="">
      <xdr:nvSpPr>
        <xdr:cNvPr id="156" name="円/楕円 155"/>
        <xdr:cNvSpPr/>
      </xdr:nvSpPr>
      <xdr:spPr>
        <a:xfrm>
          <a:off x="1397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12463</xdr:rowOff>
    </xdr:from>
    <xdr:ext cx="762000" cy="259045"/>
    <xdr:sp macro="" textlink="">
      <xdr:nvSpPr>
        <xdr:cNvPr id="157" name="テキスト ボックス 156"/>
        <xdr:cNvSpPr txBox="1"/>
      </xdr:nvSpPr>
      <xdr:spPr>
        <a:xfrm>
          <a:off x="1066800" y="1064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[149,928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200">
              <a:latin typeface="ＭＳ Ｐゴシック"/>
            </a:rPr>
            <a:t>定年退職・特別職任期による退職金の増加に加え、システム・ネットワーク運用経費・情報セキュリティ強化経費・木質バイオマス資源活用推進事業に伴う経費の増加により前年度に比べて増加となり、</a:t>
          </a:r>
          <a:r>
            <a:rPr lang="ja-JP" altLang="ja-JP" sz="1200" b="0" i="0" baseline="0">
              <a:solidFill>
                <a:schemeClr val="dk1"/>
              </a:solidFill>
              <a:effectLst/>
              <a:latin typeface="+mn-lt"/>
              <a:ea typeface="+mn-ea"/>
              <a:cs typeface="+mn-cs"/>
            </a:rPr>
            <a:t>依然として類似団体平均を大幅に上回っている。これは市立短期大学や消防本部の単独設置による人件費負担が大きいことなどが主な要因である。</a:t>
          </a:r>
          <a:endParaRPr lang="ja-JP" altLang="ja-JP" sz="1200">
            <a:effectLst/>
          </a:endParaRPr>
        </a:p>
        <a:p>
          <a:r>
            <a:rPr lang="ja-JP" altLang="ja-JP" sz="1200" b="0" i="0" baseline="0">
              <a:solidFill>
                <a:schemeClr val="dk1"/>
              </a:solidFill>
              <a:effectLst/>
              <a:latin typeface="+mn-lt"/>
              <a:ea typeface="+mn-ea"/>
              <a:cs typeface="+mn-cs"/>
            </a:rPr>
            <a:t>平成１９年３月に定員適正化計画を策定したことを契機に、退職者数に対する新採用の抑制を進めた結果、職員数が大幅に減少したが、今後は再任用制度の開始などにより横ばい状態が見込まれる。</a:t>
          </a:r>
          <a:endParaRPr lang="ja-JP" altLang="ja-JP" sz="1200">
            <a:effectLst/>
          </a:endParaRPr>
        </a:p>
        <a:p>
          <a:r>
            <a:rPr lang="ja-JP" altLang="ja-JP" sz="1200" b="0" i="0" baseline="0">
              <a:solidFill>
                <a:schemeClr val="dk1"/>
              </a:solidFill>
              <a:effectLst/>
              <a:latin typeface="+mn-lt"/>
              <a:ea typeface="+mn-ea"/>
              <a:cs typeface="+mn-cs"/>
            </a:rPr>
            <a:t>今後も行政運営の効率化や職員配置の適正管理に努め、経常的経費の抑制に努める。</a:t>
          </a:r>
          <a:endParaRPr kumimoji="1" lang="ja-JP" altLang="en-US" sz="12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88294</xdr:rowOff>
    </xdr:from>
    <xdr:to>
      <xdr:col>7</xdr:col>
      <xdr:colOff>152400</xdr:colOff>
      <xdr:row>89</xdr:row>
      <xdr:rowOff>36869</xdr:rowOff>
    </xdr:to>
    <xdr:cxnSp macro="">
      <xdr:nvCxnSpPr>
        <xdr:cNvPr id="187" name="直線コネクタ 186"/>
        <xdr:cNvCxnSpPr/>
      </xdr:nvCxnSpPr>
      <xdr:spPr>
        <a:xfrm flipV="1">
          <a:off x="4953000" y="13804294"/>
          <a:ext cx="0" cy="14916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8946</xdr:rowOff>
    </xdr:from>
    <xdr:ext cx="762000" cy="259045"/>
    <xdr:sp macro="" textlink="">
      <xdr:nvSpPr>
        <xdr:cNvPr id="188" name="人件費・物件費等の状況最小値テキスト"/>
        <xdr:cNvSpPr txBox="1"/>
      </xdr:nvSpPr>
      <xdr:spPr>
        <a:xfrm>
          <a:off x="5041900" y="1526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471,799</a:t>
          </a:r>
          <a:endParaRPr kumimoji="1" lang="ja-JP" altLang="en-US" sz="1000" b="1">
            <a:latin typeface="ＭＳ Ｐゴシック"/>
          </a:endParaRPr>
        </a:p>
      </xdr:txBody>
    </xdr:sp>
    <xdr:clientData/>
  </xdr:oneCellAnchor>
  <xdr:twoCellAnchor>
    <xdr:from>
      <xdr:col>7</xdr:col>
      <xdr:colOff>63500</xdr:colOff>
      <xdr:row>89</xdr:row>
      <xdr:rowOff>36869</xdr:rowOff>
    </xdr:from>
    <xdr:to>
      <xdr:col>7</xdr:col>
      <xdr:colOff>241300</xdr:colOff>
      <xdr:row>89</xdr:row>
      <xdr:rowOff>36869</xdr:rowOff>
    </xdr:to>
    <xdr:cxnSp macro="">
      <xdr:nvCxnSpPr>
        <xdr:cNvPr id="189" name="直線コネクタ 188"/>
        <xdr:cNvCxnSpPr/>
      </xdr:nvCxnSpPr>
      <xdr:spPr>
        <a:xfrm>
          <a:off x="4864100" y="1529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3221</xdr:rowOff>
    </xdr:from>
    <xdr:ext cx="762000" cy="259045"/>
    <xdr:sp macro="" textlink="">
      <xdr:nvSpPr>
        <xdr:cNvPr id="190" name="人件費・物件費等の状況最大値テキスト"/>
        <xdr:cNvSpPr txBox="1"/>
      </xdr:nvSpPr>
      <xdr:spPr>
        <a:xfrm>
          <a:off x="5041900" y="135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100,902</a:t>
          </a:r>
          <a:endParaRPr kumimoji="1" lang="ja-JP" altLang="en-US" sz="1000" b="1">
            <a:latin typeface="ＭＳ Ｐゴシック"/>
          </a:endParaRPr>
        </a:p>
      </xdr:txBody>
    </xdr:sp>
    <xdr:clientData/>
  </xdr:oneCellAnchor>
  <xdr:twoCellAnchor>
    <xdr:from>
      <xdr:col>7</xdr:col>
      <xdr:colOff>63500</xdr:colOff>
      <xdr:row>80</xdr:row>
      <xdr:rowOff>88294</xdr:rowOff>
    </xdr:from>
    <xdr:to>
      <xdr:col>7</xdr:col>
      <xdr:colOff>241300</xdr:colOff>
      <xdr:row>80</xdr:row>
      <xdr:rowOff>88294</xdr:rowOff>
    </xdr:to>
    <xdr:cxnSp macro="">
      <xdr:nvCxnSpPr>
        <xdr:cNvPr id="191" name="直線コネクタ 190"/>
        <xdr:cNvCxnSpPr/>
      </xdr:nvCxnSpPr>
      <xdr:spPr>
        <a:xfrm>
          <a:off x="4864100" y="1380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88396</xdr:rowOff>
    </xdr:from>
    <xdr:to>
      <xdr:col>7</xdr:col>
      <xdr:colOff>152400</xdr:colOff>
      <xdr:row>81</xdr:row>
      <xdr:rowOff>114010</xdr:rowOff>
    </xdr:to>
    <xdr:cxnSp macro="">
      <xdr:nvCxnSpPr>
        <xdr:cNvPr id="192" name="直線コネクタ 191"/>
        <xdr:cNvCxnSpPr/>
      </xdr:nvCxnSpPr>
      <xdr:spPr>
        <a:xfrm>
          <a:off x="4114800" y="13975846"/>
          <a:ext cx="838200" cy="2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32808</xdr:rowOff>
    </xdr:from>
    <xdr:ext cx="762000" cy="259045"/>
    <xdr:sp macro="" textlink="">
      <xdr:nvSpPr>
        <xdr:cNvPr id="193" name="人件費・物件費等の状況平均値テキスト"/>
        <xdr:cNvSpPr txBox="1"/>
      </xdr:nvSpPr>
      <xdr:spPr>
        <a:xfrm>
          <a:off x="5041900" y="13748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138,259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16281</xdr:rowOff>
    </xdr:from>
    <xdr:to>
      <xdr:col>7</xdr:col>
      <xdr:colOff>203200</xdr:colOff>
      <xdr:row>81</xdr:row>
      <xdr:rowOff>117881</xdr:rowOff>
    </xdr:to>
    <xdr:sp macro="" textlink="">
      <xdr:nvSpPr>
        <xdr:cNvPr id="194" name="フローチャート : 判断 193"/>
        <xdr:cNvSpPr/>
      </xdr:nvSpPr>
      <xdr:spPr>
        <a:xfrm>
          <a:off x="49022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69728</xdr:rowOff>
    </xdr:from>
    <xdr:to>
      <xdr:col>6</xdr:col>
      <xdr:colOff>0</xdr:colOff>
      <xdr:row>81</xdr:row>
      <xdr:rowOff>88396</xdr:rowOff>
    </xdr:to>
    <xdr:cxnSp macro="">
      <xdr:nvCxnSpPr>
        <xdr:cNvPr id="195" name="直線コネクタ 194"/>
        <xdr:cNvCxnSpPr/>
      </xdr:nvCxnSpPr>
      <xdr:spPr>
        <a:xfrm>
          <a:off x="3225800" y="13957178"/>
          <a:ext cx="889000" cy="1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30618</xdr:rowOff>
    </xdr:from>
    <xdr:to>
      <xdr:col>6</xdr:col>
      <xdr:colOff>50800</xdr:colOff>
      <xdr:row>81</xdr:row>
      <xdr:rowOff>132218</xdr:rowOff>
    </xdr:to>
    <xdr:sp macro="" textlink="">
      <xdr:nvSpPr>
        <xdr:cNvPr id="196" name="フローチャート : 判断 195"/>
        <xdr:cNvSpPr/>
      </xdr:nvSpPr>
      <xdr:spPr>
        <a:xfrm>
          <a:off x="4064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142395</xdr:rowOff>
    </xdr:from>
    <xdr:ext cx="736600" cy="259045"/>
    <xdr:sp macro="" textlink="">
      <xdr:nvSpPr>
        <xdr:cNvPr id="197" name="テキスト ボックス 196"/>
        <xdr:cNvSpPr txBox="1"/>
      </xdr:nvSpPr>
      <xdr:spPr>
        <a:xfrm>
          <a:off x="3733800" y="1368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69728</xdr:rowOff>
    </xdr:from>
    <xdr:to>
      <xdr:col>4</xdr:col>
      <xdr:colOff>482600</xdr:colOff>
      <xdr:row>81</xdr:row>
      <xdr:rowOff>72487</xdr:rowOff>
    </xdr:to>
    <xdr:cxnSp macro="">
      <xdr:nvCxnSpPr>
        <xdr:cNvPr id="198" name="直線コネクタ 197"/>
        <xdr:cNvCxnSpPr/>
      </xdr:nvCxnSpPr>
      <xdr:spPr>
        <a:xfrm flipV="1">
          <a:off x="2336800" y="13957178"/>
          <a:ext cx="889000" cy="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130913</xdr:rowOff>
    </xdr:from>
    <xdr:to>
      <xdr:col>4</xdr:col>
      <xdr:colOff>533400</xdr:colOff>
      <xdr:row>81</xdr:row>
      <xdr:rowOff>61063</xdr:rowOff>
    </xdr:to>
    <xdr:sp macro="" textlink="">
      <xdr:nvSpPr>
        <xdr:cNvPr id="199" name="フローチャート : 判断 198"/>
        <xdr:cNvSpPr/>
      </xdr:nvSpPr>
      <xdr:spPr>
        <a:xfrm>
          <a:off x="3175000" y="138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71240</xdr:rowOff>
    </xdr:from>
    <xdr:ext cx="762000" cy="259045"/>
    <xdr:sp macro="" textlink="">
      <xdr:nvSpPr>
        <xdr:cNvPr id="200" name="テキスト ボックス 199"/>
        <xdr:cNvSpPr txBox="1"/>
      </xdr:nvSpPr>
      <xdr:spPr>
        <a:xfrm>
          <a:off x="2844800" y="1361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124,131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72487</xdr:rowOff>
    </xdr:from>
    <xdr:to>
      <xdr:col>3</xdr:col>
      <xdr:colOff>279400</xdr:colOff>
      <xdr:row>81</xdr:row>
      <xdr:rowOff>87339</xdr:rowOff>
    </xdr:to>
    <xdr:cxnSp macro="">
      <xdr:nvCxnSpPr>
        <xdr:cNvPr id="201" name="直線コネクタ 200"/>
        <xdr:cNvCxnSpPr/>
      </xdr:nvCxnSpPr>
      <xdr:spPr>
        <a:xfrm flipV="1">
          <a:off x="1447800" y="13959937"/>
          <a:ext cx="889000" cy="1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112125</xdr:rowOff>
    </xdr:from>
    <xdr:to>
      <xdr:col>3</xdr:col>
      <xdr:colOff>330200</xdr:colOff>
      <xdr:row>81</xdr:row>
      <xdr:rowOff>42275</xdr:rowOff>
    </xdr:to>
    <xdr:sp macro="" textlink="">
      <xdr:nvSpPr>
        <xdr:cNvPr id="202" name="フローチャート : 判断 201"/>
        <xdr:cNvSpPr/>
      </xdr:nvSpPr>
      <xdr:spPr>
        <a:xfrm>
          <a:off x="2286000" y="1382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52452</xdr:rowOff>
    </xdr:from>
    <xdr:ext cx="762000" cy="259045"/>
    <xdr:sp macro="" textlink="">
      <xdr:nvSpPr>
        <xdr:cNvPr id="203" name="テキスト ボックス 202"/>
        <xdr:cNvSpPr txBox="1"/>
      </xdr:nvSpPr>
      <xdr:spPr>
        <a:xfrm>
          <a:off x="1955800" y="1359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119,459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127495</xdr:rowOff>
    </xdr:from>
    <xdr:to>
      <xdr:col>2</xdr:col>
      <xdr:colOff>127000</xdr:colOff>
      <xdr:row>81</xdr:row>
      <xdr:rowOff>57645</xdr:rowOff>
    </xdr:to>
    <xdr:sp macro="" textlink="">
      <xdr:nvSpPr>
        <xdr:cNvPr id="204" name="フローチャート : 判断 203"/>
        <xdr:cNvSpPr/>
      </xdr:nvSpPr>
      <xdr:spPr>
        <a:xfrm>
          <a:off x="1397000" y="1384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67822</xdr:rowOff>
    </xdr:from>
    <xdr:ext cx="762000" cy="259045"/>
    <xdr:sp macro="" textlink="">
      <xdr:nvSpPr>
        <xdr:cNvPr id="205" name="テキスト ボックス 204"/>
        <xdr:cNvSpPr txBox="1"/>
      </xdr:nvSpPr>
      <xdr:spPr>
        <a:xfrm>
          <a:off x="1066800" y="1361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123,281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63210</xdr:rowOff>
    </xdr:from>
    <xdr:to>
      <xdr:col>7</xdr:col>
      <xdr:colOff>203200</xdr:colOff>
      <xdr:row>81</xdr:row>
      <xdr:rowOff>164810</xdr:rowOff>
    </xdr:to>
    <xdr:sp macro="" textlink="">
      <xdr:nvSpPr>
        <xdr:cNvPr id="211" name="円/楕円 210"/>
        <xdr:cNvSpPr/>
      </xdr:nvSpPr>
      <xdr:spPr>
        <a:xfrm>
          <a:off x="4902200" y="1395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35287</xdr:rowOff>
    </xdr:from>
    <xdr:ext cx="762000" cy="259045"/>
    <xdr:sp macro="" textlink="">
      <xdr:nvSpPr>
        <xdr:cNvPr id="212" name="人件費・物件費等の状況該当値テキスト"/>
        <xdr:cNvSpPr txBox="1"/>
      </xdr:nvSpPr>
      <xdr:spPr>
        <a:xfrm>
          <a:off x="5041900" y="1392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149,928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37596</xdr:rowOff>
    </xdr:from>
    <xdr:to>
      <xdr:col>6</xdr:col>
      <xdr:colOff>50800</xdr:colOff>
      <xdr:row>81</xdr:row>
      <xdr:rowOff>139196</xdr:rowOff>
    </xdr:to>
    <xdr:sp macro="" textlink="">
      <xdr:nvSpPr>
        <xdr:cNvPr id="213" name="円/楕円 212"/>
        <xdr:cNvSpPr/>
      </xdr:nvSpPr>
      <xdr:spPr>
        <a:xfrm>
          <a:off x="4064000" y="1392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123973</xdr:rowOff>
    </xdr:from>
    <xdr:ext cx="736600" cy="259045"/>
    <xdr:sp macro="" textlink="">
      <xdr:nvSpPr>
        <xdr:cNvPr id="214" name="テキスト ボックス 213"/>
        <xdr:cNvSpPr txBox="1"/>
      </xdr:nvSpPr>
      <xdr:spPr>
        <a:xfrm>
          <a:off x="3733800" y="14011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143,559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18928</xdr:rowOff>
    </xdr:from>
    <xdr:to>
      <xdr:col>4</xdr:col>
      <xdr:colOff>533400</xdr:colOff>
      <xdr:row>81</xdr:row>
      <xdr:rowOff>120528</xdr:rowOff>
    </xdr:to>
    <xdr:sp macro="" textlink="">
      <xdr:nvSpPr>
        <xdr:cNvPr id="215" name="円/楕円 214"/>
        <xdr:cNvSpPr/>
      </xdr:nvSpPr>
      <xdr:spPr>
        <a:xfrm>
          <a:off x="3175000" y="1390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105305</xdr:rowOff>
    </xdr:from>
    <xdr:ext cx="762000" cy="259045"/>
    <xdr:sp macro="" textlink="">
      <xdr:nvSpPr>
        <xdr:cNvPr id="216" name="テキスト ボックス 215"/>
        <xdr:cNvSpPr txBox="1"/>
      </xdr:nvSpPr>
      <xdr:spPr>
        <a:xfrm>
          <a:off x="2844800" y="13992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138,917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21687</xdr:rowOff>
    </xdr:from>
    <xdr:to>
      <xdr:col>3</xdr:col>
      <xdr:colOff>330200</xdr:colOff>
      <xdr:row>81</xdr:row>
      <xdr:rowOff>123287</xdr:rowOff>
    </xdr:to>
    <xdr:sp macro="" textlink="">
      <xdr:nvSpPr>
        <xdr:cNvPr id="217" name="円/楕円 216"/>
        <xdr:cNvSpPr/>
      </xdr:nvSpPr>
      <xdr:spPr>
        <a:xfrm>
          <a:off x="2286000" y="1390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108064</xdr:rowOff>
    </xdr:from>
    <xdr:ext cx="762000" cy="259045"/>
    <xdr:sp macro="" textlink="">
      <xdr:nvSpPr>
        <xdr:cNvPr id="218" name="テキスト ボックス 217"/>
        <xdr:cNvSpPr txBox="1"/>
      </xdr:nvSpPr>
      <xdr:spPr>
        <a:xfrm>
          <a:off x="1955800" y="13995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139,603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36539</xdr:rowOff>
    </xdr:from>
    <xdr:to>
      <xdr:col>2</xdr:col>
      <xdr:colOff>127000</xdr:colOff>
      <xdr:row>81</xdr:row>
      <xdr:rowOff>138139</xdr:rowOff>
    </xdr:to>
    <xdr:sp macro="" textlink="">
      <xdr:nvSpPr>
        <xdr:cNvPr id="219" name="円/楕円 218"/>
        <xdr:cNvSpPr/>
      </xdr:nvSpPr>
      <xdr:spPr>
        <a:xfrm>
          <a:off x="1397000" y="1392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122916</xdr:rowOff>
    </xdr:from>
    <xdr:ext cx="762000" cy="259045"/>
    <xdr:sp macro="" textlink="">
      <xdr:nvSpPr>
        <xdr:cNvPr id="220" name="テキスト ボックス 219"/>
        <xdr:cNvSpPr txBox="1"/>
      </xdr:nvSpPr>
      <xdr:spPr>
        <a:xfrm>
          <a:off x="1066800" y="140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143,296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前年度と同様であるが、</a:t>
          </a:r>
          <a:r>
            <a:rPr lang="ja-JP" altLang="ja-JP" sz="1100" b="0" i="0" baseline="0">
              <a:solidFill>
                <a:schemeClr val="dk1"/>
              </a:solidFill>
              <a:effectLst/>
              <a:latin typeface="+mn-lt"/>
              <a:ea typeface="+mn-ea"/>
              <a:cs typeface="+mn-cs"/>
            </a:rPr>
            <a:t>類似団体及び全国平均を下回って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引き続き適正な定員管理と給与の適正化に努める。</a:t>
          </a:r>
          <a:endParaRPr lang="ja-JP" altLang="ja-JP" sz="1400">
            <a:effectLst/>
          </a:endParaRPr>
        </a:p>
        <a:p>
          <a:pPr rtl="0"/>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142118</xdr:rowOff>
    </xdr:from>
    <xdr:to>
      <xdr:col>24</xdr:col>
      <xdr:colOff>558800</xdr:colOff>
      <xdr:row>88</xdr:row>
      <xdr:rowOff>91923</xdr:rowOff>
    </xdr:to>
    <xdr:cxnSp macro="">
      <xdr:nvCxnSpPr>
        <xdr:cNvPr id="251" name="直線コネクタ 250"/>
        <xdr:cNvCxnSpPr/>
      </xdr:nvCxnSpPr>
      <xdr:spPr>
        <a:xfrm flipV="1">
          <a:off x="17018000" y="13858118"/>
          <a:ext cx="0" cy="1321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64000</xdr:rowOff>
    </xdr:from>
    <xdr:ext cx="762000" cy="259045"/>
    <xdr:sp macro="" textlink="">
      <xdr:nvSpPr>
        <xdr:cNvPr id="252" name="給与水準   （国との比較）最小値テキスト"/>
        <xdr:cNvSpPr txBox="1"/>
      </xdr:nvSpPr>
      <xdr:spPr>
        <a:xfrm>
          <a:off x="17106900" y="151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88</xdr:row>
      <xdr:rowOff>91923</xdr:rowOff>
    </xdr:from>
    <xdr:to>
      <xdr:col>24</xdr:col>
      <xdr:colOff>647700</xdr:colOff>
      <xdr:row>88</xdr:row>
      <xdr:rowOff>91923</xdr:rowOff>
    </xdr:to>
    <xdr:cxnSp macro="">
      <xdr:nvCxnSpPr>
        <xdr:cNvPr id="253" name="直線コネクタ 252"/>
        <xdr:cNvCxnSpPr/>
      </xdr:nvCxnSpPr>
      <xdr:spPr>
        <a:xfrm>
          <a:off x="16929100" y="1517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57045</xdr:rowOff>
    </xdr:from>
    <xdr:ext cx="762000" cy="259045"/>
    <xdr:sp macro="" textlink="">
      <xdr:nvSpPr>
        <xdr:cNvPr id="254" name="給与水準   （国との比較）最大値テキスト"/>
        <xdr:cNvSpPr txBox="1"/>
      </xdr:nvSpPr>
      <xdr:spPr>
        <a:xfrm>
          <a:off x="17106900" y="1360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24</xdr:col>
      <xdr:colOff>469900</xdr:colOff>
      <xdr:row>80</xdr:row>
      <xdr:rowOff>142118</xdr:rowOff>
    </xdr:from>
    <xdr:to>
      <xdr:col>24</xdr:col>
      <xdr:colOff>647700</xdr:colOff>
      <xdr:row>80</xdr:row>
      <xdr:rowOff>142118</xdr:rowOff>
    </xdr:to>
    <xdr:cxnSp macro="">
      <xdr:nvCxnSpPr>
        <xdr:cNvPr id="255" name="直線コネクタ 254"/>
        <xdr:cNvCxnSpPr/>
      </xdr:nvCxnSpPr>
      <xdr:spPr>
        <a:xfrm>
          <a:off x="16929100" y="1385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156332</xdr:rowOff>
    </xdr:from>
    <xdr:to>
      <xdr:col>24</xdr:col>
      <xdr:colOff>558800</xdr:colOff>
      <xdr:row>83</xdr:row>
      <xdr:rowOff>156332</xdr:rowOff>
    </xdr:to>
    <xdr:cxnSp macro="">
      <xdr:nvCxnSpPr>
        <xdr:cNvPr id="256" name="直線コネクタ 255"/>
        <xdr:cNvCxnSpPr/>
      </xdr:nvCxnSpPr>
      <xdr:spPr>
        <a:xfrm>
          <a:off x="16179800" y="143866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135968</xdr:rowOff>
    </xdr:from>
    <xdr:ext cx="762000" cy="259045"/>
    <xdr:sp macro="" textlink="">
      <xdr:nvSpPr>
        <xdr:cNvPr id="257" name="給与水準   （国との比較）平均値テキスト"/>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163891</xdr:rowOff>
    </xdr:from>
    <xdr:to>
      <xdr:col>24</xdr:col>
      <xdr:colOff>609600</xdr:colOff>
      <xdr:row>85</xdr:row>
      <xdr:rowOff>94041</xdr:rowOff>
    </xdr:to>
    <xdr:sp macro="" textlink="">
      <xdr:nvSpPr>
        <xdr:cNvPr id="258" name="フローチャート : 判断 257"/>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75898</xdr:rowOff>
    </xdr:from>
    <xdr:to>
      <xdr:col>23</xdr:col>
      <xdr:colOff>406400</xdr:colOff>
      <xdr:row>83</xdr:row>
      <xdr:rowOff>156332</xdr:rowOff>
    </xdr:to>
    <xdr:cxnSp macro="">
      <xdr:nvCxnSpPr>
        <xdr:cNvPr id="259" name="直線コネクタ 258"/>
        <xdr:cNvCxnSpPr/>
      </xdr:nvCxnSpPr>
      <xdr:spPr>
        <a:xfrm>
          <a:off x="15290800" y="1430624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94948</xdr:rowOff>
    </xdr:from>
    <xdr:to>
      <xdr:col>23</xdr:col>
      <xdr:colOff>457200</xdr:colOff>
      <xdr:row>85</xdr:row>
      <xdr:rowOff>25098</xdr:rowOff>
    </xdr:to>
    <xdr:sp macro="" textlink="">
      <xdr:nvSpPr>
        <xdr:cNvPr id="260" name="フローチャート : 判断 259"/>
        <xdr:cNvSpPr/>
      </xdr:nvSpPr>
      <xdr:spPr>
        <a:xfrm>
          <a:off x="16129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9875</xdr:rowOff>
    </xdr:from>
    <xdr:ext cx="736600" cy="259045"/>
    <xdr:sp macro="" textlink="">
      <xdr:nvSpPr>
        <xdr:cNvPr id="261" name="テキスト ボックス 260"/>
        <xdr:cNvSpPr txBox="1"/>
      </xdr:nvSpPr>
      <xdr:spPr>
        <a:xfrm>
          <a:off x="15798800" y="1458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29936</xdr:rowOff>
    </xdr:from>
    <xdr:to>
      <xdr:col>22</xdr:col>
      <xdr:colOff>203200</xdr:colOff>
      <xdr:row>83</xdr:row>
      <xdr:rowOff>75898</xdr:rowOff>
    </xdr:to>
    <xdr:cxnSp macro="">
      <xdr:nvCxnSpPr>
        <xdr:cNvPr id="262" name="直線コネクタ 261"/>
        <xdr:cNvCxnSpPr/>
      </xdr:nvCxnSpPr>
      <xdr:spPr>
        <a:xfrm>
          <a:off x="14401800" y="14260286"/>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163891</xdr:rowOff>
    </xdr:from>
    <xdr:to>
      <xdr:col>22</xdr:col>
      <xdr:colOff>254000</xdr:colOff>
      <xdr:row>85</xdr:row>
      <xdr:rowOff>94041</xdr:rowOff>
    </xdr:to>
    <xdr:sp macro="" textlink="">
      <xdr:nvSpPr>
        <xdr:cNvPr id="263" name="フローチャート : 判断 262"/>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78818</xdr:rowOff>
    </xdr:from>
    <xdr:ext cx="762000" cy="259045"/>
    <xdr:sp macro="" textlink="">
      <xdr:nvSpPr>
        <xdr:cNvPr id="264" name="テキスト ボックス 263"/>
        <xdr:cNvSpPr txBox="1"/>
      </xdr:nvSpPr>
      <xdr:spPr>
        <a:xfrm>
          <a:off x="14909800" y="1465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29936</xdr:rowOff>
    </xdr:from>
    <xdr:to>
      <xdr:col>21</xdr:col>
      <xdr:colOff>0</xdr:colOff>
      <xdr:row>88</xdr:row>
      <xdr:rowOff>45962</xdr:rowOff>
    </xdr:to>
    <xdr:cxnSp macro="">
      <xdr:nvCxnSpPr>
        <xdr:cNvPr id="265" name="直線コネクタ 264"/>
        <xdr:cNvCxnSpPr/>
      </xdr:nvCxnSpPr>
      <xdr:spPr>
        <a:xfrm flipV="1">
          <a:off x="13512800" y="14260286"/>
          <a:ext cx="889000" cy="87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117929</xdr:rowOff>
    </xdr:from>
    <xdr:to>
      <xdr:col>21</xdr:col>
      <xdr:colOff>50800</xdr:colOff>
      <xdr:row>85</xdr:row>
      <xdr:rowOff>48079</xdr:rowOff>
    </xdr:to>
    <xdr:sp macro="" textlink="">
      <xdr:nvSpPr>
        <xdr:cNvPr id="266" name="フローチャート : 判断 265"/>
        <xdr:cNvSpPr/>
      </xdr:nvSpPr>
      <xdr:spPr>
        <a:xfrm>
          <a:off x="14351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32856</xdr:rowOff>
    </xdr:from>
    <xdr:ext cx="762000" cy="259045"/>
    <xdr:sp macro="" textlink="">
      <xdr:nvSpPr>
        <xdr:cNvPr id="267" name="テキスト ボックス 266"/>
        <xdr:cNvSpPr txBox="1"/>
      </xdr:nvSpPr>
      <xdr:spPr>
        <a:xfrm>
          <a:off x="14020800" y="146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133955</xdr:rowOff>
    </xdr:from>
    <xdr:to>
      <xdr:col>19</xdr:col>
      <xdr:colOff>533400</xdr:colOff>
      <xdr:row>90</xdr:row>
      <xdr:rowOff>64105</xdr:rowOff>
    </xdr:to>
    <xdr:sp macro="" textlink="">
      <xdr:nvSpPr>
        <xdr:cNvPr id="268" name="フローチャート : 判断 267"/>
        <xdr:cNvSpPr/>
      </xdr:nvSpPr>
      <xdr:spPr>
        <a:xfrm>
          <a:off x="13462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48882</xdr:rowOff>
    </xdr:from>
    <xdr:ext cx="762000" cy="259045"/>
    <xdr:sp macro="" textlink="">
      <xdr:nvSpPr>
        <xdr:cNvPr id="269" name="テキスト ボックス 268"/>
        <xdr:cNvSpPr txBox="1"/>
      </xdr:nvSpPr>
      <xdr:spPr>
        <a:xfrm>
          <a:off x="13131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105532</xdr:rowOff>
    </xdr:from>
    <xdr:to>
      <xdr:col>24</xdr:col>
      <xdr:colOff>609600</xdr:colOff>
      <xdr:row>84</xdr:row>
      <xdr:rowOff>35682</xdr:rowOff>
    </xdr:to>
    <xdr:sp macro="" textlink="">
      <xdr:nvSpPr>
        <xdr:cNvPr id="275" name="円/楕円 274"/>
        <xdr:cNvSpPr/>
      </xdr:nvSpPr>
      <xdr:spPr>
        <a:xfrm>
          <a:off x="169672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122059</xdr:rowOff>
    </xdr:from>
    <xdr:ext cx="762000" cy="259045"/>
    <xdr:sp macro="" textlink="">
      <xdr:nvSpPr>
        <xdr:cNvPr id="276" name="給与水準   （国との比較）該当値テキスト"/>
        <xdr:cNvSpPr txBox="1"/>
      </xdr:nvSpPr>
      <xdr:spPr>
        <a:xfrm>
          <a:off x="17106900" y="1418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105532</xdr:rowOff>
    </xdr:from>
    <xdr:to>
      <xdr:col>23</xdr:col>
      <xdr:colOff>457200</xdr:colOff>
      <xdr:row>84</xdr:row>
      <xdr:rowOff>35682</xdr:rowOff>
    </xdr:to>
    <xdr:sp macro="" textlink="">
      <xdr:nvSpPr>
        <xdr:cNvPr id="277" name="円/楕円 276"/>
        <xdr:cNvSpPr/>
      </xdr:nvSpPr>
      <xdr:spPr>
        <a:xfrm>
          <a:off x="16129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45859</xdr:rowOff>
    </xdr:from>
    <xdr:ext cx="736600" cy="259045"/>
    <xdr:sp macro="" textlink="">
      <xdr:nvSpPr>
        <xdr:cNvPr id="278" name="テキスト ボックス 277"/>
        <xdr:cNvSpPr txBox="1"/>
      </xdr:nvSpPr>
      <xdr:spPr>
        <a:xfrm>
          <a:off x="15798800" y="14104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25098</xdr:rowOff>
    </xdr:from>
    <xdr:to>
      <xdr:col>22</xdr:col>
      <xdr:colOff>254000</xdr:colOff>
      <xdr:row>83</xdr:row>
      <xdr:rowOff>126698</xdr:rowOff>
    </xdr:to>
    <xdr:sp macro="" textlink="">
      <xdr:nvSpPr>
        <xdr:cNvPr id="279" name="円/楕円 278"/>
        <xdr:cNvSpPr/>
      </xdr:nvSpPr>
      <xdr:spPr>
        <a:xfrm>
          <a:off x="152400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136875</xdr:rowOff>
    </xdr:from>
    <xdr:ext cx="762000" cy="259045"/>
    <xdr:sp macro="" textlink="">
      <xdr:nvSpPr>
        <xdr:cNvPr id="280" name="テキスト ボックス 279"/>
        <xdr:cNvSpPr txBox="1"/>
      </xdr:nvSpPr>
      <xdr:spPr>
        <a:xfrm>
          <a:off x="14909800" y="1402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150586</xdr:rowOff>
    </xdr:from>
    <xdr:to>
      <xdr:col>21</xdr:col>
      <xdr:colOff>50800</xdr:colOff>
      <xdr:row>83</xdr:row>
      <xdr:rowOff>80736</xdr:rowOff>
    </xdr:to>
    <xdr:sp macro="" textlink="">
      <xdr:nvSpPr>
        <xdr:cNvPr id="281" name="円/楕円 280"/>
        <xdr:cNvSpPr/>
      </xdr:nvSpPr>
      <xdr:spPr>
        <a:xfrm>
          <a:off x="14351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90913</xdr:rowOff>
    </xdr:from>
    <xdr:ext cx="762000" cy="259045"/>
    <xdr:sp macro="" textlink="">
      <xdr:nvSpPr>
        <xdr:cNvPr id="282" name="テキスト ボックス 281"/>
        <xdr:cNvSpPr txBox="1"/>
      </xdr:nvSpPr>
      <xdr:spPr>
        <a:xfrm>
          <a:off x="14020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166612</xdr:rowOff>
    </xdr:from>
    <xdr:to>
      <xdr:col>19</xdr:col>
      <xdr:colOff>533400</xdr:colOff>
      <xdr:row>88</xdr:row>
      <xdr:rowOff>96762</xdr:rowOff>
    </xdr:to>
    <xdr:sp macro="" textlink="">
      <xdr:nvSpPr>
        <xdr:cNvPr id="283" name="円/楕円 282"/>
        <xdr:cNvSpPr/>
      </xdr:nvSpPr>
      <xdr:spPr>
        <a:xfrm>
          <a:off x="13462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106939</xdr:rowOff>
    </xdr:from>
    <xdr:ext cx="762000" cy="259045"/>
    <xdr:sp macro="" textlink="">
      <xdr:nvSpPr>
        <xdr:cNvPr id="284" name="テキスト ボックス 283"/>
        <xdr:cNvSpPr txBox="1"/>
      </xdr:nvSpPr>
      <xdr:spPr>
        <a:xfrm>
          <a:off x="13131800" y="1485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前年度より０．２</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ポイント増加し、類似団体を上回っている状況である。これは市立短期大学及び消防本部の単独設置が大きく影響している。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平成１９年３月に定員適正化計画を策定したことを契機に、退職者数に対する新採用の抑制を進めてきたが、今後は再任用制度により職員数は横ばい状態が見込まれる。</a:t>
          </a:r>
          <a:endParaRPr lang="ja-JP" altLang="ja-JP" sz="1400">
            <a:effectLst/>
          </a:endParaRPr>
        </a:p>
        <a:p>
          <a:r>
            <a:rPr lang="ja-JP" altLang="ja-JP" sz="1100" b="0" i="0" baseline="0">
              <a:solidFill>
                <a:schemeClr val="dk1"/>
              </a:solidFill>
              <a:effectLst/>
              <a:latin typeface="+mn-lt"/>
              <a:ea typeface="+mn-ea"/>
              <a:cs typeface="+mn-cs"/>
            </a:rPr>
            <a:t>さらに適正な定員管理を推進して、人件費の削減に努める。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12791</xdr:rowOff>
    </xdr:to>
    <xdr:cxnSp macro="">
      <xdr:nvCxnSpPr>
        <xdr:cNvPr id="316" name="直線コネクタ 315"/>
        <xdr:cNvCxnSpPr/>
      </xdr:nvCxnSpPr>
      <xdr:spPr>
        <a:xfrm flipV="1">
          <a:off x="17018000" y="10050417"/>
          <a:ext cx="0" cy="1449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156318</xdr:rowOff>
    </xdr:from>
    <xdr:ext cx="762000" cy="259045"/>
    <xdr:sp macro="" textlink="">
      <xdr:nvSpPr>
        <xdr:cNvPr id="317" name="定員管理の状況最小値テキスト"/>
        <xdr:cNvSpPr txBox="1"/>
      </xdr:nvSpPr>
      <xdr:spPr>
        <a:xfrm>
          <a:off x="17106900" y="1147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67</xdr:row>
      <xdr:rowOff>12791</xdr:rowOff>
    </xdr:from>
    <xdr:to>
      <xdr:col>24</xdr:col>
      <xdr:colOff>647700</xdr:colOff>
      <xdr:row>67</xdr:row>
      <xdr:rowOff>12791</xdr:rowOff>
    </xdr:to>
    <xdr:cxnSp macro="">
      <xdr:nvCxnSpPr>
        <xdr:cNvPr id="318" name="直線コネクタ 317"/>
        <xdr:cNvCxnSpPr/>
      </xdr:nvCxnSpPr>
      <xdr:spPr>
        <a:xfrm>
          <a:off x="16929100" y="1149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9"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20" name="直線コネクタ 319"/>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54882</xdr:rowOff>
    </xdr:from>
    <xdr:to>
      <xdr:col>24</xdr:col>
      <xdr:colOff>558800</xdr:colOff>
      <xdr:row>64</xdr:row>
      <xdr:rowOff>91077</xdr:rowOff>
    </xdr:to>
    <xdr:cxnSp macro="">
      <xdr:nvCxnSpPr>
        <xdr:cNvPr id="321" name="直線コネクタ 320"/>
        <xdr:cNvCxnSpPr/>
      </xdr:nvCxnSpPr>
      <xdr:spPr>
        <a:xfrm>
          <a:off x="16179800" y="11027682"/>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135090</xdr:rowOff>
    </xdr:from>
    <xdr:ext cx="762000" cy="259045"/>
    <xdr:sp macro="" textlink="">
      <xdr:nvSpPr>
        <xdr:cNvPr id="322" name="定員管理の状況平均値テキスト"/>
        <xdr:cNvSpPr txBox="1"/>
      </xdr:nvSpPr>
      <xdr:spPr>
        <a:xfrm>
          <a:off x="17106900" y="10422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118563</xdr:rowOff>
    </xdr:from>
    <xdr:to>
      <xdr:col>24</xdr:col>
      <xdr:colOff>609600</xdr:colOff>
      <xdr:row>62</xdr:row>
      <xdr:rowOff>48713</xdr:rowOff>
    </xdr:to>
    <xdr:sp macro="" textlink="">
      <xdr:nvSpPr>
        <xdr:cNvPr id="323" name="フローチャート : 判断 322"/>
        <xdr:cNvSpPr/>
      </xdr:nvSpPr>
      <xdr:spPr>
        <a:xfrm>
          <a:off x="169672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8346</xdr:rowOff>
    </xdr:from>
    <xdr:to>
      <xdr:col>23</xdr:col>
      <xdr:colOff>406400</xdr:colOff>
      <xdr:row>64</xdr:row>
      <xdr:rowOff>54882</xdr:rowOff>
    </xdr:to>
    <xdr:cxnSp macro="">
      <xdr:nvCxnSpPr>
        <xdr:cNvPr id="324" name="直線コネクタ 323"/>
        <xdr:cNvCxnSpPr/>
      </xdr:nvCxnSpPr>
      <xdr:spPr>
        <a:xfrm>
          <a:off x="15290800" y="10981146"/>
          <a:ext cx="8890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149588</xdr:rowOff>
    </xdr:from>
    <xdr:to>
      <xdr:col>23</xdr:col>
      <xdr:colOff>457200</xdr:colOff>
      <xdr:row>62</xdr:row>
      <xdr:rowOff>79738</xdr:rowOff>
    </xdr:to>
    <xdr:sp macro="" textlink="">
      <xdr:nvSpPr>
        <xdr:cNvPr id="325" name="フローチャート : 判断 324"/>
        <xdr:cNvSpPr/>
      </xdr:nvSpPr>
      <xdr:spPr>
        <a:xfrm>
          <a:off x="16129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89915</xdr:rowOff>
    </xdr:from>
    <xdr:ext cx="736600" cy="259045"/>
    <xdr:sp macro="" textlink="">
      <xdr:nvSpPr>
        <xdr:cNvPr id="326" name="テキスト ボックス 325"/>
        <xdr:cNvSpPr txBox="1"/>
      </xdr:nvSpPr>
      <xdr:spPr>
        <a:xfrm>
          <a:off x="15798800" y="10376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133259</xdr:rowOff>
    </xdr:from>
    <xdr:to>
      <xdr:col>22</xdr:col>
      <xdr:colOff>203200</xdr:colOff>
      <xdr:row>64</xdr:row>
      <xdr:rowOff>8346</xdr:rowOff>
    </xdr:to>
    <xdr:cxnSp macro="">
      <xdr:nvCxnSpPr>
        <xdr:cNvPr id="327" name="直線コネクタ 326"/>
        <xdr:cNvCxnSpPr/>
      </xdr:nvCxnSpPr>
      <xdr:spPr>
        <a:xfrm>
          <a:off x="14401800" y="10934609"/>
          <a:ext cx="889000" cy="4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77198</xdr:rowOff>
    </xdr:from>
    <xdr:to>
      <xdr:col>22</xdr:col>
      <xdr:colOff>254000</xdr:colOff>
      <xdr:row>62</xdr:row>
      <xdr:rowOff>7348</xdr:rowOff>
    </xdr:to>
    <xdr:sp macro="" textlink="">
      <xdr:nvSpPr>
        <xdr:cNvPr id="328" name="フローチャート : 判断 327"/>
        <xdr:cNvSpPr/>
      </xdr:nvSpPr>
      <xdr:spPr>
        <a:xfrm>
          <a:off x="15240000" y="10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17525</xdr:rowOff>
    </xdr:from>
    <xdr:ext cx="762000" cy="259045"/>
    <xdr:sp macro="" textlink="">
      <xdr:nvSpPr>
        <xdr:cNvPr id="329" name="テキスト ボックス 328"/>
        <xdr:cNvSpPr txBox="1"/>
      </xdr:nvSpPr>
      <xdr:spPr>
        <a:xfrm>
          <a:off x="14909800" y="103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133259</xdr:rowOff>
    </xdr:from>
    <xdr:to>
      <xdr:col>21</xdr:col>
      <xdr:colOff>0</xdr:colOff>
      <xdr:row>63</xdr:row>
      <xdr:rowOff>157390</xdr:rowOff>
    </xdr:to>
    <xdr:cxnSp macro="">
      <xdr:nvCxnSpPr>
        <xdr:cNvPr id="330" name="直線コネクタ 329"/>
        <xdr:cNvCxnSpPr/>
      </xdr:nvCxnSpPr>
      <xdr:spPr>
        <a:xfrm flipV="1">
          <a:off x="13512800" y="1093460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73751</xdr:rowOff>
    </xdr:from>
    <xdr:to>
      <xdr:col>21</xdr:col>
      <xdr:colOff>50800</xdr:colOff>
      <xdr:row>62</xdr:row>
      <xdr:rowOff>3901</xdr:rowOff>
    </xdr:to>
    <xdr:sp macro="" textlink="">
      <xdr:nvSpPr>
        <xdr:cNvPr id="331" name="フローチャート : 判断 330"/>
        <xdr:cNvSpPr/>
      </xdr:nvSpPr>
      <xdr:spPr>
        <a:xfrm>
          <a:off x="14351000" y="1053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14078</xdr:rowOff>
    </xdr:from>
    <xdr:ext cx="762000" cy="259045"/>
    <xdr:sp macro="" textlink="">
      <xdr:nvSpPr>
        <xdr:cNvPr id="332" name="テキスト ボックス 331"/>
        <xdr:cNvSpPr txBox="1"/>
      </xdr:nvSpPr>
      <xdr:spPr>
        <a:xfrm>
          <a:off x="14020800" y="10301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56515</xdr:rowOff>
    </xdr:from>
    <xdr:to>
      <xdr:col>19</xdr:col>
      <xdr:colOff>533400</xdr:colOff>
      <xdr:row>61</xdr:row>
      <xdr:rowOff>158115</xdr:rowOff>
    </xdr:to>
    <xdr:sp macro="" textlink="">
      <xdr:nvSpPr>
        <xdr:cNvPr id="333" name="フローチャート : 判断 332"/>
        <xdr:cNvSpPr/>
      </xdr:nvSpPr>
      <xdr:spPr>
        <a:xfrm>
          <a:off x="134620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168292</xdr:rowOff>
    </xdr:from>
    <xdr:ext cx="762000" cy="259045"/>
    <xdr:sp macro="" textlink="">
      <xdr:nvSpPr>
        <xdr:cNvPr id="334" name="テキスト ボックス 333"/>
        <xdr:cNvSpPr txBox="1"/>
      </xdr:nvSpPr>
      <xdr:spPr>
        <a:xfrm>
          <a:off x="13131800" y="1028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40277</xdr:rowOff>
    </xdr:from>
    <xdr:to>
      <xdr:col>24</xdr:col>
      <xdr:colOff>609600</xdr:colOff>
      <xdr:row>64</xdr:row>
      <xdr:rowOff>141877</xdr:rowOff>
    </xdr:to>
    <xdr:sp macro="" textlink="">
      <xdr:nvSpPr>
        <xdr:cNvPr id="340" name="円/楕円 339"/>
        <xdr:cNvSpPr/>
      </xdr:nvSpPr>
      <xdr:spPr>
        <a:xfrm>
          <a:off x="16967200" y="110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12354</xdr:rowOff>
    </xdr:from>
    <xdr:ext cx="762000" cy="259045"/>
    <xdr:sp macro="" textlink="">
      <xdr:nvSpPr>
        <xdr:cNvPr id="341" name="定員管理の状況該当値テキスト"/>
        <xdr:cNvSpPr txBox="1"/>
      </xdr:nvSpPr>
      <xdr:spPr>
        <a:xfrm>
          <a:off x="17106900" y="1098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4082</xdr:rowOff>
    </xdr:from>
    <xdr:to>
      <xdr:col>23</xdr:col>
      <xdr:colOff>457200</xdr:colOff>
      <xdr:row>64</xdr:row>
      <xdr:rowOff>105682</xdr:rowOff>
    </xdr:to>
    <xdr:sp macro="" textlink="">
      <xdr:nvSpPr>
        <xdr:cNvPr id="342" name="円/楕円 341"/>
        <xdr:cNvSpPr/>
      </xdr:nvSpPr>
      <xdr:spPr>
        <a:xfrm>
          <a:off x="16129000" y="1097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90459</xdr:rowOff>
    </xdr:from>
    <xdr:ext cx="736600" cy="259045"/>
    <xdr:sp macro="" textlink="">
      <xdr:nvSpPr>
        <xdr:cNvPr id="343" name="テキスト ボックス 342"/>
        <xdr:cNvSpPr txBox="1"/>
      </xdr:nvSpPr>
      <xdr:spPr>
        <a:xfrm>
          <a:off x="15798800" y="11063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128996</xdr:rowOff>
    </xdr:from>
    <xdr:to>
      <xdr:col>22</xdr:col>
      <xdr:colOff>254000</xdr:colOff>
      <xdr:row>64</xdr:row>
      <xdr:rowOff>59146</xdr:rowOff>
    </xdr:to>
    <xdr:sp macro="" textlink="">
      <xdr:nvSpPr>
        <xdr:cNvPr id="344" name="円/楕円 343"/>
        <xdr:cNvSpPr/>
      </xdr:nvSpPr>
      <xdr:spPr>
        <a:xfrm>
          <a:off x="15240000" y="109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43923</xdr:rowOff>
    </xdr:from>
    <xdr:ext cx="762000" cy="259045"/>
    <xdr:sp macro="" textlink="">
      <xdr:nvSpPr>
        <xdr:cNvPr id="345" name="テキスト ボックス 344"/>
        <xdr:cNvSpPr txBox="1"/>
      </xdr:nvSpPr>
      <xdr:spPr>
        <a:xfrm>
          <a:off x="14909800" y="1101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82459</xdr:rowOff>
    </xdr:from>
    <xdr:to>
      <xdr:col>21</xdr:col>
      <xdr:colOff>50800</xdr:colOff>
      <xdr:row>64</xdr:row>
      <xdr:rowOff>12609</xdr:rowOff>
    </xdr:to>
    <xdr:sp macro="" textlink="">
      <xdr:nvSpPr>
        <xdr:cNvPr id="346" name="円/楕円 345"/>
        <xdr:cNvSpPr/>
      </xdr:nvSpPr>
      <xdr:spPr>
        <a:xfrm>
          <a:off x="14351000" y="1088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168836</xdr:rowOff>
    </xdr:from>
    <xdr:ext cx="762000" cy="259045"/>
    <xdr:sp macro="" textlink="">
      <xdr:nvSpPr>
        <xdr:cNvPr id="347" name="テキスト ボックス 346"/>
        <xdr:cNvSpPr txBox="1"/>
      </xdr:nvSpPr>
      <xdr:spPr>
        <a:xfrm>
          <a:off x="14020800" y="10970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106590</xdr:rowOff>
    </xdr:from>
    <xdr:to>
      <xdr:col>19</xdr:col>
      <xdr:colOff>533400</xdr:colOff>
      <xdr:row>64</xdr:row>
      <xdr:rowOff>36740</xdr:rowOff>
    </xdr:to>
    <xdr:sp macro="" textlink="">
      <xdr:nvSpPr>
        <xdr:cNvPr id="348" name="円/楕円 347"/>
        <xdr:cNvSpPr/>
      </xdr:nvSpPr>
      <xdr:spPr>
        <a:xfrm>
          <a:off x="13462000" y="1090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21517</xdr:rowOff>
    </xdr:from>
    <xdr:ext cx="762000" cy="259045"/>
    <xdr:sp macro="" textlink="">
      <xdr:nvSpPr>
        <xdr:cNvPr id="349" name="テキスト ボックス 348"/>
        <xdr:cNvSpPr txBox="1"/>
      </xdr:nvSpPr>
      <xdr:spPr>
        <a:xfrm>
          <a:off x="13131800" y="1099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分母では、固定資産税の増加などに伴い標準財政規模が大幅に増加したが、分子では、平成２５年度に起債した第三セクター等改革推進債による影響に加え、小中学校適正配置計画に基づく施設整備事業や</a:t>
          </a:r>
          <a:r>
            <a:rPr lang="ja-JP" altLang="en-US" sz="1200" b="0" i="0" baseline="0">
              <a:solidFill>
                <a:schemeClr val="dk1"/>
              </a:solidFill>
              <a:effectLst/>
              <a:latin typeface="+mn-lt"/>
              <a:ea typeface="+mn-ea"/>
              <a:cs typeface="+mn-cs"/>
            </a:rPr>
            <a:t>短期大学施設整備</a:t>
          </a:r>
          <a:r>
            <a:rPr lang="ja-JP" altLang="ja-JP" sz="1200" b="0" i="0" baseline="0">
              <a:solidFill>
                <a:schemeClr val="dk1"/>
              </a:solidFill>
              <a:effectLst/>
              <a:latin typeface="+mn-lt"/>
              <a:ea typeface="+mn-ea"/>
              <a:cs typeface="+mn-cs"/>
            </a:rPr>
            <a:t>に係る公債費が増加したことにより、前年度より０．</a:t>
          </a:r>
          <a:r>
            <a:rPr lang="ja-JP" altLang="en-US" sz="1200" b="0" i="0" baseline="0">
              <a:solidFill>
                <a:schemeClr val="dk1"/>
              </a:solidFill>
              <a:effectLst/>
              <a:latin typeface="+mn-lt"/>
              <a:ea typeface="+mn-ea"/>
              <a:cs typeface="+mn-cs"/>
            </a:rPr>
            <a:t>２</a:t>
          </a:r>
          <a:r>
            <a:rPr lang="ja-JP" altLang="ja-JP" sz="1200" b="0" i="0" baseline="0">
              <a:solidFill>
                <a:schemeClr val="dk1"/>
              </a:solidFill>
              <a:effectLst/>
              <a:latin typeface="+mn-lt"/>
              <a:ea typeface="+mn-ea"/>
              <a:cs typeface="+mn-cs"/>
            </a:rPr>
            <a:t>ポイント悪化した。</a:t>
          </a:r>
          <a:endParaRPr lang="ja-JP" altLang="ja-JP" sz="12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土地開発公社の負債整理に伴う三セク債の発行が指数上昇の主たる要因ではあるが、今後は事務事業の優先順位付けを徹底し、関係団体等を含めたすべての会計において、新規地方債発行の抑制に努め、健全な財政運営を目指す。</a:t>
          </a:r>
          <a:endParaRPr lang="ja-JP" altLang="ja-JP" sz="12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68580</xdr:rowOff>
    </xdr:to>
    <xdr:cxnSp macro="">
      <xdr:nvCxnSpPr>
        <xdr:cNvPr id="378" name="直線コネクタ 377"/>
        <xdr:cNvCxnSpPr/>
      </xdr:nvCxnSpPr>
      <xdr:spPr>
        <a:xfrm flipV="1">
          <a:off x="17018000" y="614849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9"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80" name="直線コネクタ 379"/>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81"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82" name="直線コネクタ 381"/>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52494</xdr:rowOff>
    </xdr:from>
    <xdr:to>
      <xdr:col>24</xdr:col>
      <xdr:colOff>558800</xdr:colOff>
      <xdr:row>44</xdr:row>
      <xdr:rowOff>68580</xdr:rowOff>
    </xdr:to>
    <xdr:cxnSp macro="">
      <xdr:nvCxnSpPr>
        <xdr:cNvPr id="383" name="直線コネクタ 382"/>
        <xdr:cNvCxnSpPr/>
      </xdr:nvCxnSpPr>
      <xdr:spPr>
        <a:xfrm>
          <a:off x="16179800" y="759629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92727</xdr:rowOff>
    </xdr:from>
    <xdr:ext cx="762000" cy="259045"/>
    <xdr:sp macro="" textlink="">
      <xdr:nvSpPr>
        <xdr:cNvPr id="384"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5" name="フローチャート : 判断 384"/>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12277</xdr:rowOff>
    </xdr:from>
    <xdr:to>
      <xdr:col>23</xdr:col>
      <xdr:colOff>406400</xdr:colOff>
      <xdr:row>44</xdr:row>
      <xdr:rowOff>52494</xdr:rowOff>
    </xdr:to>
    <xdr:cxnSp macro="">
      <xdr:nvCxnSpPr>
        <xdr:cNvPr id="386" name="直線コネクタ 385"/>
        <xdr:cNvCxnSpPr/>
      </xdr:nvCxnSpPr>
      <xdr:spPr>
        <a:xfrm>
          <a:off x="15290800" y="755607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92287</xdr:rowOff>
    </xdr:from>
    <xdr:to>
      <xdr:col>23</xdr:col>
      <xdr:colOff>457200</xdr:colOff>
      <xdr:row>41</xdr:row>
      <xdr:rowOff>22437</xdr:rowOff>
    </xdr:to>
    <xdr:sp macro="" textlink="">
      <xdr:nvSpPr>
        <xdr:cNvPr id="387" name="フローチャート : 判断 386"/>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32614</xdr:rowOff>
    </xdr:from>
    <xdr:ext cx="736600" cy="259045"/>
    <xdr:sp macro="" textlink="">
      <xdr:nvSpPr>
        <xdr:cNvPr id="388" name="テキスト ボックス 387"/>
        <xdr:cNvSpPr txBox="1"/>
      </xdr:nvSpPr>
      <xdr:spPr>
        <a:xfrm>
          <a:off x="15798800" y="67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127423</xdr:rowOff>
    </xdr:from>
    <xdr:to>
      <xdr:col>22</xdr:col>
      <xdr:colOff>203200</xdr:colOff>
      <xdr:row>44</xdr:row>
      <xdr:rowOff>12277</xdr:rowOff>
    </xdr:to>
    <xdr:cxnSp macro="">
      <xdr:nvCxnSpPr>
        <xdr:cNvPr id="389" name="直線コネクタ 388"/>
        <xdr:cNvCxnSpPr/>
      </xdr:nvCxnSpPr>
      <xdr:spPr>
        <a:xfrm>
          <a:off x="14401800" y="749977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81704</xdr:rowOff>
    </xdr:from>
    <xdr:to>
      <xdr:col>22</xdr:col>
      <xdr:colOff>254000</xdr:colOff>
      <xdr:row>42</xdr:row>
      <xdr:rowOff>11854</xdr:rowOff>
    </xdr:to>
    <xdr:sp macro="" textlink="">
      <xdr:nvSpPr>
        <xdr:cNvPr id="390" name="フローチャート : 判断 389"/>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22031</xdr:rowOff>
    </xdr:from>
    <xdr:ext cx="762000" cy="259045"/>
    <xdr:sp macro="" textlink="">
      <xdr:nvSpPr>
        <xdr:cNvPr id="391" name="テキスト ボックス 390"/>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46990</xdr:rowOff>
    </xdr:from>
    <xdr:to>
      <xdr:col>21</xdr:col>
      <xdr:colOff>0</xdr:colOff>
      <xdr:row>43</xdr:row>
      <xdr:rowOff>127423</xdr:rowOff>
    </xdr:to>
    <xdr:cxnSp macro="">
      <xdr:nvCxnSpPr>
        <xdr:cNvPr id="392" name="直線コネクタ 391"/>
        <xdr:cNvCxnSpPr/>
      </xdr:nvCxnSpPr>
      <xdr:spPr>
        <a:xfrm>
          <a:off x="13512800" y="741934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105833</xdr:rowOff>
    </xdr:from>
    <xdr:to>
      <xdr:col>21</xdr:col>
      <xdr:colOff>50800</xdr:colOff>
      <xdr:row>42</xdr:row>
      <xdr:rowOff>35983</xdr:rowOff>
    </xdr:to>
    <xdr:sp macro="" textlink="">
      <xdr:nvSpPr>
        <xdr:cNvPr id="393" name="フローチャート : 判断 392"/>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46160</xdr:rowOff>
    </xdr:from>
    <xdr:ext cx="762000" cy="259045"/>
    <xdr:sp macro="" textlink="">
      <xdr:nvSpPr>
        <xdr:cNvPr id="394" name="テキスト ボックス 393"/>
        <xdr:cNvSpPr txBox="1"/>
      </xdr:nvSpPr>
      <xdr:spPr>
        <a:xfrm>
          <a:off x="14020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89746</xdr:rowOff>
    </xdr:from>
    <xdr:to>
      <xdr:col>19</xdr:col>
      <xdr:colOff>533400</xdr:colOff>
      <xdr:row>42</xdr:row>
      <xdr:rowOff>19896</xdr:rowOff>
    </xdr:to>
    <xdr:sp macro="" textlink="">
      <xdr:nvSpPr>
        <xdr:cNvPr id="395" name="フローチャート : 判断 394"/>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30073</xdr:rowOff>
    </xdr:from>
    <xdr:ext cx="762000" cy="259045"/>
    <xdr:sp macro="" textlink="">
      <xdr:nvSpPr>
        <xdr:cNvPr id="396" name="テキスト ボックス 395"/>
        <xdr:cNvSpPr txBox="1"/>
      </xdr:nvSpPr>
      <xdr:spPr>
        <a:xfrm>
          <a:off x="13131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44</xdr:row>
      <xdr:rowOff>17780</xdr:rowOff>
    </xdr:from>
    <xdr:to>
      <xdr:col>24</xdr:col>
      <xdr:colOff>609600</xdr:colOff>
      <xdr:row>44</xdr:row>
      <xdr:rowOff>119380</xdr:rowOff>
    </xdr:to>
    <xdr:sp macro="" textlink="">
      <xdr:nvSpPr>
        <xdr:cNvPr id="402" name="円/楕円 401"/>
        <xdr:cNvSpPr/>
      </xdr:nvSpPr>
      <xdr:spPr>
        <a:xfrm>
          <a:off x="16967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85107</xdr:rowOff>
    </xdr:from>
    <xdr:ext cx="762000" cy="259045"/>
    <xdr:sp macro="" textlink="">
      <xdr:nvSpPr>
        <xdr:cNvPr id="403" name="公債費負担の状況該当値テキスト"/>
        <xdr:cNvSpPr txBox="1"/>
      </xdr:nvSpPr>
      <xdr:spPr>
        <a:xfrm>
          <a:off x="17106900" y="745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1694</xdr:rowOff>
    </xdr:from>
    <xdr:to>
      <xdr:col>23</xdr:col>
      <xdr:colOff>457200</xdr:colOff>
      <xdr:row>44</xdr:row>
      <xdr:rowOff>103294</xdr:rowOff>
    </xdr:to>
    <xdr:sp macro="" textlink="">
      <xdr:nvSpPr>
        <xdr:cNvPr id="404" name="円/楕円 403"/>
        <xdr:cNvSpPr/>
      </xdr:nvSpPr>
      <xdr:spPr>
        <a:xfrm>
          <a:off x="16129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88071</xdr:rowOff>
    </xdr:from>
    <xdr:ext cx="736600" cy="259045"/>
    <xdr:sp macro="" textlink="">
      <xdr:nvSpPr>
        <xdr:cNvPr id="405" name="テキスト ボックス 404"/>
        <xdr:cNvSpPr txBox="1"/>
      </xdr:nvSpPr>
      <xdr:spPr>
        <a:xfrm>
          <a:off x="15798800" y="7631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132927</xdr:rowOff>
    </xdr:from>
    <xdr:to>
      <xdr:col>22</xdr:col>
      <xdr:colOff>254000</xdr:colOff>
      <xdr:row>44</xdr:row>
      <xdr:rowOff>63077</xdr:rowOff>
    </xdr:to>
    <xdr:sp macro="" textlink="">
      <xdr:nvSpPr>
        <xdr:cNvPr id="406" name="円/楕円 405"/>
        <xdr:cNvSpPr/>
      </xdr:nvSpPr>
      <xdr:spPr>
        <a:xfrm>
          <a:off x="15240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47854</xdr:rowOff>
    </xdr:from>
    <xdr:ext cx="762000" cy="259045"/>
    <xdr:sp macro="" textlink="">
      <xdr:nvSpPr>
        <xdr:cNvPr id="407" name="テキスト ボックス 406"/>
        <xdr:cNvSpPr txBox="1"/>
      </xdr:nvSpPr>
      <xdr:spPr>
        <a:xfrm>
          <a:off x="14909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76623</xdr:rowOff>
    </xdr:from>
    <xdr:to>
      <xdr:col>21</xdr:col>
      <xdr:colOff>50800</xdr:colOff>
      <xdr:row>44</xdr:row>
      <xdr:rowOff>6773</xdr:rowOff>
    </xdr:to>
    <xdr:sp macro="" textlink="">
      <xdr:nvSpPr>
        <xdr:cNvPr id="408" name="円/楕円 407"/>
        <xdr:cNvSpPr/>
      </xdr:nvSpPr>
      <xdr:spPr>
        <a:xfrm>
          <a:off x="14351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163000</xdr:rowOff>
    </xdr:from>
    <xdr:ext cx="762000" cy="259045"/>
    <xdr:sp macro="" textlink="">
      <xdr:nvSpPr>
        <xdr:cNvPr id="409" name="テキスト ボックス 408"/>
        <xdr:cNvSpPr txBox="1"/>
      </xdr:nvSpPr>
      <xdr:spPr>
        <a:xfrm>
          <a:off x="14020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167640</xdr:rowOff>
    </xdr:from>
    <xdr:to>
      <xdr:col>19</xdr:col>
      <xdr:colOff>533400</xdr:colOff>
      <xdr:row>43</xdr:row>
      <xdr:rowOff>97790</xdr:rowOff>
    </xdr:to>
    <xdr:sp macro="" textlink="">
      <xdr:nvSpPr>
        <xdr:cNvPr id="410" name="円/楕円 409"/>
        <xdr:cNvSpPr/>
      </xdr:nvSpPr>
      <xdr:spPr>
        <a:xfrm>
          <a:off x="13462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82567</xdr:rowOff>
    </xdr:from>
    <xdr:ext cx="762000" cy="259045"/>
    <xdr:sp macro="" textlink="">
      <xdr:nvSpPr>
        <xdr:cNvPr id="411" name="テキスト ボックス 410"/>
        <xdr:cNvSpPr txBox="1"/>
      </xdr:nvSpPr>
      <xdr:spPr>
        <a:xfrm>
          <a:off x="13131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[161.2%]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分母では、固定資産税の増加などに伴い標準財政規模が大幅に増加し、分子の将来負担額では、関係団体である市町村総合事務組合を除き地方債残高が減少しており、控除財源である基金残高が減少したものの、前年度より</a:t>
          </a:r>
          <a:r>
            <a:rPr lang="ja-JP" altLang="en-US" sz="1100" b="0" i="0" baseline="0">
              <a:solidFill>
                <a:schemeClr val="dk1"/>
              </a:solidFill>
              <a:effectLst/>
              <a:latin typeface="+mn-lt"/>
              <a:ea typeface="+mn-ea"/>
              <a:cs typeface="+mn-cs"/>
            </a:rPr>
            <a:t>４．３</a:t>
          </a:r>
          <a:r>
            <a:rPr lang="ja-JP" altLang="ja-JP" sz="1100" b="0" i="0" baseline="0">
              <a:solidFill>
                <a:schemeClr val="dk1"/>
              </a:solidFill>
              <a:effectLst/>
              <a:latin typeface="+mn-lt"/>
              <a:ea typeface="+mn-ea"/>
              <a:cs typeface="+mn-cs"/>
            </a:rPr>
            <a:t>ポイント改善した。</a:t>
          </a:r>
          <a:endParaRPr lang="ja-JP" altLang="ja-JP" sz="1100">
            <a:effectLst/>
          </a:endParaRPr>
        </a:p>
        <a:p>
          <a:pPr rtl="0"/>
          <a:r>
            <a:rPr lang="ja-JP" altLang="ja-JP" sz="1100" b="0" i="0" baseline="0">
              <a:solidFill>
                <a:schemeClr val="dk1"/>
              </a:solidFill>
              <a:effectLst/>
              <a:latin typeface="+mn-lt"/>
              <a:ea typeface="+mn-ea"/>
              <a:cs typeface="+mn-cs"/>
            </a:rPr>
            <a:t>今後防災行政無線のデジタル化などの主要事業が控えており、平成２５年度に起債した第三セクター等改革推進債により増加した公債費と、新たな地方債発行とのバランスが課題である。</a:t>
          </a:r>
          <a:endParaRPr lang="ja-JP" altLang="ja-JP" sz="1100">
            <a:effectLst/>
          </a:endParaRPr>
        </a:p>
        <a:p>
          <a:pPr rtl="0"/>
          <a:r>
            <a:rPr lang="ja-JP" altLang="ja-JP" sz="1100" b="0" i="0" baseline="0">
              <a:solidFill>
                <a:schemeClr val="dk1"/>
              </a:solidFill>
              <a:effectLst/>
              <a:latin typeface="+mn-lt"/>
              <a:ea typeface="+mn-ea"/>
              <a:cs typeface="+mn-cs"/>
            </a:rPr>
            <a:t>長期的な視野に立ち、事業の優先順位付けを行い、計画的な財政運営により、将来負担の圧縮に努める。</a:t>
          </a:r>
          <a:endParaRPr lang="ja-JP" altLang="ja-JP" sz="11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141478</xdr:rowOff>
    </xdr:to>
    <xdr:cxnSp macro="">
      <xdr:nvCxnSpPr>
        <xdr:cNvPr id="440" name="直線コネクタ 439"/>
        <xdr:cNvCxnSpPr/>
      </xdr:nvCxnSpPr>
      <xdr:spPr>
        <a:xfrm flipV="1">
          <a:off x="17018000" y="2370667"/>
          <a:ext cx="0" cy="1542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113555</xdr:rowOff>
    </xdr:from>
    <xdr:ext cx="762000" cy="259045"/>
    <xdr:sp macro="" textlink="">
      <xdr:nvSpPr>
        <xdr:cNvPr id="441" name="将来負担の状況最小値テキスト"/>
        <xdr:cNvSpPr txBox="1"/>
      </xdr:nvSpPr>
      <xdr:spPr>
        <a:xfrm>
          <a:off x="17106900" y="388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191.8</a:t>
          </a:r>
          <a:endParaRPr kumimoji="1" lang="ja-JP" altLang="en-US" sz="1000" b="1">
            <a:latin typeface="ＭＳ Ｐゴシック"/>
          </a:endParaRPr>
        </a:p>
      </xdr:txBody>
    </xdr:sp>
    <xdr:clientData/>
  </xdr:oneCellAnchor>
  <xdr:twoCellAnchor>
    <xdr:from>
      <xdr:col>24</xdr:col>
      <xdr:colOff>469900</xdr:colOff>
      <xdr:row>22</xdr:row>
      <xdr:rowOff>141478</xdr:rowOff>
    </xdr:from>
    <xdr:to>
      <xdr:col>24</xdr:col>
      <xdr:colOff>647700</xdr:colOff>
      <xdr:row>22</xdr:row>
      <xdr:rowOff>141478</xdr:rowOff>
    </xdr:to>
    <xdr:cxnSp macro="">
      <xdr:nvCxnSpPr>
        <xdr:cNvPr id="442" name="直線コネクタ 441"/>
        <xdr:cNvCxnSpPr/>
      </xdr:nvCxnSpPr>
      <xdr:spPr>
        <a:xfrm>
          <a:off x="16929100" y="391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21</xdr:row>
      <xdr:rowOff>66802</xdr:rowOff>
    </xdr:from>
    <xdr:to>
      <xdr:col>24</xdr:col>
      <xdr:colOff>558800</xdr:colOff>
      <xdr:row>21</xdr:row>
      <xdr:rowOff>101388</xdr:rowOff>
    </xdr:to>
    <xdr:cxnSp macro="">
      <xdr:nvCxnSpPr>
        <xdr:cNvPr id="445" name="直線コネクタ 444"/>
        <xdr:cNvCxnSpPr/>
      </xdr:nvCxnSpPr>
      <xdr:spPr>
        <a:xfrm flipV="1">
          <a:off x="16179800" y="3667252"/>
          <a:ext cx="838200" cy="3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13860</xdr:rowOff>
    </xdr:from>
    <xdr:ext cx="762000" cy="259045"/>
    <xdr:sp macro="" textlink="">
      <xdr:nvSpPr>
        <xdr:cNvPr id="446" name="将来負担の状況平均値テキスト"/>
        <xdr:cNvSpPr txBox="1"/>
      </xdr:nvSpPr>
      <xdr:spPr>
        <a:xfrm>
          <a:off x="17106900" y="2585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168783</xdr:rowOff>
    </xdr:from>
    <xdr:to>
      <xdr:col>24</xdr:col>
      <xdr:colOff>609600</xdr:colOff>
      <xdr:row>16</xdr:row>
      <xdr:rowOff>98933</xdr:rowOff>
    </xdr:to>
    <xdr:sp macro="" textlink="">
      <xdr:nvSpPr>
        <xdr:cNvPr id="447" name="フローチャート : 判断 446"/>
        <xdr:cNvSpPr/>
      </xdr:nvSpPr>
      <xdr:spPr>
        <a:xfrm>
          <a:off x="169672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101388</xdr:rowOff>
    </xdr:from>
    <xdr:to>
      <xdr:col>23</xdr:col>
      <xdr:colOff>406400</xdr:colOff>
      <xdr:row>22</xdr:row>
      <xdr:rowOff>122978</xdr:rowOff>
    </xdr:to>
    <xdr:cxnSp macro="">
      <xdr:nvCxnSpPr>
        <xdr:cNvPr id="448" name="直線コネクタ 447"/>
        <xdr:cNvCxnSpPr/>
      </xdr:nvCxnSpPr>
      <xdr:spPr>
        <a:xfrm flipV="1">
          <a:off x="15290800" y="3701838"/>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33528</xdr:rowOff>
    </xdr:from>
    <xdr:to>
      <xdr:col>23</xdr:col>
      <xdr:colOff>457200</xdr:colOff>
      <xdr:row>16</xdr:row>
      <xdr:rowOff>135128</xdr:rowOff>
    </xdr:to>
    <xdr:sp macro="" textlink="">
      <xdr:nvSpPr>
        <xdr:cNvPr id="449" name="フローチャート : 判断 448"/>
        <xdr:cNvSpPr/>
      </xdr:nvSpPr>
      <xdr:spPr>
        <a:xfrm>
          <a:off x="16129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145305</xdr:rowOff>
    </xdr:from>
    <xdr:ext cx="736600" cy="259045"/>
    <xdr:sp macro="" textlink="">
      <xdr:nvSpPr>
        <xdr:cNvPr id="450" name="テキスト ボックス 449"/>
        <xdr:cNvSpPr txBox="1"/>
      </xdr:nvSpPr>
      <xdr:spPr>
        <a:xfrm>
          <a:off x="15798800" y="254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21</xdr:col>
      <xdr:colOff>0</xdr:colOff>
      <xdr:row>22</xdr:row>
      <xdr:rowOff>3937</xdr:rowOff>
    </xdr:from>
    <xdr:to>
      <xdr:col>22</xdr:col>
      <xdr:colOff>203200</xdr:colOff>
      <xdr:row>22</xdr:row>
      <xdr:rowOff>122978</xdr:rowOff>
    </xdr:to>
    <xdr:cxnSp macro="">
      <xdr:nvCxnSpPr>
        <xdr:cNvPr id="451" name="直線コネクタ 450"/>
        <xdr:cNvCxnSpPr/>
      </xdr:nvCxnSpPr>
      <xdr:spPr>
        <a:xfrm>
          <a:off x="14401800" y="3775837"/>
          <a:ext cx="889000" cy="11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73618</xdr:rowOff>
    </xdr:from>
    <xdr:to>
      <xdr:col>22</xdr:col>
      <xdr:colOff>254000</xdr:colOff>
      <xdr:row>18</xdr:row>
      <xdr:rowOff>3768</xdr:rowOff>
    </xdr:to>
    <xdr:sp macro="" textlink="">
      <xdr:nvSpPr>
        <xdr:cNvPr id="452" name="フローチャート : 判断 451"/>
        <xdr:cNvSpPr/>
      </xdr:nvSpPr>
      <xdr:spPr>
        <a:xfrm>
          <a:off x="15240000" y="2988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13945</xdr:rowOff>
    </xdr:from>
    <xdr:ext cx="762000" cy="259045"/>
    <xdr:sp macro="" textlink="">
      <xdr:nvSpPr>
        <xdr:cNvPr id="453" name="テキスト ボックス 452"/>
        <xdr:cNvSpPr txBox="1"/>
      </xdr:nvSpPr>
      <xdr:spPr>
        <a:xfrm>
          <a:off x="14909800" y="275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3937</xdr:rowOff>
    </xdr:from>
    <xdr:to>
      <xdr:col>21</xdr:col>
      <xdr:colOff>0</xdr:colOff>
      <xdr:row>22</xdr:row>
      <xdr:rowOff>71501</xdr:rowOff>
    </xdr:to>
    <xdr:cxnSp macro="">
      <xdr:nvCxnSpPr>
        <xdr:cNvPr id="454" name="直線コネクタ 453"/>
        <xdr:cNvCxnSpPr/>
      </xdr:nvCxnSpPr>
      <xdr:spPr>
        <a:xfrm flipV="1">
          <a:off x="13512800" y="3775837"/>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51901</xdr:rowOff>
    </xdr:from>
    <xdr:to>
      <xdr:col>21</xdr:col>
      <xdr:colOff>50800</xdr:colOff>
      <xdr:row>17</xdr:row>
      <xdr:rowOff>153501</xdr:rowOff>
    </xdr:to>
    <xdr:sp macro="" textlink="">
      <xdr:nvSpPr>
        <xdr:cNvPr id="455" name="フローチャート : 判断 454"/>
        <xdr:cNvSpPr/>
      </xdr:nvSpPr>
      <xdr:spPr>
        <a:xfrm>
          <a:off x="14351000" y="2966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163678</xdr:rowOff>
    </xdr:from>
    <xdr:ext cx="762000" cy="259045"/>
    <xdr:sp macro="" textlink="">
      <xdr:nvSpPr>
        <xdr:cNvPr id="456" name="テキスト ボックス 455"/>
        <xdr:cNvSpPr txBox="1"/>
      </xdr:nvSpPr>
      <xdr:spPr>
        <a:xfrm>
          <a:off x="14020800" y="273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62357</xdr:rowOff>
    </xdr:from>
    <xdr:to>
      <xdr:col>19</xdr:col>
      <xdr:colOff>533400</xdr:colOff>
      <xdr:row>17</xdr:row>
      <xdr:rowOff>163957</xdr:rowOff>
    </xdr:to>
    <xdr:sp macro="" textlink="">
      <xdr:nvSpPr>
        <xdr:cNvPr id="457" name="フローチャート : 判断 456"/>
        <xdr:cNvSpPr/>
      </xdr:nvSpPr>
      <xdr:spPr>
        <a:xfrm>
          <a:off x="13462000" y="297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2684</xdr:rowOff>
    </xdr:from>
    <xdr:ext cx="762000" cy="259045"/>
    <xdr:sp macro="" textlink="">
      <xdr:nvSpPr>
        <xdr:cNvPr id="458" name="テキスト ボックス 457"/>
        <xdr:cNvSpPr txBox="1"/>
      </xdr:nvSpPr>
      <xdr:spPr>
        <a:xfrm>
          <a:off x="13131800" y="274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21</xdr:row>
      <xdr:rowOff>16002</xdr:rowOff>
    </xdr:from>
    <xdr:to>
      <xdr:col>24</xdr:col>
      <xdr:colOff>609600</xdr:colOff>
      <xdr:row>21</xdr:row>
      <xdr:rowOff>117602</xdr:rowOff>
    </xdr:to>
    <xdr:sp macro="" textlink="">
      <xdr:nvSpPr>
        <xdr:cNvPr id="464" name="円/楕円 463"/>
        <xdr:cNvSpPr/>
      </xdr:nvSpPr>
      <xdr:spPr>
        <a:xfrm>
          <a:off x="16967200" y="361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159529</xdr:rowOff>
    </xdr:from>
    <xdr:ext cx="762000" cy="259045"/>
    <xdr:sp macro="" textlink="">
      <xdr:nvSpPr>
        <xdr:cNvPr id="465" name="将来負担の状況該当値テキスト"/>
        <xdr:cNvSpPr txBox="1"/>
      </xdr:nvSpPr>
      <xdr:spPr>
        <a:xfrm>
          <a:off x="17106900" y="358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161.2</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50588</xdr:rowOff>
    </xdr:from>
    <xdr:to>
      <xdr:col>23</xdr:col>
      <xdr:colOff>457200</xdr:colOff>
      <xdr:row>21</xdr:row>
      <xdr:rowOff>152188</xdr:rowOff>
    </xdr:to>
    <xdr:sp macro="" textlink="">
      <xdr:nvSpPr>
        <xdr:cNvPr id="466" name="円/楕円 465"/>
        <xdr:cNvSpPr/>
      </xdr:nvSpPr>
      <xdr:spPr>
        <a:xfrm>
          <a:off x="16129000" y="365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136965</xdr:rowOff>
    </xdr:from>
    <xdr:ext cx="736600" cy="259045"/>
    <xdr:sp macro="" textlink="">
      <xdr:nvSpPr>
        <xdr:cNvPr id="467" name="テキスト ボックス 466"/>
        <xdr:cNvSpPr txBox="1"/>
      </xdr:nvSpPr>
      <xdr:spPr>
        <a:xfrm>
          <a:off x="15798800" y="3737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165.5</a:t>
          </a:r>
          <a:endParaRPr kumimoji="1" lang="ja-JP" altLang="en-US" sz="1000" b="1">
            <a:solidFill>
              <a:srgbClr val="FF0000"/>
            </a:solidFill>
            <a:latin typeface="ＭＳ Ｐゴシック"/>
          </a:endParaRPr>
        </a:p>
      </xdr:txBody>
    </xdr:sp>
    <xdr:clientData/>
  </xdr:oneCellAnchor>
  <xdr:twoCellAnchor>
    <xdr:from>
      <xdr:col>22</xdr:col>
      <xdr:colOff>152400</xdr:colOff>
      <xdr:row>22</xdr:row>
      <xdr:rowOff>72178</xdr:rowOff>
    </xdr:from>
    <xdr:to>
      <xdr:col>22</xdr:col>
      <xdr:colOff>254000</xdr:colOff>
      <xdr:row>23</xdr:row>
      <xdr:rowOff>2328</xdr:rowOff>
    </xdr:to>
    <xdr:sp macro="" textlink="">
      <xdr:nvSpPr>
        <xdr:cNvPr id="468" name="円/楕円 467"/>
        <xdr:cNvSpPr/>
      </xdr:nvSpPr>
      <xdr:spPr>
        <a:xfrm>
          <a:off x="15240000" y="384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22</xdr:row>
      <xdr:rowOff>158555</xdr:rowOff>
    </xdr:from>
    <xdr:ext cx="762000" cy="259045"/>
    <xdr:sp macro="" textlink="">
      <xdr:nvSpPr>
        <xdr:cNvPr id="469" name="テキスト ボックス 468"/>
        <xdr:cNvSpPr txBox="1"/>
      </xdr:nvSpPr>
      <xdr:spPr>
        <a:xfrm>
          <a:off x="14909800" y="3930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189.5</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124587</xdr:rowOff>
    </xdr:from>
    <xdr:to>
      <xdr:col>21</xdr:col>
      <xdr:colOff>50800</xdr:colOff>
      <xdr:row>22</xdr:row>
      <xdr:rowOff>54737</xdr:rowOff>
    </xdr:to>
    <xdr:sp macro="" textlink="">
      <xdr:nvSpPr>
        <xdr:cNvPr id="470" name="円/楕円 469"/>
        <xdr:cNvSpPr/>
      </xdr:nvSpPr>
      <xdr:spPr>
        <a:xfrm>
          <a:off x="14351000" y="372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39514</xdr:rowOff>
    </xdr:from>
    <xdr:ext cx="762000" cy="259045"/>
    <xdr:sp macro="" textlink="">
      <xdr:nvSpPr>
        <xdr:cNvPr id="471" name="テキスト ボックス 470"/>
        <xdr:cNvSpPr txBox="1"/>
      </xdr:nvSpPr>
      <xdr:spPr>
        <a:xfrm>
          <a:off x="14020800" y="3811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174.7</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20701</xdr:rowOff>
    </xdr:from>
    <xdr:to>
      <xdr:col>19</xdr:col>
      <xdr:colOff>533400</xdr:colOff>
      <xdr:row>22</xdr:row>
      <xdr:rowOff>122301</xdr:rowOff>
    </xdr:to>
    <xdr:sp macro="" textlink="">
      <xdr:nvSpPr>
        <xdr:cNvPr id="472" name="円/楕円 471"/>
        <xdr:cNvSpPr/>
      </xdr:nvSpPr>
      <xdr:spPr>
        <a:xfrm>
          <a:off x="13462000" y="379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107078</xdr:rowOff>
    </xdr:from>
    <xdr:ext cx="762000" cy="259045"/>
    <xdr:sp macro="" textlink="">
      <xdr:nvSpPr>
        <xdr:cNvPr id="473" name="テキスト ボックス 472"/>
        <xdr:cNvSpPr txBox="1"/>
      </xdr:nvSpPr>
      <xdr:spPr>
        <a:xfrm>
          <a:off x="13131800" y="3878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山梨県大月市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25,483
25,320
280.25
13,577,477
13,208,288
364,257
8,111,242
18,287,928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17.8
161.2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前年度に比べ１．</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したが、退職金等の増加により経常的支出が</a:t>
          </a:r>
          <a:r>
            <a:rPr lang="ja-JP" altLang="en-US" sz="1100" b="0" i="0" baseline="0">
              <a:solidFill>
                <a:schemeClr val="dk1"/>
              </a:solidFill>
              <a:effectLst/>
              <a:latin typeface="+mn-lt"/>
              <a:ea typeface="+mn-ea"/>
              <a:cs typeface="+mn-cs"/>
            </a:rPr>
            <a:t>増加したことが主な要因である。</a:t>
          </a:r>
          <a:endParaRPr lang="ja-JP" altLang="ja-JP" sz="1400">
            <a:effectLst/>
          </a:endParaRPr>
        </a:p>
        <a:p>
          <a:pPr rtl="0"/>
          <a:r>
            <a:rPr lang="ja-JP" altLang="ja-JP" sz="1100" b="0" i="0" baseline="0">
              <a:solidFill>
                <a:schemeClr val="dk1"/>
              </a:solidFill>
              <a:effectLst/>
              <a:latin typeface="+mn-lt"/>
              <a:ea typeface="+mn-ea"/>
              <a:cs typeface="+mn-cs"/>
            </a:rPr>
            <a:t>類似団体平均を上回っている状況であるが、これは市立短期大学及び消防本部の単独設置が影響している。</a:t>
          </a:r>
          <a:endParaRPr lang="ja-JP" altLang="ja-JP" sz="1400">
            <a:effectLst/>
          </a:endParaRPr>
        </a:p>
        <a:p>
          <a:r>
            <a:rPr lang="ja-JP" altLang="ja-JP" sz="1100" b="0" i="0" baseline="0">
              <a:solidFill>
                <a:schemeClr val="dk1"/>
              </a:solidFill>
              <a:effectLst/>
              <a:latin typeface="+mn-lt"/>
              <a:ea typeface="+mn-ea"/>
              <a:cs typeface="+mn-cs"/>
            </a:rPr>
            <a:t>今後は定年退職者数や再任用制度により増減が見込まれるが、適正な定員管理を推進して、人件費の抑制に努める。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35560</xdr:rowOff>
    </xdr:to>
    <xdr:cxnSp macro="">
      <xdr:nvCxnSpPr>
        <xdr:cNvPr id="61" name="直線コネクタ 60"/>
        <xdr:cNvCxnSpPr/>
      </xdr:nvCxnSpPr>
      <xdr:spPr>
        <a:xfrm flipV="1">
          <a:off x="4826000" y="56134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7637</xdr:rowOff>
    </xdr:from>
    <xdr:ext cx="762000" cy="259045"/>
    <xdr:sp macro="" textlink="">
      <xdr:nvSpPr>
        <xdr:cNvPr id="62" name="人件費最小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40</xdr:row>
      <xdr:rowOff>35560</xdr:rowOff>
    </xdr:from>
    <xdr:to>
      <xdr:col>7</xdr:col>
      <xdr:colOff>104775</xdr:colOff>
      <xdr:row>40</xdr:row>
      <xdr:rowOff>35560</xdr:rowOff>
    </xdr:to>
    <xdr:cxnSp macro="">
      <xdr:nvCxnSpPr>
        <xdr:cNvPr id="63" name="直線コネクタ 62"/>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81280</xdr:rowOff>
    </xdr:from>
    <xdr:to>
      <xdr:col>7</xdr:col>
      <xdr:colOff>15875</xdr:colOff>
      <xdr:row>37</xdr:row>
      <xdr:rowOff>16510</xdr:rowOff>
    </xdr:to>
    <xdr:cxnSp macro="">
      <xdr:nvCxnSpPr>
        <xdr:cNvPr id="66" name="直線コネクタ 65"/>
        <xdr:cNvCxnSpPr/>
      </xdr:nvCxnSpPr>
      <xdr:spPr>
        <a:xfrm>
          <a:off x="3987800" y="62534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142257</xdr:rowOff>
    </xdr:from>
    <xdr:ext cx="762000" cy="259045"/>
    <xdr:sp macro="" textlink="">
      <xdr:nvSpPr>
        <xdr:cNvPr id="67" name="人件費平均値テキスト"/>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68" name="フローチャート :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81280</xdr:rowOff>
    </xdr:from>
    <xdr:to>
      <xdr:col>5</xdr:col>
      <xdr:colOff>549275</xdr:colOff>
      <xdr:row>37</xdr:row>
      <xdr:rowOff>8890</xdr:rowOff>
    </xdr:to>
    <xdr:cxnSp macro="">
      <xdr:nvCxnSpPr>
        <xdr:cNvPr id="69" name="直線コネクタ 68"/>
        <xdr:cNvCxnSpPr/>
      </xdr:nvCxnSpPr>
      <xdr:spPr>
        <a:xfrm flipV="1">
          <a:off x="3098800" y="62534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8890</xdr:rowOff>
    </xdr:from>
    <xdr:to>
      <xdr:col>4</xdr:col>
      <xdr:colOff>346075</xdr:colOff>
      <xdr:row>37</xdr:row>
      <xdr:rowOff>138430</xdr:rowOff>
    </xdr:to>
    <xdr:cxnSp macro="">
      <xdr:nvCxnSpPr>
        <xdr:cNvPr id="72" name="直線コネクタ 71"/>
        <xdr:cNvCxnSpPr/>
      </xdr:nvCxnSpPr>
      <xdr:spPr>
        <a:xfrm flipV="1">
          <a:off x="2209800" y="63525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156210</xdr:rowOff>
    </xdr:from>
    <xdr:to>
      <xdr:col>4</xdr:col>
      <xdr:colOff>396875</xdr:colOff>
      <xdr:row>36</xdr:row>
      <xdr:rowOff>86360</xdr:rowOff>
    </xdr:to>
    <xdr:sp macro="" textlink="">
      <xdr:nvSpPr>
        <xdr:cNvPr id="73" name="フローチャート :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96537</xdr:rowOff>
    </xdr:from>
    <xdr:ext cx="762000" cy="259045"/>
    <xdr:sp macro="" textlink="">
      <xdr:nvSpPr>
        <xdr:cNvPr id="74" name="テキスト ボックス 73"/>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138430</xdr:rowOff>
    </xdr:from>
    <xdr:to>
      <xdr:col>3</xdr:col>
      <xdr:colOff>142875</xdr:colOff>
      <xdr:row>39</xdr:row>
      <xdr:rowOff>16510</xdr:rowOff>
    </xdr:to>
    <xdr:cxnSp macro="">
      <xdr:nvCxnSpPr>
        <xdr:cNvPr id="75" name="直線コネクタ 74"/>
        <xdr:cNvCxnSpPr/>
      </xdr:nvCxnSpPr>
      <xdr:spPr>
        <a:xfrm flipV="1">
          <a:off x="1320800" y="648208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148590</xdr:rowOff>
    </xdr:from>
    <xdr:to>
      <xdr:col>3</xdr:col>
      <xdr:colOff>193675</xdr:colOff>
      <xdr:row>36</xdr:row>
      <xdr:rowOff>78740</xdr:rowOff>
    </xdr:to>
    <xdr:sp macro="" textlink="">
      <xdr:nvSpPr>
        <xdr:cNvPr id="76" name="フローチャート : 判断 75"/>
        <xdr:cNvSpPr/>
      </xdr:nvSpPr>
      <xdr:spPr>
        <a:xfrm>
          <a:off x="2159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88917</xdr:rowOff>
    </xdr:from>
    <xdr:ext cx="762000" cy="259045"/>
    <xdr:sp macro="" textlink="">
      <xdr:nvSpPr>
        <xdr:cNvPr id="77" name="テキスト ボックス 76"/>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83820</xdr:rowOff>
    </xdr:from>
    <xdr:to>
      <xdr:col>1</xdr:col>
      <xdr:colOff>676275</xdr:colOff>
      <xdr:row>37</xdr:row>
      <xdr:rowOff>13970</xdr:rowOff>
    </xdr:to>
    <xdr:sp macro="" textlink="">
      <xdr:nvSpPr>
        <xdr:cNvPr id="78" name="フローチャート :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24147</xdr:rowOff>
    </xdr:from>
    <xdr:ext cx="762000" cy="259045"/>
    <xdr:sp macro="" textlink="">
      <xdr:nvSpPr>
        <xdr:cNvPr id="79" name="テキスト ボックス 78"/>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137160</xdr:rowOff>
    </xdr:from>
    <xdr:to>
      <xdr:col>7</xdr:col>
      <xdr:colOff>66675</xdr:colOff>
      <xdr:row>37</xdr:row>
      <xdr:rowOff>67310</xdr:rowOff>
    </xdr:to>
    <xdr:sp macro="" textlink="">
      <xdr:nvSpPr>
        <xdr:cNvPr id="85" name="円/楕円 84"/>
        <xdr:cNvSpPr/>
      </xdr:nvSpPr>
      <xdr:spPr>
        <a:xfrm>
          <a:off x="47752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109237</xdr:rowOff>
    </xdr:from>
    <xdr:ext cx="762000" cy="259045"/>
    <xdr:sp macro="" textlink="">
      <xdr:nvSpPr>
        <xdr:cNvPr id="86" name="人件費該当値テキスト"/>
        <xdr:cNvSpPr txBox="1"/>
      </xdr:nvSpPr>
      <xdr:spPr>
        <a:xfrm>
          <a:off x="49149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30480</xdr:rowOff>
    </xdr:from>
    <xdr:to>
      <xdr:col>5</xdr:col>
      <xdr:colOff>600075</xdr:colOff>
      <xdr:row>36</xdr:row>
      <xdr:rowOff>132080</xdr:rowOff>
    </xdr:to>
    <xdr:sp macro="" textlink="">
      <xdr:nvSpPr>
        <xdr:cNvPr id="87" name="円/楕円 86"/>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116857</xdr:rowOff>
    </xdr:from>
    <xdr:ext cx="736600" cy="259045"/>
    <xdr:sp macro="" textlink="">
      <xdr:nvSpPr>
        <xdr:cNvPr id="88" name="テキスト ボックス 87"/>
        <xdr:cNvSpPr txBox="1"/>
      </xdr:nvSpPr>
      <xdr:spPr>
        <a:xfrm>
          <a:off x="3606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129540</xdr:rowOff>
    </xdr:from>
    <xdr:to>
      <xdr:col>4</xdr:col>
      <xdr:colOff>396875</xdr:colOff>
      <xdr:row>37</xdr:row>
      <xdr:rowOff>59690</xdr:rowOff>
    </xdr:to>
    <xdr:sp macro="" textlink="">
      <xdr:nvSpPr>
        <xdr:cNvPr id="89" name="円/楕円 88"/>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44467</xdr:rowOff>
    </xdr:from>
    <xdr:ext cx="762000" cy="259045"/>
    <xdr:sp macro="" textlink="">
      <xdr:nvSpPr>
        <xdr:cNvPr id="90" name="テキスト ボックス 89"/>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87630</xdr:rowOff>
    </xdr:from>
    <xdr:to>
      <xdr:col>3</xdr:col>
      <xdr:colOff>193675</xdr:colOff>
      <xdr:row>38</xdr:row>
      <xdr:rowOff>17780</xdr:rowOff>
    </xdr:to>
    <xdr:sp macro="" textlink="">
      <xdr:nvSpPr>
        <xdr:cNvPr id="91" name="円/楕円 90"/>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2557</xdr:rowOff>
    </xdr:from>
    <xdr:ext cx="762000" cy="259045"/>
    <xdr:sp macro="" textlink="">
      <xdr:nvSpPr>
        <xdr:cNvPr id="92" name="テキスト ボックス 91"/>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137160</xdr:rowOff>
    </xdr:from>
    <xdr:to>
      <xdr:col>1</xdr:col>
      <xdr:colOff>676275</xdr:colOff>
      <xdr:row>39</xdr:row>
      <xdr:rowOff>67310</xdr:rowOff>
    </xdr:to>
    <xdr:sp macro="" textlink="">
      <xdr:nvSpPr>
        <xdr:cNvPr id="93" name="円/楕円 92"/>
        <xdr:cNvSpPr/>
      </xdr:nvSpPr>
      <xdr:spPr>
        <a:xfrm>
          <a:off x="1270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52087</xdr:rowOff>
    </xdr:from>
    <xdr:ext cx="762000" cy="259045"/>
    <xdr:sp macro="" textlink="">
      <xdr:nvSpPr>
        <xdr:cNvPr id="94" name="テキスト ボックス 93"/>
        <xdr:cNvSpPr txBox="1"/>
      </xdr:nvSpPr>
      <xdr:spPr>
        <a:xfrm>
          <a:off x="939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経常一般財源収入の減少率を上回る減少となったため、０．</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ポイントの減少となった。</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類似団体平均を下回っているが、今後も、効率的な行政運営に努め、経常経費の削減に努める。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57150</xdr:rowOff>
    </xdr:from>
    <xdr:to>
      <xdr:col>24</xdr:col>
      <xdr:colOff>31750</xdr:colOff>
      <xdr:row>21</xdr:row>
      <xdr:rowOff>95250</xdr:rowOff>
    </xdr:to>
    <xdr:cxnSp macro="">
      <xdr:nvCxnSpPr>
        <xdr:cNvPr id="122" name="直線コネクタ 121"/>
        <xdr:cNvCxnSpPr/>
      </xdr:nvCxnSpPr>
      <xdr:spPr>
        <a:xfrm flipV="1">
          <a:off x="16510000" y="2286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67327</xdr:rowOff>
    </xdr:from>
    <xdr:ext cx="762000" cy="259045"/>
    <xdr:sp macro="" textlink="">
      <xdr:nvSpPr>
        <xdr:cNvPr id="123" name="物件費最小値テキスト"/>
        <xdr:cNvSpPr txBox="1"/>
      </xdr:nvSpPr>
      <xdr:spPr>
        <a:xfrm>
          <a:off x="165989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95250</xdr:rowOff>
    </xdr:from>
    <xdr:to>
      <xdr:col>24</xdr:col>
      <xdr:colOff>120650</xdr:colOff>
      <xdr:row>21</xdr:row>
      <xdr:rowOff>95250</xdr:rowOff>
    </xdr:to>
    <xdr:cxnSp macro="">
      <xdr:nvCxnSpPr>
        <xdr:cNvPr id="124" name="直線コネクタ 123"/>
        <xdr:cNvCxnSpPr/>
      </xdr:nvCxnSpPr>
      <xdr:spPr>
        <a:xfrm>
          <a:off x="16421100" y="369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143527</xdr:rowOff>
    </xdr:from>
    <xdr:ext cx="762000" cy="259045"/>
    <xdr:sp macro="" textlink="">
      <xdr:nvSpPr>
        <xdr:cNvPr id="125" name="物件費最大値テキスト"/>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57150</xdr:rowOff>
    </xdr:from>
    <xdr:to>
      <xdr:col>24</xdr:col>
      <xdr:colOff>120650</xdr:colOff>
      <xdr:row>13</xdr:row>
      <xdr:rowOff>57150</xdr:rowOff>
    </xdr:to>
    <xdr:cxnSp macro="">
      <xdr:nvCxnSpPr>
        <xdr:cNvPr id="126" name="直線コネクタ 125"/>
        <xdr:cNvCxnSpPr/>
      </xdr:nvCxnSpPr>
      <xdr:spPr>
        <a:xfrm>
          <a:off x="16421100" y="228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158750</xdr:rowOff>
    </xdr:from>
    <xdr:to>
      <xdr:col>24</xdr:col>
      <xdr:colOff>31750</xdr:colOff>
      <xdr:row>16</xdr:row>
      <xdr:rowOff>38100</xdr:rowOff>
    </xdr:to>
    <xdr:cxnSp macro="">
      <xdr:nvCxnSpPr>
        <xdr:cNvPr id="127" name="直線コネクタ 126"/>
        <xdr:cNvCxnSpPr/>
      </xdr:nvCxnSpPr>
      <xdr:spPr>
        <a:xfrm flipV="1">
          <a:off x="15671800" y="27305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60977</xdr:rowOff>
    </xdr:from>
    <xdr:ext cx="762000" cy="259045"/>
    <xdr:sp macro="" textlink="">
      <xdr:nvSpPr>
        <xdr:cNvPr id="128"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38100</xdr:rowOff>
    </xdr:from>
    <xdr:to>
      <xdr:col>22</xdr:col>
      <xdr:colOff>565150</xdr:colOff>
      <xdr:row>16</xdr:row>
      <xdr:rowOff>88900</xdr:rowOff>
    </xdr:to>
    <xdr:cxnSp macro="">
      <xdr:nvCxnSpPr>
        <xdr:cNvPr id="130" name="直線コネクタ 129"/>
        <xdr:cNvCxnSpPr/>
      </xdr:nvCxnSpPr>
      <xdr:spPr>
        <a:xfrm flipV="1">
          <a:off x="14782800" y="2781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2" name="テキスト ボックス 131"/>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63500</xdr:rowOff>
    </xdr:from>
    <xdr:to>
      <xdr:col>21</xdr:col>
      <xdr:colOff>361950</xdr:colOff>
      <xdr:row>16</xdr:row>
      <xdr:rowOff>88900</xdr:rowOff>
    </xdr:to>
    <xdr:cxnSp macro="">
      <xdr:nvCxnSpPr>
        <xdr:cNvPr id="133" name="直線コネクタ 132"/>
        <xdr:cNvCxnSpPr/>
      </xdr:nvCxnSpPr>
      <xdr:spPr>
        <a:xfrm>
          <a:off x="13893800" y="2806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6350</xdr:rowOff>
    </xdr:from>
    <xdr:to>
      <xdr:col>21</xdr:col>
      <xdr:colOff>412750</xdr:colOff>
      <xdr:row>17</xdr:row>
      <xdr:rowOff>107950</xdr:rowOff>
    </xdr:to>
    <xdr:sp macro="" textlink="">
      <xdr:nvSpPr>
        <xdr:cNvPr id="134" name="フローチャート : 判断 133"/>
        <xdr:cNvSpPr/>
      </xdr:nvSpPr>
      <xdr:spPr>
        <a:xfrm>
          <a:off x="14732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92727</xdr:rowOff>
    </xdr:from>
    <xdr:ext cx="762000" cy="259045"/>
    <xdr:sp macro="" textlink="">
      <xdr:nvSpPr>
        <xdr:cNvPr id="135" name="テキスト ボックス 134"/>
        <xdr:cNvSpPr txBox="1"/>
      </xdr:nvSpPr>
      <xdr:spPr>
        <a:xfrm>
          <a:off x="14401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146050</xdr:rowOff>
    </xdr:from>
    <xdr:to>
      <xdr:col>20</xdr:col>
      <xdr:colOff>158750</xdr:colOff>
      <xdr:row>16</xdr:row>
      <xdr:rowOff>63500</xdr:rowOff>
    </xdr:to>
    <xdr:cxnSp macro="">
      <xdr:nvCxnSpPr>
        <xdr:cNvPr id="136" name="直線コネクタ 135"/>
        <xdr:cNvCxnSpPr/>
      </xdr:nvCxnSpPr>
      <xdr:spPr>
        <a:xfrm>
          <a:off x="13004800" y="2717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101600</xdr:rowOff>
    </xdr:from>
    <xdr:to>
      <xdr:col>20</xdr:col>
      <xdr:colOff>209550</xdr:colOff>
      <xdr:row>17</xdr:row>
      <xdr:rowOff>31750</xdr:rowOff>
    </xdr:to>
    <xdr:sp macro="" textlink="">
      <xdr:nvSpPr>
        <xdr:cNvPr id="137" name="フローチャート : 判断 136"/>
        <xdr:cNvSpPr/>
      </xdr:nvSpPr>
      <xdr:spPr>
        <a:xfrm>
          <a:off x="13843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16527</xdr:rowOff>
    </xdr:from>
    <xdr:ext cx="762000" cy="259045"/>
    <xdr:sp macro="" textlink="">
      <xdr:nvSpPr>
        <xdr:cNvPr id="138" name="テキスト ボックス 137"/>
        <xdr:cNvSpPr txBox="1"/>
      </xdr:nvSpPr>
      <xdr:spPr>
        <a:xfrm>
          <a:off x="13512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165100</xdr:rowOff>
    </xdr:from>
    <xdr:to>
      <xdr:col>19</xdr:col>
      <xdr:colOff>6350</xdr:colOff>
      <xdr:row>17</xdr:row>
      <xdr:rowOff>95250</xdr:rowOff>
    </xdr:to>
    <xdr:sp macro="" textlink="">
      <xdr:nvSpPr>
        <xdr:cNvPr id="139" name="フローチャート : 判断 138"/>
        <xdr:cNvSpPr/>
      </xdr:nvSpPr>
      <xdr:spPr>
        <a:xfrm>
          <a:off x="12954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80027</xdr:rowOff>
    </xdr:from>
    <xdr:ext cx="762000" cy="259045"/>
    <xdr:sp macro="" textlink="">
      <xdr:nvSpPr>
        <xdr:cNvPr id="140" name="テキスト ボックス 139"/>
        <xdr:cNvSpPr txBox="1"/>
      </xdr:nvSpPr>
      <xdr:spPr>
        <a:xfrm>
          <a:off x="12623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107950</xdr:rowOff>
    </xdr:from>
    <xdr:to>
      <xdr:col>24</xdr:col>
      <xdr:colOff>82550</xdr:colOff>
      <xdr:row>16</xdr:row>
      <xdr:rowOff>38100</xdr:rowOff>
    </xdr:to>
    <xdr:sp macro="" textlink="">
      <xdr:nvSpPr>
        <xdr:cNvPr id="146" name="円/楕円 145"/>
        <xdr:cNvSpPr/>
      </xdr:nvSpPr>
      <xdr:spPr>
        <a:xfrm>
          <a:off x="164592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124477</xdr:rowOff>
    </xdr:from>
    <xdr:ext cx="762000" cy="259045"/>
    <xdr:sp macro="" textlink="">
      <xdr:nvSpPr>
        <xdr:cNvPr id="147" name="物件費該当値テキスト"/>
        <xdr:cNvSpPr txBox="1"/>
      </xdr:nvSpPr>
      <xdr:spPr>
        <a:xfrm>
          <a:off x="165989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158750</xdr:rowOff>
    </xdr:from>
    <xdr:to>
      <xdr:col>22</xdr:col>
      <xdr:colOff>615950</xdr:colOff>
      <xdr:row>16</xdr:row>
      <xdr:rowOff>88900</xdr:rowOff>
    </xdr:to>
    <xdr:sp macro="" textlink="">
      <xdr:nvSpPr>
        <xdr:cNvPr id="148" name="円/楕円 147"/>
        <xdr:cNvSpPr/>
      </xdr:nvSpPr>
      <xdr:spPr>
        <a:xfrm>
          <a:off x="15621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99077</xdr:rowOff>
    </xdr:from>
    <xdr:ext cx="736600" cy="259045"/>
    <xdr:sp macro="" textlink="">
      <xdr:nvSpPr>
        <xdr:cNvPr id="149" name="テキスト ボックス 148"/>
        <xdr:cNvSpPr txBox="1"/>
      </xdr:nvSpPr>
      <xdr:spPr>
        <a:xfrm>
          <a:off x="15290800" y="249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38100</xdr:rowOff>
    </xdr:from>
    <xdr:to>
      <xdr:col>21</xdr:col>
      <xdr:colOff>412750</xdr:colOff>
      <xdr:row>16</xdr:row>
      <xdr:rowOff>139700</xdr:rowOff>
    </xdr:to>
    <xdr:sp macro="" textlink="">
      <xdr:nvSpPr>
        <xdr:cNvPr id="150" name="円/楕円 149"/>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149877</xdr:rowOff>
    </xdr:from>
    <xdr:ext cx="762000" cy="259045"/>
    <xdr:sp macro="" textlink="">
      <xdr:nvSpPr>
        <xdr:cNvPr id="151" name="テキスト ボックス 150"/>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12700</xdr:rowOff>
    </xdr:from>
    <xdr:to>
      <xdr:col>20</xdr:col>
      <xdr:colOff>209550</xdr:colOff>
      <xdr:row>16</xdr:row>
      <xdr:rowOff>114300</xdr:rowOff>
    </xdr:to>
    <xdr:sp macro="" textlink="">
      <xdr:nvSpPr>
        <xdr:cNvPr id="152" name="円/楕円 151"/>
        <xdr:cNvSpPr/>
      </xdr:nvSpPr>
      <xdr:spPr>
        <a:xfrm>
          <a:off x="138430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124477</xdr:rowOff>
    </xdr:from>
    <xdr:ext cx="762000" cy="259045"/>
    <xdr:sp macro="" textlink="">
      <xdr:nvSpPr>
        <xdr:cNvPr id="153" name="テキスト ボックス 152"/>
        <xdr:cNvSpPr txBox="1"/>
      </xdr:nvSpPr>
      <xdr:spPr>
        <a:xfrm>
          <a:off x="13512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54" name="円/楕円 153"/>
        <xdr:cNvSpPr/>
      </xdr:nvSpPr>
      <xdr:spPr>
        <a:xfrm>
          <a:off x="12954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55" name="テキスト ボックス 154"/>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経常</a:t>
          </a:r>
          <a:r>
            <a:rPr lang="ja-JP" altLang="ja-JP" sz="1100" b="0" i="0" baseline="0">
              <a:solidFill>
                <a:schemeClr val="dk1"/>
              </a:solidFill>
              <a:effectLst/>
              <a:latin typeface="+mn-lt"/>
              <a:ea typeface="+mn-ea"/>
              <a:cs typeface="+mn-cs"/>
            </a:rPr>
            <a:t>一般財源</a:t>
          </a:r>
          <a:r>
            <a:rPr lang="ja-JP" altLang="en-US" sz="1100" b="0" i="0" baseline="0">
              <a:solidFill>
                <a:schemeClr val="dk1"/>
              </a:solidFill>
              <a:effectLst/>
              <a:latin typeface="+mn-lt"/>
              <a:ea typeface="+mn-ea"/>
              <a:cs typeface="+mn-cs"/>
            </a:rPr>
            <a:t>収入の減少率を上回る</a:t>
          </a:r>
          <a:r>
            <a:rPr lang="ja-JP" altLang="ja-JP" sz="1100" b="0" i="0" baseline="0">
              <a:solidFill>
                <a:schemeClr val="dk1"/>
              </a:solidFill>
              <a:effectLst/>
              <a:latin typeface="+mn-lt"/>
              <a:ea typeface="+mn-ea"/>
              <a:cs typeface="+mn-cs"/>
            </a:rPr>
            <a:t>減少</a:t>
          </a:r>
          <a:r>
            <a:rPr lang="ja-JP" altLang="en-US" sz="1100" b="0" i="0" baseline="0">
              <a:solidFill>
                <a:schemeClr val="dk1"/>
              </a:solidFill>
              <a:effectLst/>
              <a:latin typeface="+mn-lt"/>
              <a:ea typeface="+mn-ea"/>
              <a:cs typeface="+mn-cs"/>
            </a:rPr>
            <a:t>となったため、０．２ポイントの減少と</a:t>
          </a:r>
          <a:r>
            <a:rPr lang="ja-JP" altLang="ja-JP" sz="1100" b="0" i="0" baseline="0">
              <a:solidFill>
                <a:schemeClr val="dk1"/>
              </a:solidFill>
              <a:effectLst/>
              <a:latin typeface="+mn-lt"/>
              <a:ea typeface="+mn-ea"/>
              <a:cs typeface="+mn-cs"/>
            </a:rPr>
            <a:t>なった。</a:t>
          </a:r>
          <a:endParaRPr lang="ja-JP" altLang="ja-JP" sz="1400">
            <a:effectLst/>
          </a:endParaRPr>
        </a:p>
        <a:p>
          <a:r>
            <a:rPr lang="ja-JP" altLang="ja-JP" sz="1100" b="0" i="0" baseline="0">
              <a:solidFill>
                <a:schemeClr val="dk1"/>
              </a:solidFill>
              <a:effectLst/>
              <a:latin typeface="+mn-lt"/>
              <a:ea typeface="+mn-ea"/>
              <a:cs typeface="+mn-cs"/>
            </a:rPr>
            <a:t>類似団体平均を下回っているが、今後も社会保障経費等の適正な管理・執行に努める。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62</xdr:row>
      <xdr:rowOff>45357</xdr:rowOff>
    </xdr:to>
    <xdr:cxnSp macro="">
      <xdr:nvCxnSpPr>
        <xdr:cNvPr id="185" name="直線コネクタ 184"/>
        <xdr:cNvCxnSpPr/>
      </xdr:nvCxnSpPr>
      <xdr:spPr>
        <a:xfrm flipV="1">
          <a:off x="4826000" y="91893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6"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7" name="直線コネクタ 186"/>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88"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89" name="直線コネクタ 188"/>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94343</xdr:rowOff>
    </xdr:from>
    <xdr:to>
      <xdr:col>7</xdr:col>
      <xdr:colOff>15875</xdr:colOff>
      <xdr:row>54</xdr:row>
      <xdr:rowOff>127000</xdr:rowOff>
    </xdr:to>
    <xdr:cxnSp macro="">
      <xdr:nvCxnSpPr>
        <xdr:cNvPr id="190" name="直線コネクタ 189"/>
        <xdr:cNvCxnSpPr/>
      </xdr:nvCxnSpPr>
      <xdr:spPr>
        <a:xfrm flipV="1">
          <a:off x="3987800" y="93526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97262</xdr:rowOff>
    </xdr:from>
    <xdr:ext cx="762000" cy="259045"/>
    <xdr:sp macro="" textlink="">
      <xdr:nvSpPr>
        <xdr:cNvPr id="191"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2" name="フローチャート : 判断 191"/>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78015</xdr:rowOff>
    </xdr:from>
    <xdr:to>
      <xdr:col>5</xdr:col>
      <xdr:colOff>549275</xdr:colOff>
      <xdr:row>54</xdr:row>
      <xdr:rowOff>127000</xdr:rowOff>
    </xdr:to>
    <xdr:cxnSp macro="">
      <xdr:nvCxnSpPr>
        <xdr:cNvPr id="193" name="直線コネクタ 192"/>
        <xdr:cNvCxnSpPr/>
      </xdr:nvCxnSpPr>
      <xdr:spPr>
        <a:xfrm>
          <a:off x="3098800" y="93363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43543</xdr:rowOff>
    </xdr:from>
    <xdr:to>
      <xdr:col>5</xdr:col>
      <xdr:colOff>600075</xdr:colOff>
      <xdr:row>56</xdr:row>
      <xdr:rowOff>145143</xdr:rowOff>
    </xdr:to>
    <xdr:sp macro="" textlink="">
      <xdr:nvSpPr>
        <xdr:cNvPr id="194" name="フローチャート :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129920</xdr:rowOff>
    </xdr:from>
    <xdr:ext cx="736600" cy="259045"/>
    <xdr:sp macro="" textlink="">
      <xdr:nvSpPr>
        <xdr:cNvPr id="195" name="テキスト ボックス 194"/>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78015</xdr:rowOff>
    </xdr:from>
    <xdr:to>
      <xdr:col>4</xdr:col>
      <xdr:colOff>346075</xdr:colOff>
      <xdr:row>54</xdr:row>
      <xdr:rowOff>78015</xdr:rowOff>
    </xdr:to>
    <xdr:cxnSp macro="">
      <xdr:nvCxnSpPr>
        <xdr:cNvPr id="196" name="直線コネクタ 195"/>
        <xdr:cNvCxnSpPr/>
      </xdr:nvCxnSpPr>
      <xdr:spPr>
        <a:xfrm>
          <a:off x="2209800" y="9336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10885</xdr:rowOff>
    </xdr:from>
    <xdr:to>
      <xdr:col>4</xdr:col>
      <xdr:colOff>396875</xdr:colOff>
      <xdr:row>56</xdr:row>
      <xdr:rowOff>112485</xdr:rowOff>
    </xdr:to>
    <xdr:sp macro="" textlink="">
      <xdr:nvSpPr>
        <xdr:cNvPr id="197" name="フローチャート : 判断 196"/>
        <xdr:cNvSpPr/>
      </xdr:nvSpPr>
      <xdr:spPr>
        <a:xfrm>
          <a:off x="3048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97262</xdr:rowOff>
    </xdr:from>
    <xdr:ext cx="762000" cy="259045"/>
    <xdr:sp macro="" textlink="">
      <xdr:nvSpPr>
        <xdr:cNvPr id="198" name="テキスト ボックス 197"/>
        <xdr:cNvSpPr txBox="1"/>
      </xdr:nvSpPr>
      <xdr:spPr>
        <a:xfrm>
          <a:off x="2717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29028</xdr:rowOff>
    </xdr:from>
    <xdr:to>
      <xdr:col>3</xdr:col>
      <xdr:colOff>142875</xdr:colOff>
      <xdr:row>54</xdr:row>
      <xdr:rowOff>78015</xdr:rowOff>
    </xdr:to>
    <xdr:cxnSp macro="">
      <xdr:nvCxnSpPr>
        <xdr:cNvPr id="199" name="直線コネクタ 198"/>
        <xdr:cNvCxnSpPr/>
      </xdr:nvCxnSpPr>
      <xdr:spPr>
        <a:xfrm>
          <a:off x="1320800" y="92873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10885</xdr:rowOff>
    </xdr:from>
    <xdr:to>
      <xdr:col>3</xdr:col>
      <xdr:colOff>193675</xdr:colOff>
      <xdr:row>56</xdr:row>
      <xdr:rowOff>112485</xdr:rowOff>
    </xdr:to>
    <xdr:sp macro="" textlink="">
      <xdr:nvSpPr>
        <xdr:cNvPr id="200" name="フローチャート : 判断 199"/>
        <xdr:cNvSpPr/>
      </xdr:nvSpPr>
      <xdr:spPr>
        <a:xfrm>
          <a:off x="2159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97262</xdr:rowOff>
    </xdr:from>
    <xdr:ext cx="762000" cy="259045"/>
    <xdr:sp macro="" textlink="">
      <xdr:nvSpPr>
        <xdr:cNvPr id="201" name="テキスト ボックス 200"/>
        <xdr:cNvSpPr txBox="1"/>
      </xdr:nvSpPr>
      <xdr:spPr>
        <a:xfrm>
          <a:off x="1828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117022</xdr:rowOff>
    </xdr:from>
    <xdr:to>
      <xdr:col>1</xdr:col>
      <xdr:colOff>676275</xdr:colOff>
      <xdr:row>56</xdr:row>
      <xdr:rowOff>47172</xdr:rowOff>
    </xdr:to>
    <xdr:sp macro="" textlink="">
      <xdr:nvSpPr>
        <xdr:cNvPr id="202" name="フローチャート : 判断 201"/>
        <xdr:cNvSpPr/>
      </xdr:nvSpPr>
      <xdr:spPr>
        <a:xfrm>
          <a:off x="1270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31949</xdr:rowOff>
    </xdr:from>
    <xdr:ext cx="762000" cy="259045"/>
    <xdr:sp macro="" textlink="">
      <xdr:nvSpPr>
        <xdr:cNvPr id="203" name="テキスト ボックス 202"/>
        <xdr:cNvSpPr txBox="1"/>
      </xdr:nvSpPr>
      <xdr:spPr>
        <a:xfrm>
          <a:off x="939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43543</xdr:rowOff>
    </xdr:from>
    <xdr:to>
      <xdr:col>7</xdr:col>
      <xdr:colOff>66675</xdr:colOff>
      <xdr:row>54</xdr:row>
      <xdr:rowOff>145143</xdr:rowOff>
    </xdr:to>
    <xdr:sp macro="" textlink="">
      <xdr:nvSpPr>
        <xdr:cNvPr id="209" name="円/楕円 208"/>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60070</xdr:rowOff>
    </xdr:from>
    <xdr:ext cx="762000" cy="259045"/>
    <xdr:sp macro="" textlink="">
      <xdr:nvSpPr>
        <xdr:cNvPr id="210" name="扶助費該当値テキスト"/>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11" name="円/楕円 210"/>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212" name="テキスト ボックス 211"/>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27215</xdr:rowOff>
    </xdr:from>
    <xdr:to>
      <xdr:col>4</xdr:col>
      <xdr:colOff>396875</xdr:colOff>
      <xdr:row>54</xdr:row>
      <xdr:rowOff>128815</xdr:rowOff>
    </xdr:to>
    <xdr:sp macro="" textlink="">
      <xdr:nvSpPr>
        <xdr:cNvPr id="213" name="円/楕円 212"/>
        <xdr:cNvSpPr/>
      </xdr:nvSpPr>
      <xdr:spPr>
        <a:xfrm>
          <a:off x="3048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138992</xdr:rowOff>
    </xdr:from>
    <xdr:ext cx="762000" cy="259045"/>
    <xdr:sp macro="" textlink="">
      <xdr:nvSpPr>
        <xdr:cNvPr id="214" name="テキスト ボックス 213"/>
        <xdr:cNvSpPr txBox="1"/>
      </xdr:nvSpPr>
      <xdr:spPr>
        <a:xfrm>
          <a:off x="2717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27215</xdr:rowOff>
    </xdr:from>
    <xdr:to>
      <xdr:col>3</xdr:col>
      <xdr:colOff>193675</xdr:colOff>
      <xdr:row>54</xdr:row>
      <xdr:rowOff>128815</xdr:rowOff>
    </xdr:to>
    <xdr:sp macro="" textlink="">
      <xdr:nvSpPr>
        <xdr:cNvPr id="215" name="円/楕円 214"/>
        <xdr:cNvSpPr/>
      </xdr:nvSpPr>
      <xdr:spPr>
        <a:xfrm>
          <a:off x="2159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138992</xdr:rowOff>
    </xdr:from>
    <xdr:ext cx="762000" cy="259045"/>
    <xdr:sp macro="" textlink="">
      <xdr:nvSpPr>
        <xdr:cNvPr id="216" name="テキスト ボックス 215"/>
        <xdr:cNvSpPr txBox="1"/>
      </xdr:nvSpPr>
      <xdr:spPr>
        <a:xfrm>
          <a:off x="1828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149678</xdr:rowOff>
    </xdr:from>
    <xdr:to>
      <xdr:col>1</xdr:col>
      <xdr:colOff>676275</xdr:colOff>
      <xdr:row>54</xdr:row>
      <xdr:rowOff>79828</xdr:rowOff>
    </xdr:to>
    <xdr:sp macro="" textlink="">
      <xdr:nvSpPr>
        <xdr:cNvPr id="217" name="円/楕円 216"/>
        <xdr:cNvSpPr/>
      </xdr:nvSpPr>
      <xdr:spPr>
        <a:xfrm>
          <a:off x="1270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90005</xdr:rowOff>
    </xdr:from>
    <xdr:ext cx="762000" cy="259045"/>
    <xdr:sp macro="" textlink="">
      <xdr:nvSpPr>
        <xdr:cNvPr id="218" name="テキスト ボックス 217"/>
        <xdr:cNvSpPr txBox="1"/>
      </xdr:nvSpPr>
      <xdr:spPr>
        <a:xfrm>
          <a:off x="939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繰出金などのその他経常的な一般財源充当支出</a:t>
          </a:r>
          <a:r>
            <a:rPr lang="ja-JP" altLang="en-US" sz="1100" b="0" i="0" baseline="0">
              <a:solidFill>
                <a:schemeClr val="dk1"/>
              </a:solidFill>
              <a:effectLst/>
              <a:latin typeface="+mn-lt"/>
              <a:ea typeface="+mn-ea"/>
              <a:cs typeface="+mn-cs"/>
            </a:rPr>
            <a:t>が減少し</a:t>
          </a:r>
          <a:r>
            <a:rPr lang="ja-JP" altLang="ja-JP" sz="1100" b="0" i="0" baseline="0">
              <a:solidFill>
                <a:schemeClr val="dk1"/>
              </a:solidFill>
              <a:effectLst/>
              <a:latin typeface="+mn-lt"/>
              <a:ea typeface="+mn-ea"/>
              <a:cs typeface="+mn-cs"/>
            </a:rPr>
            <a:t>、分母となる経常一般財源収入が固定資産税等により</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したことにより前年度に比べ</a:t>
          </a:r>
          <a:r>
            <a:rPr lang="ja-JP" altLang="en-US" sz="1100" b="0" i="0" baseline="0">
              <a:solidFill>
                <a:sysClr val="windowText" lastClr="000000"/>
              </a:solidFill>
              <a:effectLst/>
              <a:latin typeface="+mn-lt"/>
              <a:ea typeface="+mn-ea"/>
              <a:cs typeface="+mn-cs"/>
            </a:rPr>
            <a:t>０．１ポイント</a:t>
          </a:r>
          <a:r>
            <a:rPr lang="ja-JP" altLang="ja-JP" sz="1100" b="0" i="0" baseline="0">
              <a:solidFill>
                <a:schemeClr val="dk1"/>
              </a:solidFill>
              <a:effectLst/>
              <a:latin typeface="+mn-lt"/>
              <a:ea typeface="+mn-ea"/>
              <a:cs typeface="+mn-cs"/>
            </a:rPr>
            <a:t>減少した。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類似団体平均は下回っているが、特別会計において保険料や使用料等の徴収強化に努め、健全運営を図ることにより、負担軽減に努める。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60</xdr:row>
      <xdr:rowOff>143328</xdr:rowOff>
    </xdr:to>
    <xdr:cxnSp macro="">
      <xdr:nvCxnSpPr>
        <xdr:cNvPr id="248" name="直線コネクタ 247"/>
        <xdr:cNvCxnSpPr/>
      </xdr:nvCxnSpPr>
      <xdr:spPr>
        <a:xfrm flipV="1">
          <a:off x="16510000" y="9156700"/>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115405</xdr:rowOff>
    </xdr:from>
    <xdr:ext cx="762000" cy="259045"/>
    <xdr:sp macro="" textlink="">
      <xdr:nvSpPr>
        <xdr:cNvPr id="249"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143328</xdr:rowOff>
    </xdr:from>
    <xdr:to>
      <xdr:col>24</xdr:col>
      <xdr:colOff>120650</xdr:colOff>
      <xdr:row>60</xdr:row>
      <xdr:rowOff>143328</xdr:rowOff>
    </xdr:to>
    <xdr:cxnSp macro="">
      <xdr:nvCxnSpPr>
        <xdr:cNvPr id="250" name="直線コネクタ 249"/>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92710</xdr:rowOff>
    </xdr:from>
    <xdr:to>
      <xdr:col>24</xdr:col>
      <xdr:colOff>31750</xdr:colOff>
      <xdr:row>55</xdr:row>
      <xdr:rowOff>99241</xdr:rowOff>
    </xdr:to>
    <xdr:cxnSp macro="">
      <xdr:nvCxnSpPr>
        <xdr:cNvPr id="253" name="直線コネクタ 252"/>
        <xdr:cNvCxnSpPr/>
      </xdr:nvCxnSpPr>
      <xdr:spPr>
        <a:xfrm flipV="1">
          <a:off x="15671800" y="952246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71137</xdr:rowOff>
    </xdr:from>
    <xdr:ext cx="762000" cy="259045"/>
    <xdr:sp macro="" textlink="">
      <xdr:nvSpPr>
        <xdr:cNvPr id="254"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55" name="フローチャート : 判断 254"/>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99241</xdr:rowOff>
    </xdr:from>
    <xdr:to>
      <xdr:col>22</xdr:col>
      <xdr:colOff>565150</xdr:colOff>
      <xdr:row>55</xdr:row>
      <xdr:rowOff>151493</xdr:rowOff>
    </xdr:to>
    <xdr:cxnSp macro="">
      <xdr:nvCxnSpPr>
        <xdr:cNvPr id="256" name="直線コネクタ 255"/>
        <xdr:cNvCxnSpPr/>
      </xdr:nvCxnSpPr>
      <xdr:spPr>
        <a:xfrm flipV="1">
          <a:off x="14782800" y="952899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40277</xdr:rowOff>
    </xdr:from>
    <xdr:to>
      <xdr:col>22</xdr:col>
      <xdr:colOff>615950</xdr:colOff>
      <xdr:row>56</xdr:row>
      <xdr:rowOff>141877</xdr:rowOff>
    </xdr:to>
    <xdr:sp macro="" textlink="">
      <xdr:nvSpPr>
        <xdr:cNvPr id="257" name="フローチャート : 判断 256"/>
        <xdr:cNvSpPr/>
      </xdr:nvSpPr>
      <xdr:spPr>
        <a:xfrm>
          <a:off x="15621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126654</xdr:rowOff>
    </xdr:from>
    <xdr:ext cx="736600" cy="259045"/>
    <xdr:sp macro="" textlink="">
      <xdr:nvSpPr>
        <xdr:cNvPr id="258" name="テキスト ボックス 257"/>
        <xdr:cNvSpPr txBox="1"/>
      </xdr:nvSpPr>
      <xdr:spPr>
        <a:xfrm>
          <a:off x="15290800" y="9727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86178</xdr:rowOff>
    </xdr:from>
    <xdr:to>
      <xdr:col>21</xdr:col>
      <xdr:colOff>361950</xdr:colOff>
      <xdr:row>55</xdr:row>
      <xdr:rowOff>151493</xdr:rowOff>
    </xdr:to>
    <xdr:cxnSp macro="">
      <xdr:nvCxnSpPr>
        <xdr:cNvPr id="259" name="直線コネクタ 258"/>
        <xdr:cNvCxnSpPr/>
      </xdr:nvCxnSpPr>
      <xdr:spPr>
        <a:xfrm>
          <a:off x="13893800" y="95159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1088</xdr:rowOff>
    </xdr:from>
    <xdr:to>
      <xdr:col>21</xdr:col>
      <xdr:colOff>412750</xdr:colOff>
      <xdr:row>56</xdr:row>
      <xdr:rowOff>102688</xdr:rowOff>
    </xdr:to>
    <xdr:sp macro="" textlink="">
      <xdr:nvSpPr>
        <xdr:cNvPr id="260" name="フローチャート : 判断 259"/>
        <xdr:cNvSpPr/>
      </xdr:nvSpPr>
      <xdr:spPr>
        <a:xfrm>
          <a:off x="147320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87465</xdr:rowOff>
    </xdr:from>
    <xdr:ext cx="762000" cy="259045"/>
    <xdr:sp macro="" textlink="">
      <xdr:nvSpPr>
        <xdr:cNvPr id="261" name="テキスト ボックス 260"/>
        <xdr:cNvSpPr txBox="1"/>
      </xdr:nvSpPr>
      <xdr:spPr>
        <a:xfrm>
          <a:off x="14401800" y="9688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73116</xdr:rowOff>
    </xdr:from>
    <xdr:to>
      <xdr:col>20</xdr:col>
      <xdr:colOff>158750</xdr:colOff>
      <xdr:row>55</xdr:row>
      <xdr:rowOff>86178</xdr:rowOff>
    </xdr:to>
    <xdr:cxnSp macro="">
      <xdr:nvCxnSpPr>
        <xdr:cNvPr id="262" name="直線コネクタ 261"/>
        <xdr:cNvCxnSpPr/>
      </xdr:nvCxnSpPr>
      <xdr:spPr>
        <a:xfrm>
          <a:off x="13004800" y="950286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139881</xdr:rowOff>
    </xdr:from>
    <xdr:to>
      <xdr:col>20</xdr:col>
      <xdr:colOff>209550</xdr:colOff>
      <xdr:row>56</xdr:row>
      <xdr:rowOff>70031</xdr:rowOff>
    </xdr:to>
    <xdr:sp macro="" textlink="">
      <xdr:nvSpPr>
        <xdr:cNvPr id="263" name="フローチャート : 判断 262"/>
        <xdr:cNvSpPr/>
      </xdr:nvSpPr>
      <xdr:spPr>
        <a:xfrm>
          <a:off x="13843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54808</xdr:rowOff>
    </xdr:from>
    <xdr:ext cx="762000" cy="259045"/>
    <xdr:sp macro="" textlink="">
      <xdr:nvSpPr>
        <xdr:cNvPr id="264" name="テキスト ボックス 263"/>
        <xdr:cNvSpPr txBox="1"/>
      </xdr:nvSpPr>
      <xdr:spPr>
        <a:xfrm>
          <a:off x="13512800" y="965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87630</xdr:rowOff>
    </xdr:from>
    <xdr:to>
      <xdr:col>19</xdr:col>
      <xdr:colOff>6350</xdr:colOff>
      <xdr:row>56</xdr:row>
      <xdr:rowOff>17780</xdr:rowOff>
    </xdr:to>
    <xdr:sp macro="" textlink="">
      <xdr:nvSpPr>
        <xdr:cNvPr id="265" name="フローチャート : 判断 264"/>
        <xdr:cNvSpPr/>
      </xdr:nvSpPr>
      <xdr:spPr>
        <a:xfrm>
          <a:off x="12954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2557</xdr:rowOff>
    </xdr:from>
    <xdr:ext cx="762000" cy="259045"/>
    <xdr:sp macro="" textlink="">
      <xdr:nvSpPr>
        <xdr:cNvPr id="266" name="テキスト ボックス 265"/>
        <xdr:cNvSpPr txBox="1"/>
      </xdr:nvSpPr>
      <xdr:spPr>
        <a:xfrm>
          <a:off x="12623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41910</xdr:rowOff>
    </xdr:from>
    <xdr:to>
      <xdr:col>24</xdr:col>
      <xdr:colOff>82550</xdr:colOff>
      <xdr:row>55</xdr:row>
      <xdr:rowOff>143510</xdr:rowOff>
    </xdr:to>
    <xdr:sp macro="" textlink="">
      <xdr:nvSpPr>
        <xdr:cNvPr id="272" name="円/楕円 271"/>
        <xdr:cNvSpPr/>
      </xdr:nvSpPr>
      <xdr:spPr>
        <a:xfrm>
          <a:off x="16459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58437</xdr:rowOff>
    </xdr:from>
    <xdr:ext cx="762000" cy="259045"/>
    <xdr:sp macro="" textlink="">
      <xdr:nvSpPr>
        <xdr:cNvPr id="273" name="その他該当値テキスト"/>
        <xdr:cNvSpPr txBox="1"/>
      </xdr:nvSpPr>
      <xdr:spPr>
        <a:xfrm>
          <a:off x="16598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48441</xdr:rowOff>
    </xdr:from>
    <xdr:to>
      <xdr:col>22</xdr:col>
      <xdr:colOff>615950</xdr:colOff>
      <xdr:row>55</xdr:row>
      <xdr:rowOff>150041</xdr:rowOff>
    </xdr:to>
    <xdr:sp macro="" textlink="">
      <xdr:nvSpPr>
        <xdr:cNvPr id="274" name="円/楕円 273"/>
        <xdr:cNvSpPr/>
      </xdr:nvSpPr>
      <xdr:spPr>
        <a:xfrm>
          <a:off x="15621000" y="947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160218</xdr:rowOff>
    </xdr:from>
    <xdr:ext cx="736600" cy="259045"/>
    <xdr:sp macro="" textlink="">
      <xdr:nvSpPr>
        <xdr:cNvPr id="275" name="テキスト ボックス 274"/>
        <xdr:cNvSpPr txBox="1"/>
      </xdr:nvSpPr>
      <xdr:spPr>
        <a:xfrm>
          <a:off x="15290800" y="9247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100693</xdr:rowOff>
    </xdr:from>
    <xdr:to>
      <xdr:col>21</xdr:col>
      <xdr:colOff>412750</xdr:colOff>
      <xdr:row>56</xdr:row>
      <xdr:rowOff>30843</xdr:rowOff>
    </xdr:to>
    <xdr:sp macro="" textlink="">
      <xdr:nvSpPr>
        <xdr:cNvPr id="276" name="円/楕円 275"/>
        <xdr:cNvSpPr/>
      </xdr:nvSpPr>
      <xdr:spPr>
        <a:xfrm>
          <a:off x="14732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41020</xdr:rowOff>
    </xdr:from>
    <xdr:ext cx="762000" cy="259045"/>
    <xdr:sp macro="" textlink="">
      <xdr:nvSpPr>
        <xdr:cNvPr id="277" name="テキスト ボックス 276"/>
        <xdr:cNvSpPr txBox="1"/>
      </xdr:nvSpPr>
      <xdr:spPr>
        <a:xfrm>
          <a:off x="14401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35378</xdr:rowOff>
    </xdr:from>
    <xdr:to>
      <xdr:col>20</xdr:col>
      <xdr:colOff>209550</xdr:colOff>
      <xdr:row>55</xdr:row>
      <xdr:rowOff>136978</xdr:rowOff>
    </xdr:to>
    <xdr:sp macro="" textlink="">
      <xdr:nvSpPr>
        <xdr:cNvPr id="278" name="円/楕円 277"/>
        <xdr:cNvSpPr/>
      </xdr:nvSpPr>
      <xdr:spPr>
        <a:xfrm>
          <a:off x="13843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147155</xdr:rowOff>
    </xdr:from>
    <xdr:ext cx="762000" cy="259045"/>
    <xdr:sp macro="" textlink="">
      <xdr:nvSpPr>
        <xdr:cNvPr id="279" name="テキスト ボックス 278"/>
        <xdr:cNvSpPr txBox="1"/>
      </xdr:nvSpPr>
      <xdr:spPr>
        <a:xfrm>
          <a:off x="13512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22316</xdr:rowOff>
    </xdr:from>
    <xdr:to>
      <xdr:col>19</xdr:col>
      <xdr:colOff>6350</xdr:colOff>
      <xdr:row>55</xdr:row>
      <xdr:rowOff>123916</xdr:rowOff>
    </xdr:to>
    <xdr:sp macro="" textlink="">
      <xdr:nvSpPr>
        <xdr:cNvPr id="280" name="円/楕円 279"/>
        <xdr:cNvSpPr/>
      </xdr:nvSpPr>
      <xdr:spPr>
        <a:xfrm>
          <a:off x="12954000" y="945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134093</xdr:rowOff>
    </xdr:from>
    <xdr:ext cx="762000" cy="259045"/>
    <xdr:sp macro="" textlink="">
      <xdr:nvSpPr>
        <xdr:cNvPr id="281" name="テキスト ボックス 280"/>
        <xdr:cNvSpPr txBox="1"/>
      </xdr:nvSpPr>
      <xdr:spPr>
        <a:xfrm>
          <a:off x="12623800" y="922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病院事業会計への経常的な補助の増加伴う充当一般財源の増加が、分母となる経常一般財源収入の伸び率を上回り、指数は</a:t>
          </a:r>
          <a:r>
            <a:rPr lang="ja-JP" altLang="en-US" sz="1100" b="0" i="0" baseline="0">
              <a:solidFill>
                <a:schemeClr val="dk1"/>
              </a:solidFill>
              <a:effectLst/>
              <a:latin typeface="+mn-lt"/>
              <a:ea typeface="+mn-ea"/>
              <a:cs typeface="+mn-cs"/>
            </a:rPr>
            <a:t>１．４</a:t>
          </a:r>
          <a:r>
            <a:rPr lang="ja-JP" altLang="ja-JP" sz="1100" b="0" i="0" baseline="0">
              <a:solidFill>
                <a:schemeClr val="dk1"/>
              </a:solidFill>
              <a:effectLst/>
              <a:latin typeface="+mn-lt"/>
              <a:ea typeface="+mn-ea"/>
              <a:cs typeface="+mn-cs"/>
            </a:rPr>
            <a:t>ポイント上昇した。</a:t>
          </a:r>
          <a:endParaRPr lang="ja-JP" altLang="ja-JP" sz="1400">
            <a:effectLst/>
          </a:endParaRPr>
        </a:p>
        <a:p>
          <a:pPr rtl="0"/>
          <a:r>
            <a:rPr lang="ja-JP" altLang="ja-JP" sz="1100" b="0" i="0" baseline="0">
              <a:solidFill>
                <a:schemeClr val="dk1"/>
              </a:solidFill>
              <a:effectLst/>
              <a:latin typeface="+mn-lt"/>
              <a:ea typeface="+mn-ea"/>
              <a:cs typeface="+mn-cs"/>
            </a:rPr>
            <a:t>類似団体平均を上回っている状況であり、病院事業をはじめ、一部事務組合などに対し、効率的な運営を求めていく。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69850</xdr:rowOff>
    </xdr:to>
    <xdr:cxnSp macro="">
      <xdr:nvCxnSpPr>
        <xdr:cNvPr id="306" name="直線コネクタ 305"/>
        <xdr:cNvCxnSpPr/>
      </xdr:nvCxnSpPr>
      <xdr:spPr>
        <a:xfrm flipV="1">
          <a:off x="16510000" y="5819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7"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8" name="直線コネクタ 307"/>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9"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0" name="直線コネクタ 309"/>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92710</xdr:rowOff>
    </xdr:from>
    <xdr:to>
      <xdr:col>24</xdr:col>
      <xdr:colOff>31750</xdr:colOff>
      <xdr:row>37</xdr:row>
      <xdr:rowOff>156718</xdr:rowOff>
    </xdr:to>
    <xdr:cxnSp macro="">
      <xdr:nvCxnSpPr>
        <xdr:cNvPr id="311" name="直線コネクタ 310"/>
        <xdr:cNvCxnSpPr/>
      </xdr:nvCxnSpPr>
      <xdr:spPr>
        <a:xfrm>
          <a:off x="15671800" y="643636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101871</xdr:rowOff>
    </xdr:from>
    <xdr:ext cx="762000" cy="259045"/>
    <xdr:sp macro="" textlink="">
      <xdr:nvSpPr>
        <xdr:cNvPr id="312"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13" name="フローチャート : 判断 312"/>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88138</xdr:rowOff>
    </xdr:from>
    <xdr:to>
      <xdr:col>22</xdr:col>
      <xdr:colOff>565150</xdr:colOff>
      <xdr:row>37</xdr:row>
      <xdr:rowOff>92710</xdr:rowOff>
    </xdr:to>
    <xdr:cxnSp macro="">
      <xdr:nvCxnSpPr>
        <xdr:cNvPr id="314" name="直線コネクタ 313"/>
        <xdr:cNvCxnSpPr/>
      </xdr:nvCxnSpPr>
      <xdr:spPr>
        <a:xfrm>
          <a:off x="14782800" y="64317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48768</xdr:rowOff>
    </xdr:from>
    <xdr:to>
      <xdr:col>22</xdr:col>
      <xdr:colOff>615950</xdr:colOff>
      <xdr:row>36</xdr:row>
      <xdr:rowOff>150368</xdr:rowOff>
    </xdr:to>
    <xdr:sp macro="" textlink="">
      <xdr:nvSpPr>
        <xdr:cNvPr id="315" name="フローチャート : 判断 314"/>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160545</xdr:rowOff>
    </xdr:from>
    <xdr:ext cx="736600" cy="259045"/>
    <xdr:sp macro="" textlink="">
      <xdr:nvSpPr>
        <xdr:cNvPr id="316" name="テキスト ボックス 315"/>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163576</xdr:rowOff>
    </xdr:from>
    <xdr:to>
      <xdr:col>21</xdr:col>
      <xdr:colOff>361950</xdr:colOff>
      <xdr:row>37</xdr:row>
      <xdr:rowOff>88138</xdr:rowOff>
    </xdr:to>
    <xdr:cxnSp macro="">
      <xdr:nvCxnSpPr>
        <xdr:cNvPr id="317" name="直線コネクタ 316"/>
        <xdr:cNvCxnSpPr/>
      </xdr:nvCxnSpPr>
      <xdr:spPr>
        <a:xfrm>
          <a:off x="13893800" y="633577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8" name="フローチャート : 判断 317"/>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19" name="テキスト ボックス 318"/>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163576</xdr:rowOff>
    </xdr:from>
    <xdr:to>
      <xdr:col>20</xdr:col>
      <xdr:colOff>158750</xdr:colOff>
      <xdr:row>37</xdr:row>
      <xdr:rowOff>10414</xdr:rowOff>
    </xdr:to>
    <xdr:cxnSp macro="">
      <xdr:nvCxnSpPr>
        <xdr:cNvPr id="320" name="直線コネクタ 319"/>
        <xdr:cNvCxnSpPr/>
      </xdr:nvCxnSpPr>
      <xdr:spPr>
        <a:xfrm flipV="1">
          <a:off x="13004800" y="63357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48768</xdr:rowOff>
    </xdr:from>
    <xdr:to>
      <xdr:col>20</xdr:col>
      <xdr:colOff>209550</xdr:colOff>
      <xdr:row>36</xdr:row>
      <xdr:rowOff>150368</xdr:rowOff>
    </xdr:to>
    <xdr:sp macro="" textlink="">
      <xdr:nvSpPr>
        <xdr:cNvPr id="321" name="フローチャート : 判断 320"/>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160545</xdr:rowOff>
    </xdr:from>
    <xdr:ext cx="762000" cy="259045"/>
    <xdr:sp macro="" textlink="">
      <xdr:nvSpPr>
        <xdr:cNvPr id="322" name="テキスト ボックス 321"/>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21336</xdr:rowOff>
    </xdr:from>
    <xdr:to>
      <xdr:col>19</xdr:col>
      <xdr:colOff>6350</xdr:colOff>
      <xdr:row>36</xdr:row>
      <xdr:rowOff>122936</xdr:rowOff>
    </xdr:to>
    <xdr:sp macro="" textlink="">
      <xdr:nvSpPr>
        <xdr:cNvPr id="323" name="フローチャート : 判断 322"/>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133113</xdr:rowOff>
    </xdr:from>
    <xdr:ext cx="762000" cy="259045"/>
    <xdr:sp macro="" textlink="">
      <xdr:nvSpPr>
        <xdr:cNvPr id="324" name="テキスト ボックス 323"/>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105918</xdr:rowOff>
    </xdr:from>
    <xdr:to>
      <xdr:col>24</xdr:col>
      <xdr:colOff>82550</xdr:colOff>
      <xdr:row>38</xdr:row>
      <xdr:rowOff>36068</xdr:rowOff>
    </xdr:to>
    <xdr:sp macro="" textlink="">
      <xdr:nvSpPr>
        <xdr:cNvPr id="330" name="円/楕円 329"/>
        <xdr:cNvSpPr/>
      </xdr:nvSpPr>
      <xdr:spPr>
        <a:xfrm>
          <a:off x="164592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77995</xdr:rowOff>
    </xdr:from>
    <xdr:ext cx="762000" cy="259045"/>
    <xdr:sp macro="" textlink="">
      <xdr:nvSpPr>
        <xdr:cNvPr id="331" name="補助費等該当値テキスト"/>
        <xdr:cNvSpPr txBox="1"/>
      </xdr:nvSpPr>
      <xdr:spPr>
        <a:xfrm>
          <a:off x="165989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41910</xdr:rowOff>
    </xdr:from>
    <xdr:to>
      <xdr:col>22</xdr:col>
      <xdr:colOff>615950</xdr:colOff>
      <xdr:row>37</xdr:row>
      <xdr:rowOff>143510</xdr:rowOff>
    </xdr:to>
    <xdr:sp macro="" textlink="">
      <xdr:nvSpPr>
        <xdr:cNvPr id="332" name="円/楕円 331"/>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128287</xdr:rowOff>
    </xdr:from>
    <xdr:ext cx="736600" cy="259045"/>
    <xdr:sp macro="" textlink="">
      <xdr:nvSpPr>
        <xdr:cNvPr id="333" name="テキスト ボックス 332"/>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37338</xdr:rowOff>
    </xdr:from>
    <xdr:to>
      <xdr:col>21</xdr:col>
      <xdr:colOff>412750</xdr:colOff>
      <xdr:row>37</xdr:row>
      <xdr:rowOff>138938</xdr:rowOff>
    </xdr:to>
    <xdr:sp macro="" textlink="">
      <xdr:nvSpPr>
        <xdr:cNvPr id="334" name="円/楕円 333"/>
        <xdr:cNvSpPr/>
      </xdr:nvSpPr>
      <xdr:spPr>
        <a:xfrm>
          <a:off x="14732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123715</xdr:rowOff>
    </xdr:from>
    <xdr:ext cx="762000" cy="259045"/>
    <xdr:sp macro="" textlink="">
      <xdr:nvSpPr>
        <xdr:cNvPr id="335" name="テキスト ボックス 334"/>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112776</xdr:rowOff>
    </xdr:from>
    <xdr:to>
      <xdr:col>20</xdr:col>
      <xdr:colOff>209550</xdr:colOff>
      <xdr:row>37</xdr:row>
      <xdr:rowOff>42926</xdr:rowOff>
    </xdr:to>
    <xdr:sp macro="" textlink="">
      <xdr:nvSpPr>
        <xdr:cNvPr id="336" name="円/楕円 335"/>
        <xdr:cNvSpPr/>
      </xdr:nvSpPr>
      <xdr:spPr>
        <a:xfrm>
          <a:off x="13843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27703</xdr:rowOff>
    </xdr:from>
    <xdr:ext cx="762000" cy="259045"/>
    <xdr:sp macro="" textlink="">
      <xdr:nvSpPr>
        <xdr:cNvPr id="337" name="テキスト ボックス 336"/>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38" name="円/楕円 337"/>
        <xdr:cNvSpPr/>
      </xdr:nvSpPr>
      <xdr:spPr>
        <a:xfrm>
          <a:off x="12954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45991</xdr:rowOff>
    </xdr:from>
    <xdr:ext cx="762000" cy="259045"/>
    <xdr:sp macro="" textlink="">
      <xdr:nvSpPr>
        <xdr:cNvPr id="339" name="テキスト ボックス 338"/>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平成２５年度に土地開発公社の負債整理に伴い発行した第三セクター等改革推進債に加え、過年度に実施した大月駅周辺整備事業などの償還開始により公債費が増加傾向にあり、前年度に比べ０．</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ポイント上昇した。</a:t>
          </a:r>
          <a:endParaRPr lang="ja-JP" altLang="ja-JP" sz="1400">
            <a:effectLst/>
          </a:endParaRPr>
        </a:p>
        <a:p>
          <a:r>
            <a:rPr lang="ja-JP" altLang="ja-JP" sz="1100" b="0" i="0" baseline="0">
              <a:solidFill>
                <a:schemeClr val="dk1"/>
              </a:solidFill>
              <a:effectLst/>
              <a:latin typeface="+mn-lt"/>
              <a:ea typeface="+mn-ea"/>
              <a:cs typeface="+mn-cs"/>
            </a:rPr>
            <a:t>今後も、</a:t>
          </a:r>
          <a:r>
            <a:rPr lang="ja-JP" altLang="en-US" sz="1100" b="0" i="0" baseline="0">
              <a:solidFill>
                <a:schemeClr val="dk1"/>
              </a:solidFill>
              <a:effectLst/>
              <a:latin typeface="+mn-lt"/>
              <a:ea typeface="+mn-ea"/>
              <a:cs typeface="+mn-cs"/>
            </a:rPr>
            <a:t>橋りょう長寿命化、防災行政無線のデジダル化な</a:t>
          </a:r>
          <a:r>
            <a:rPr lang="ja-JP" altLang="ja-JP" sz="1100" b="0" i="0" baseline="0">
              <a:solidFill>
                <a:schemeClr val="dk1"/>
              </a:solidFill>
              <a:effectLst/>
              <a:latin typeface="+mn-lt"/>
              <a:ea typeface="+mn-ea"/>
              <a:cs typeface="+mn-cs"/>
            </a:rPr>
            <a:t>どにかかる公債費の増加が見込まれ、非常に厳しい財政運営となるが、事務事業の見直しと適正な起債管理に努める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66040</xdr:rowOff>
    </xdr:from>
    <xdr:to>
      <xdr:col>7</xdr:col>
      <xdr:colOff>15875</xdr:colOff>
      <xdr:row>80</xdr:row>
      <xdr:rowOff>149861</xdr:rowOff>
    </xdr:to>
    <xdr:cxnSp macro="">
      <xdr:nvCxnSpPr>
        <xdr:cNvPr id="367" name="直線コネクタ 366"/>
        <xdr:cNvCxnSpPr/>
      </xdr:nvCxnSpPr>
      <xdr:spPr>
        <a:xfrm flipV="1">
          <a:off x="4826000" y="12410440"/>
          <a:ext cx="0" cy="145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8"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9" name="直線コネクタ 368"/>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152417</xdr:rowOff>
    </xdr:from>
    <xdr:ext cx="762000" cy="259045"/>
    <xdr:sp macro="" textlink="">
      <xdr:nvSpPr>
        <xdr:cNvPr id="370" name="公債費最大値テキスト"/>
        <xdr:cNvSpPr txBox="1"/>
      </xdr:nvSpPr>
      <xdr:spPr>
        <a:xfrm>
          <a:off x="4914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66040</xdr:rowOff>
    </xdr:from>
    <xdr:to>
      <xdr:col>7</xdr:col>
      <xdr:colOff>104775</xdr:colOff>
      <xdr:row>72</xdr:row>
      <xdr:rowOff>66040</xdr:rowOff>
    </xdr:to>
    <xdr:cxnSp macro="">
      <xdr:nvCxnSpPr>
        <xdr:cNvPr id="371" name="直線コネクタ 370"/>
        <xdr:cNvCxnSpPr/>
      </xdr:nvCxnSpPr>
      <xdr:spPr>
        <a:xfrm>
          <a:off x="4737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16511</xdr:rowOff>
    </xdr:from>
    <xdr:to>
      <xdr:col>7</xdr:col>
      <xdr:colOff>15875</xdr:colOff>
      <xdr:row>77</xdr:row>
      <xdr:rowOff>69850</xdr:rowOff>
    </xdr:to>
    <xdr:cxnSp macro="">
      <xdr:nvCxnSpPr>
        <xdr:cNvPr id="372" name="直線コネクタ 371"/>
        <xdr:cNvCxnSpPr/>
      </xdr:nvCxnSpPr>
      <xdr:spPr>
        <a:xfrm>
          <a:off x="3987800" y="1321816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8907</xdr:rowOff>
    </xdr:from>
    <xdr:ext cx="762000" cy="259045"/>
    <xdr:sp macro="" textlink="">
      <xdr:nvSpPr>
        <xdr:cNvPr id="373" name="公債費平均値テキスト"/>
        <xdr:cNvSpPr txBox="1"/>
      </xdr:nvSpPr>
      <xdr:spPr>
        <a:xfrm>
          <a:off x="4914900" y="12867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163830</xdr:rowOff>
    </xdr:from>
    <xdr:to>
      <xdr:col>7</xdr:col>
      <xdr:colOff>66675</xdr:colOff>
      <xdr:row>76</xdr:row>
      <xdr:rowOff>93980</xdr:rowOff>
    </xdr:to>
    <xdr:sp macro="" textlink="">
      <xdr:nvSpPr>
        <xdr:cNvPr id="374" name="フローチャート : 判断 373"/>
        <xdr:cNvSpPr/>
      </xdr:nvSpPr>
      <xdr:spPr>
        <a:xfrm>
          <a:off x="4775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16511</xdr:rowOff>
    </xdr:from>
    <xdr:to>
      <xdr:col>5</xdr:col>
      <xdr:colOff>549275</xdr:colOff>
      <xdr:row>77</xdr:row>
      <xdr:rowOff>62230</xdr:rowOff>
    </xdr:to>
    <xdr:cxnSp macro="">
      <xdr:nvCxnSpPr>
        <xdr:cNvPr id="375" name="直線コネクタ 374"/>
        <xdr:cNvCxnSpPr/>
      </xdr:nvCxnSpPr>
      <xdr:spPr>
        <a:xfrm flipV="1">
          <a:off x="3098800" y="132181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156211</xdr:rowOff>
    </xdr:from>
    <xdr:to>
      <xdr:col>5</xdr:col>
      <xdr:colOff>600075</xdr:colOff>
      <xdr:row>76</xdr:row>
      <xdr:rowOff>86361</xdr:rowOff>
    </xdr:to>
    <xdr:sp macro="" textlink="">
      <xdr:nvSpPr>
        <xdr:cNvPr id="376" name="フローチャート : 判断 375"/>
        <xdr:cNvSpPr/>
      </xdr:nvSpPr>
      <xdr:spPr>
        <a:xfrm>
          <a:off x="3937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96537</xdr:rowOff>
    </xdr:from>
    <xdr:ext cx="736600" cy="259045"/>
    <xdr:sp macro="" textlink="">
      <xdr:nvSpPr>
        <xdr:cNvPr id="377" name="テキスト ボックス 376"/>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54611</xdr:rowOff>
    </xdr:from>
    <xdr:to>
      <xdr:col>4</xdr:col>
      <xdr:colOff>346075</xdr:colOff>
      <xdr:row>77</xdr:row>
      <xdr:rowOff>62230</xdr:rowOff>
    </xdr:to>
    <xdr:cxnSp macro="">
      <xdr:nvCxnSpPr>
        <xdr:cNvPr id="378" name="直線コネクタ 377"/>
        <xdr:cNvCxnSpPr/>
      </xdr:nvCxnSpPr>
      <xdr:spPr>
        <a:xfrm>
          <a:off x="2209800" y="132562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91439</xdr:rowOff>
    </xdr:from>
    <xdr:to>
      <xdr:col>4</xdr:col>
      <xdr:colOff>396875</xdr:colOff>
      <xdr:row>77</xdr:row>
      <xdr:rowOff>21589</xdr:rowOff>
    </xdr:to>
    <xdr:sp macro="" textlink="">
      <xdr:nvSpPr>
        <xdr:cNvPr id="379" name="フローチャート :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31767</xdr:rowOff>
    </xdr:from>
    <xdr:ext cx="762000" cy="259045"/>
    <xdr:sp macro="" textlink="">
      <xdr:nvSpPr>
        <xdr:cNvPr id="380" name="テキスト ボックス 379"/>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73661</xdr:rowOff>
    </xdr:from>
    <xdr:to>
      <xdr:col>3</xdr:col>
      <xdr:colOff>142875</xdr:colOff>
      <xdr:row>77</xdr:row>
      <xdr:rowOff>54611</xdr:rowOff>
    </xdr:to>
    <xdr:cxnSp macro="">
      <xdr:nvCxnSpPr>
        <xdr:cNvPr id="381" name="直線コネクタ 380"/>
        <xdr:cNvCxnSpPr/>
      </xdr:nvCxnSpPr>
      <xdr:spPr>
        <a:xfrm>
          <a:off x="1320800" y="13103861"/>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114300</xdr:rowOff>
    </xdr:from>
    <xdr:to>
      <xdr:col>3</xdr:col>
      <xdr:colOff>193675</xdr:colOff>
      <xdr:row>77</xdr:row>
      <xdr:rowOff>44450</xdr:rowOff>
    </xdr:to>
    <xdr:sp macro="" textlink="">
      <xdr:nvSpPr>
        <xdr:cNvPr id="382" name="フローチャート : 判断 381"/>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54627</xdr:rowOff>
    </xdr:from>
    <xdr:ext cx="762000" cy="259045"/>
    <xdr:sp macro="" textlink="">
      <xdr:nvSpPr>
        <xdr:cNvPr id="383" name="テキスト ボックス 382"/>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53339</xdr:rowOff>
    </xdr:from>
    <xdr:to>
      <xdr:col>1</xdr:col>
      <xdr:colOff>676275</xdr:colOff>
      <xdr:row>76</xdr:row>
      <xdr:rowOff>154939</xdr:rowOff>
    </xdr:to>
    <xdr:sp macro="" textlink="">
      <xdr:nvSpPr>
        <xdr:cNvPr id="384" name="フローチャート : 判断 383"/>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139716</xdr:rowOff>
    </xdr:from>
    <xdr:ext cx="762000" cy="259045"/>
    <xdr:sp macro="" textlink="">
      <xdr:nvSpPr>
        <xdr:cNvPr id="385" name="テキスト ボックス 384"/>
        <xdr:cNvSpPr txBox="1"/>
      </xdr:nvSpPr>
      <xdr:spPr>
        <a:xfrm>
          <a:off x="939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91" name="円/楕円 390"/>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162577</xdr:rowOff>
    </xdr:from>
    <xdr:ext cx="762000" cy="259045"/>
    <xdr:sp macro="" textlink="">
      <xdr:nvSpPr>
        <xdr:cNvPr id="392" name="公債費該当値テキスト"/>
        <xdr:cNvSpPr txBox="1"/>
      </xdr:nvSpPr>
      <xdr:spPr>
        <a:xfrm>
          <a:off x="4914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137161</xdr:rowOff>
    </xdr:from>
    <xdr:to>
      <xdr:col>5</xdr:col>
      <xdr:colOff>600075</xdr:colOff>
      <xdr:row>77</xdr:row>
      <xdr:rowOff>67311</xdr:rowOff>
    </xdr:to>
    <xdr:sp macro="" textlink="">
      <xdr:nvSpPr>
        <xdr:cNvPr id="393" name="円/楕円 392"/>
        <xdr:cNvSpPr/>
      </xdr:nvSpPr>
      <xdr:spPr>
        <a:xfrm>
          <a:off x="3937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52088</xdr:rowOff>
    </xdr:from>
    <xdr:ext cx="736600" cy="259045"/>
    <xdr:sp macro="" textlink="">
      <xdr:nvSpPr>
        <xdr:cNvPr id="394" name="テキスト ボックス 393"/>
        <xdr:cNvSpPr txBox="1"/>
      </xdr:nvSpPr>
      <xdr:spPr>
        <a:xfrm>
          <a:off x="3606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11430</xdr:rowOff>
    </xdr:from>
    <xdr:to>
      <xdr:col>4</xdr:col>
      <xdr:colOff>396875</xdr:colOff>
      <xdr:row>77</xdr:row>
      <xdr:rowOff>113030</xdr:rowOff>
    </xdr:to>
    <xdr:sp macro="" textlink="">
      <xdr:nvSpPr>
        <xdr:cNvPr id="395" name="円/楕円 394"/>
        <xdr:cNvSpPr/>
      </xdr:nvSpPr>
      <xdr:spPr>
        <a:xfrm>
          <a:off x="3048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97807</xdr:rowOff>
    </xdr:from>
    <xdr:ext cx="762000" cy="259045"/>
    <xdr:sp macro="" textlink="">
      <xdr:nvSpPr>
        <xdr:cNvPr id="396" name="テキスト ボックス 395"/>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3811</xdr:rowOff>
    </xdr:from>
    <xdr:to>
      <xdr:col>3</xdr:col>
      <xdr:colOff>193675</xdr:colOff>
      <xdr:row>77</xdr:row>
      <xdr:rowOff>105411</xdr:rowOff>
    </xdr:to>
    <xdr:sp macro="" textlink="">
      <xdr:nvSpPr>
        <xdr:cNvPr id="397" name="円/楕円 396"/>
        <xdr:cNvSpPr/>
      </xdr:nvSpPr>
      <xdr:spPr>
        <a:xfrm>
          <a:off x="2159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90188</xdr:rowOff>
    </xdr:from>
    <xdr:ext cx="762000" cy="259045"/>
    <xdr:sp macro="" textlink="">
      <xdr:nvSpPr>
        <xdr:cNvPr id="398" name="テキスト ボックス 397"/>
        <xdr:cNvSpPr txBox="1"/>
      </xdr:nvSpPr>
      <xdr:spPr>
        <a:xfrm>
          <a:off x="1828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22861</xdr:rowOff>
    </xdr:from>
    <xdr:to>
      <xdr:col>1</xdr:col>
      <xdr:colOff>676275</xdr:colOff>
      <xdr:row>76</xdr:row>
      <xdr:rowOff>124461</xdr:rowOff>
    </xdr:to>
    <xdr:sp macro="" textlink="">
      <xdr:nvSpPr>
        <xdr:cNvPr id="399" name="円/楕円 398"/>
        <xdr:cNvSpPr/>
      </xdr:nvSpPr>
      <xdr:spPr>
        <a:xfrm>
          <a:off x="1270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134637</xdr:rowOff>
    </xdr:from>
    <xdr:ext cx="762000" cy="259045"/>
    <xdr:sp macro="" textlink="">
      <xdr:nvSpPr>
        <xdr:cNvPr id="400" name="テキスト ボックス 399"/>
        <xdr:cNvSpPr txBox="1"/>
      </xdr:nvSpPr>
      <xdr:spPr>
        <a:xfrm>
          <a:off x="939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前年度に比べ</a:t>
          </a:r>
          <a:r>
            <a:rPr lang="ja-JP" altLang="en-US" sz="1200" b="0" i="0" baseline="0">
              <a:solidFill>
                <a:schemeClr val="dk1"/>
              </a:solidFill>
              <a:effectLst/>
              <a:latin typeface="+mn-lt"/>
              <a:ea typeface="+mn-ea"/>
              <a:cs typeface="+mn-cs"/>
            </a:rPr>
            <a:t>２．１</a:t>
          </a:r>
          <a:r>
            <a:rPr lang="ja-JP" altLang="ja-JP" sz="1200" b="0" i="0" baseline="0">
              <a:solidFill>
                <a:schemeClr val="dk1"/>
              </a:solidFill>
              <a:effectLst/>
              <a:latin typeface="+mn-lt"/>
              <a:ea typeface="+mn-ea"/>
              <a:cs typeface="+mn-cs"/>
            </a:rPr>
            <a:t>ポイント増加したが、類似団体平均を</a:t>
          </a:r>
          <a:r>
            <a:rPr lang="ja-JP" altLang="en-US" sz="1200" b="0" i="0" baseline="0">
              <a:solidFill>
                <a:schemeClr val="dk1"/>
              </a:solidFill>
              <a:effectLst/>
              <a:latin typeface="+mn-lt"/>
              <a:ea typeface="+mn-ea"/>
              <a:cs typeface="+mn-cs"/>
            </a:rPr>
            <a:t>下</a:t>
          </a:r>
          <a:r>
            <a:rPr lang="ja-JP" altLang="ja-JP" sz="1200" b="0" i="0" baseline="0">
              <a:solidFill>
                <a:schemeClr val="dk1"/>
              </a:solidFill>
              <a:effectLst/>
              <a:latin typeface="+mn-lt"/>
              <a:ea typeface="+mn-ea"/>
              <a:cs typeface="+mn-cs"/>
            </a:rPr>
            <a:t>回っている。</a:t>
          </a:r>
          <a:endParaRPr lang="ja-JP" altLang="ja-JP" sz="1200">
            <a:effectLst/>
          </a:endParaRPr>
        </a:p>
        <a:p>
          <a:pPr rtl="0"/>
          <a:r>
            <a:rPr lang="ja-JP" altLang="ja-JP" sz="1200" b="0" i="0" baseline="0">
              <a:solidFill>
                <a:schemeClr val="dk1"/>
              </a:solidFill>
              <a:effectLst/>
              <a:latin typeface="+mn-lt"/>
              <a:ea typeface="+mn-ea"/>
              <a:cs typeface="+mn-cs"/>
            </a:rPr>
            <a:t>これは、補助費等</a:t>
          </a:r>
          <a:r>
            <a:rPr lang="ja-JP" altLang="en-US" sz="1200" b="0" i="0" baseline="0">
              <a:solidFill>
                <a:schemeClr val="dk1"/>
              </a:solidFill>
              <a:effectLst/>
              <a:latin typeface="+mn-lt"/>
              <a:ea typeface="+mn-ea"/>
              <a:cs typeface="+mn-cs"/>
            </a:rPr>
            <a:t>などの経常</a:t>
          </a:r>
          <a:r>
            <a:rPr lang="ja-JP" altLang="ja-JP" sz="1200" b="0" i="0" baseline="0">
              <a:solidFill>
                <a:schemeClr val="dk1"/>
              </a:solidFill>
              <a:effectLst/>
              <a:latin typeface="+mn-lt"/>
              <a:ea typeface="+mn-ea"/>
              <a:cs typeface="+mn-cs"/>
            </a:rPr>
            <a:t>一般財源</a:t>
          </a:r>
          <a:r>
            <a:rPr lang="ja-JP" altLang="en-US" sz="1200" b="0" i="0" baseline="0">
              <a:solidFill>
                <a:schemeClr val="dk1"/>
              </a:solidFill>
              <a:effectLst/>
              <a:latin typeface="+mn-lt"/>
              <a:ea typeface="+mn-ea"/>
              <a:cs typeface="+mn-cs"/>
            </a:rPr>
            <a:t>支出が</a:t>
          </a:r>
          <a:r>
            <a:rPr lang="ja-JP" altLang="ja-JP" sz="1200" b="0" i="0" baseline="0">
              <a:solidFill>
                <a:schemeClr val="dk1"/>
              </a:solidFill>
              <a:effectLst/>
              <a:latin typeface="+mn-lt"/>
              <a:ea typeface="+mn-ea"/>
              <a:cs typeface="+mn-cs"/>
            </a:rPr>
            <a:t>増加</a:t>
          </a:r>
          <a:r>
            <a:rPr lang="ja-JP" altLang="en-US" sz="1200" b="0" i="0" baseline="0">
              <a:solidFill>
                <a:schemeClr val="dk1"/>
              </a:solidFill>
              <a:effectLst/>
              <a:latin typeface="+mn-lt"/>
              <a:ea typeface="+mn-ea"/>
              <a:cs typeface="+mn-cs"/>
            </a:rPr>
            <a:t>した一方</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分母となる経常一般財源収入が減少</a:t>
          </a:r>
          <a:r>
            <a:rPr lang="ja-JP" altLang="ja-JP" sz="1200" b="0" i="0" baseline="0">
              <a:solidFill>
                <a:schemeClr val="dk1"/>
              </a:solidFill>
              <a:effectLst/>
              <a:latin typeface="+mn-lt"/>
              <a:ea typeface="+mn-ea"/>
              <a:cs typeface="+mn-cs"/>
            </a:rPr>
            <a:t>によるものである。</a:t>
          </a:r>
          <a:endParaRPr lang="ja-JP" altLang="ja-JP" sz="12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今後、東京電力葛野川揚水式発電所の大型償却資産の減少に伴う市税収入の減少が見込まれるため、さらなる事務事業の見直しや経常経費の精査を行い、財政の健全化に努める。</a:t>
          </a:r>
          <a:endParaRPr lang="ja-JP" altLang="ja-JP" sz="1200">
            <a:effectLst/>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80</xdr:row>
      <xdr:rowOff>35561</xdr:rowOff>
    </xdr:to>
    <xdr:cxnSp macro="">
      <xdr:nvCxnSpPr>
        <xdr:cNvPr id="426" name="直線コネクタ 425"/>
        <xdr:cNvCxnSpPr/>
      </xdr:nvCxnSpPr>
      <xdr:spPr>
        <a:xfrm flipV="1">
          <a:off x="16510000" y="1260856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7"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8" name="直線コネクタ 427"/>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9"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30" name="直線コネクタ 429"/>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44704</xdr:rowOff>
    </xdr:from>
    <xdr:to>
      <xdr:col>24</xdr:col>
      <xdr:colOff>31750</xdr:colOff>
      <xdr:row>76</xdr:row>
      <xdr:rowOff>140715</xdr:rowOff>
    </xdr:to>
    <xdr:cxnSp macro="">
      <xdr:nvCxnSpPr>
        <xdr:cNvPr id="431" name="直線コネクタ 430"/>
        <xdr:cNvCxnSpPr/>
      </xdr:nvCxnSpPr>
      <xdr:spPr>
        <a:xfrm>
          <a:off x="15671800" y="13074904"/>
          <a:ext cx="8382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93997</xdr:rowOff>
    </xdr:from>
    <xdr:ext cx="762000" cy="259045"/>
    <xdr:sp macro="" textlink="">
      <xdr:nvSpPr>
        <xdr:cNvPr id="432" name="公債費以外平均値テキスト"/>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33" name="フローチャート : 判断 432"/>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44704</xdr:rowOff>
    </xdr:from>
    <xdr:to>
      <xdr:col>22</xdr:col>
      <xdr:colOff>565150</xdr:colOff>
      <xdr:row>76</xdr:row>
      <xdr:rowOff>140715</xdr:rowOff>
    </xdr:to>
    <xdr:cxnSp macro="">
      <xdr:nvCxnSpPr>
        <xdr:cNvPr id="434" name="直線コネクタ 433"/>
        <xdr:cNvCxnSpPr/>
      </xdr:nvCxnSpPr>
      <xdr:spPr>
        <a:xfrm flipV="1">
          <a:off x="14782800" y="13074904"/>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5" name="フローチャート : 判断 434"/>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93997</xdr:rowOff>
    </xdr:from>
    <xdr:ext cx="736600" cy="259045"/>
    <xdr:sp macro="" textlink="">
      <xdr:nvSpPr>
        <xdr:cNvPr id="436" name="テキスト ボックス 435"/>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67563</xdr:rowOff>
    </xdr:from>
    <xdr:to>
      <xdr:col>21</xdr:col>
      <xdr:colOff>361950</xdr:colOff>
      <xdr:row>76</xdr:row>
      <xdr:rowOff>140715</xdr:rowOff>
    </xdr:to>
    <xdr:cxnSp macro="">
      <xdr:nvCxnSpPr>
        <xdr:cNvPr id="437" name="直線コネクタ 436"/>
        <xdr:cNvCxnSpPr/>
      </xdr:nvCxnSpPr>
      <xdr:spPr>
        <a:xfrm>
          <a:off x="13893800" y="13097763"/>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44196</xdr:rowOff>
    </xdr:from>
    <xdr:to>
      <xdr:col>21</xdr:col>
      <xdr:colOff>412750</xdr:colOff>
      <xdr:row>76</xdr:row>
      <xdr:rowOff>145796</xdr:rowOff>
    </xdr:to>
    <xdr:sp macro="" textlink="">
      <xdr:nvSpPr>
        <xdr:cNvPr id="438" name="フローチャート : 判断 437"/>
        <xdr:cNvSpPr/>
      </xdr:nvSpPr>
      <xdr:spPr>
        <a:xfrm>
          <a:off x="14732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155973</xdr:rowOff>
    </xdr:from>
    <xdr:ext cx="762000" cy="259045"/>
    <xdr:sp macro="" textlink="">
      <xdr:nvSpPr>
        <xdr:cNvPr id="439" name="テキスト ボックス 438"/>
        <xdr:cNvSpPr txBox="1"/>
      </xdr:nvSpPr>
      <xdr:spPr>
        <a:xfrm>
          <a:off x="14401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67563</xdr:rowOff>
    </xdr:from>
    <xdr:to>
      <xdr:col>20</xdr:col>
      <xdr:colOff>158750</xdr:colOff>
      <xdr:row>76</xdr:row>
      <xdr:rowOff>163576</xdr:rowOff>
    </xdr:to>
    <xdr:cxnSp macro="">
      <xdr:nvCxnSpPr>
        <xdr:cNvPr id="440" name="直線コネクタ 439"/>
        <xdr:cNvCxnSpPr/>
      </xdr:nvCxnSpPr>
      <xdr:spPr>
        <a:xfrm flipV="1">
          <a:off x="13004800" y="13097763"/>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151637</xdr:rowOff>
    </xdr:from>
    <xdr:to>
      <xdr:col>20</xdr:col>
      <xdr:colOff>209550</xdr:colOff>
      <xdr:row>76</xdr:row>
      <xdr:rowOff>81787</xdr:rowOff>
    </xdr:to>
    <xdr:sp macro="" textlink="">
      <xdr:nvSpPr>
        <xdr:cNvPr id="441" name="フローチャート : 判断 440"/>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91965</xdr:rowOff>
    </xdr:from>
    <xdr:ext cx="762000" cy="259045"/>
    <xdr:sp macro="" textlink="">
      <xdr:nvSpPr>
        <xdr:cNvPr id="442" name="テキスト ボックス 441"/>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156211</xdr:rowOff>
    </xdr:from>
    <xdr:to>
      <xdr:col>19</xdr:col>
      <xdr:colOff>6350</xdr:colOff>
      <xdr:row>76</xdr:row>
      <xdr:rowOff>86361</xdr:rowOff>
    </xdr:to>
    <xdr:sp macro="" textlink="">
      <xdr:nvSpPr>
        <xdr:cNvPr id="443" name="フローチャート : 判断 442"/>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96537</xdr:rowOff>
    </xdr:from>
    <xdr:ext cx="762000" cy="259045"/>
    <xdr:sp macro="" textlink="">
      <xdr:nvSpPr>
        <xdr:cNvPr id="444" name="テキスト ボックス 443"/>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89915</xdr:rowOff>
    </xdr:from>
    <xdr:to>
      <xdr:col>24</xdr:col>
      <xdr:colOff>82550</xdr:colOff>
      <xdr:row>77</xdr:row>
      <xdr:rowOff>20065</xdr:rowOff>
    </xdr:to>
    <xdr:sp macro="" textlink="">
      <xdr:nvSpPr>
        <xdr:cNvPr id="450" name="円/楕円 449"/>
        <xdr:cNvSpPr/>
      </xdr:nvSpPr>
      <xdr:spPr>
        <a:xfrm>
          <a:off x="16459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106442</xdr:rowOff>
    </xdr:from>
    <xdr:ext cx="762000" cy="259045"/>
    <xdr:sp macro="" textlink="">
      <xdr:nvSpPr>
        <xdr:cNvPr id="451" name="公債費以外該当値テキスト"/>
        <xdr:cNvSpPr txBox="1"/>
      </xdr:nvSpPr>
      <xdr:spPr>
        <a:xfrm>
          <a:off x="16598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165354</xdr:rowOff>
    </xdr:from>
    <xdr:to>
      <xdr:col>22</xdr:col>
      <xdr:colOff>615950</xdr:colOff>
      <xdr:row>76</xdr:row>
      <xdr:rowOff>95504</xdr:rowOff>
    </xdr:to>
    <xdr:sp macro="" textlink="">
      <xdr:nvSpPr>
        <xdr:cNvPr id="452" name="円/楕円 451"/>
        <xdr:cNvSpPr/>
      </xdr:nvSpPr>
      <xdr:spPr>
        <a:xfrm>
          <a:off x="15621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105681</xdr:rowOff>
    </xdr:from>
    <xdr:ext cx="736600" cy="259045"/>
    <xdr:sp macro="" textlink="">
      <xdr:nvSpPr>
        <xdr:cNvPr id="453" name="テキスト ボックス 452"/>
        <xdr:cNvSpPr txBox="1"/>
      </xdr:nvSpPr>
      <xdr:spPr>
        <a:xfrm>
          <a:off x="15290800" y="12792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89915</xdr:rowOff>
    </xdr:from>
    <xdr:to>
      <xdr:col>21</xdr:col>
      <xdr:colOff>412750</xdr:colOff>
      <xdr:row>77</xdr:row>
      <xdr:rowOff>20065</xdr:rowOff>
    </xdr:to>
    <xdr:sp macro="" textlink="">
      <xdr:nvSpPr>
        <xdr:cNvPr id="454" name="円/楕円 453"/>
        <xdr:cNvSpPr/>
      </xdr:nvSpPr>
      <xdr:spPr>
        <a:xfrm>
          <a:off x="14732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4842</xdr:rowOff>
    </xdr:from>
    <xdr:ext cx="762000" cy="259045"/>
    <xdr:sp macro="" textlink="">
      <xdr:nvSpPr>
        <xdr:cNvPr id="455" name="テキスト ボックス 454"/>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16763</xdr:rowOff>
    </xdr:from>
    <xdr:to>
      <xdr:col>20</xdr:col>
      <xdr:colOff>209550</xdr:colOff>
      <xdr:row>76</xdr:row>
      <xdr:rowOff>118363</xdr:rowOff>
    </xdr:to>
    <xdr:sp macro="" textlink="">
      <xdr:nvSpPr>
        <xdr:cNvPr id="456" name="円/楕円 455"/>
        <xdr:cNvSpPr/>
      </xdr:nvSpPr>
      <xdr:spPr>
        <a:xfrm>
          <a:off x="13843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103140</xdr:rowOff>
    </xdr:from>
    <xdr:ext cx="762000" cy="259045"/>
    <xdr:sp macro="" textlink="">
      <xdr:nvSpPr>
        <xdr:cNvPr id="457" name="テキスト ボックス 456"/>
        <xdr:cNvSpPr txBox="1"/>
      </xdr:nvSpPr>
      <xdr:spPr>
        <a:xfrm>
          <a:off x="13512800" y="131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112776</xdr:rowOff>
    </xdr:from>
    <xdr:to>
      <xdr:col>19</xdr:col>
      <xdr:colOff>6350</xdr:colOff>
      <xdr:row>77</xdr:row>
      <xdr:rowOff>42926</xdr:rowOff>
    </xdr:to>
    <xdr:sp macro="" textlink="">
      <xdr:nvSpPr>
        <xdr:cNvPr id="458" name="円/楕円 457"/>
        <xdr:cNvSpPr/>
      </xdr:nvSpPr>
      <xdr:spPr>
        <a:xfrm>
          <a:off x="12954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27703</xdr:rowOff>
    </xdr:from>
    <xdr:ext cx="762000" cy="259045"/>
    <xdr:sp macro="" textlink="">
      <xdr:nvSpPr>
        <xdr:cNvPr id="459" name="テキスト ボックス 458"/>
        <xdr:cNvSpPr txBox="1"/>
      </xdr:nvSpPr>
      <xdr:spPr>
        <a:xfrm>
          <a:off x="12623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山梨県大月市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603</xdr:rowOff>
    </xdr:from>
    <xdr:to>
      <xdr:col>4</xdr:col>
      <xdr:colOff>1117600</xdr:colOff>
      <xdr:row>19</xdr:row>
      <xdr:rowOff>7118</xdr:rowOff>
    </xdr:to>
    <xdr:cxnSp macro="">
      <xdr:nvCxnSpPr>
        <xdr:cNvPr id="45" name="直線コネクタ 44"/>
        <xdr:cNvCxnSpPr/>
      </xdr:nvCxnSpPr>
      <xdr:spPr bwMode="auto">
        <a:xfrm flipV="1">
          <a:off x="5651500" y="2105628"/>
          <a:ext cx="0" cy="1206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150645</xdr:rowOff>
    </xdr:from>
    <xdr:ext cx="762000" cy="259045"/>
    <xdr:sp macro="" textlink="">
      <xdr:nvSpPr>
        <xdr:cNvPr id="46" name="人口1人当たり決算額の推移最小値テキスト130"/>
        <xdr:cNvSpPr txBox="1"/>
      </xdr:nvSpPr>
      <xdr:spPr>
        <a:xfrm>
          <a:off x="5740400" y="328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52,793</a:t>
          </a:r>
          <a:endParaRPr kumimoji="1" lang="ja-JP" altLang="en-US" sz="1000" b="1">
            <a:latin typeface="ＭＳ Ｐゴシック"/>
          </a:endParaRPr>
        </a:p>
      </xdr:txBody>
    </xdr:sp>
    <xdr:clientData/>
  </xdr:oneCellAnchor>
  <xdr:twoCellAnchor>
    <xdr:from>
      <xdr:col>4</xdr:col>
      <xdr:colOff>1028700</xdr:colOff>
      <xdr:row>19</xdr:row>
      <xdr:rowOff>7118</xdr:rowOff>
    </xdr:from>
    <xdr:to>
      <xdr:col>5</xdr:col>
      <xdr:colOff>73025</xdr:colOff>
      <xdr:row>19</xdr:row>
      <xdr:rowOff>7118</xdr:rowOff>
    </xdr:to>
    <xdr:cxnSp macro="">
      <xdr:nvCxnSpPr>
        <xdr:cNvPr id="47" name="直線コネクタ 46"/>
        <xdr:cNvCxnSpPr/>
      </xdr:nvCxnSpPr>
      <xdr:spPr bwMode="auto">
        <a:xfrm>
          <a:off x="5562600" y="3312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86980</xdr:rowOff>
    </xdr:from>
    <xdr:ext cx="762000" cy="259045"/>
    <xdr:sp macro="" textlink="">
      <xdr:nvSpPr>
        <xdr:cNvPr id="48" name="人口1人当たり決算額の推移最大値テキスト130"/>
        <xdr:cNvSpPr txBox="1"/>
      </xdr:nvSpPr>
      <xdr:spPr>
        <a:xfrm>
          <a:off x="5740400" y="184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116,135</a:t>
          </a:r>
          <a:endParaRPr kumimoji="1" lang="ja-JP" altLang="en-US" sz="1000" b="1">
            <a:latin typeface="ＭＳ Ｐゴシック"/>
          </a:endParaRPr>
        </a:p>
      </xdr:txBody>
    </xdr:sp>
    <xdr:clientData/>
  </xdr:oneCellAnchor>
  <xdr:twoCellAnchor>
    <xdr:from>
      <xdr:col>4</xdr:col>
      <xdr:colOff>1028700</xdr:colOff>
      <xdr:row>12</xdr:row>
      <xdr:rowOff>603</xdr:rowOff>
    </xdr:from>
    <xdr:to>
      <xdr:col>5</xdr:col>
      <xdr:colOff>73025</xdr:colOff>
      <xdr:row>12</xdr:row>
      <xdr:rowOff>603</xdr:rowOff>
    </xdr:to>
    <xdr:cxnSp macro="">
      <xdr:nvCxnSpPr>
        <xdr:cNvPr id="49" name="直線コネクタ 48"/>
        <xdr:cNvCxnSpPr/>
      </xdr:nvCxnSpPr>
      <xdr:spPr bwMode="auto">
        <a:xfrm>
          <a:off x="5562600" y="2105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4642</xdr:rowOff>
    </xdr:from>
    <xdr:to>
      <xdr:col>4</xdr:col>
      <xdr:colOff>1117600</xdr:colOff>
      <xdr:row>14</xdr:row>
      <xdr:rowOff>17539</xdr:rowOff>
    </xdr:to>
    <xdr:cxnSp macro="">
      <xdr:nvCxnSpPr>
        <xdr:cNvPr id="50" name="直線コネクタ 49"/>
        <xdr:cNvCxnSpPr/>
      </xdr:nvCxnSpPr>
      <xdr:spPr bwMode="auto">
        <a:xfrm flipV="1">
          <a:off x="5003800" y="2452567"/>
          <a:ext cx="647700" cy="12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28313</xdr:rowOff>
    </xdr:from>
    <xdr:ext cx="762000" cy="259045"/>
    <xdr:sp macro="" textlink="">
      <xdr:nvSpPr>
        <xdr:cNvPr id="51" name="人口1人当たり決算額の推移平均値テキスト130"/>
        <xdr:cNvSpPr txBox="1"/>
      </xdr:nvSpPr>
      <xdr:spPr>
        <a:xfrm>
          <a:off x="5740400" y="2647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83,548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56236</xdr:rowOff>
    </xdr:from>
    <xdr:to>
      <xdr:col>5</xdr:col>
      <xdr:colOff>34925</xdr:colOff>
      <xdr:row>15</xdr:row>
      <xdr:rowOff>157836</xdr:rowOff>
    </xdr:to>
    <xdr:sp macro="" textlink="">
      <xdr:nvSpPr>
        <xdr:cNvPr id="52" name="フローチャート : 判断 51"/>
        <xdr:cNvSpPr/>
      </xdr:nvSpPr>
      <xdr:spPr bwMode="auto">
        <a:xfrm>
          <a:off x="56007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17539</xdr:rowOff>
    </xdr:from>
    <xdr:to>
      <xdr:col>4</xdr:col>
      <xdr:colOff>469900</xdr:colOff>
      <xdr:row>14</xdr:row>
      <xdr:rowOff>62230</xdr:rowOff>
    </xdr:to>
    <xdr:cxnSp macro="">
      <xdr:nvCxnSpPr>
        <xdr:cNvPr id="53" name="直線コネクタ 52"/>
        <xdr:cNvCxnSpPr/>
      </xdr:nvCxnSpPr>
      <xdr:spPr bwMode="auto">
        <a:xfrm flipV="1">
          <a:off x="4305300" y="2465464"/>
          <a:ext cx="698500" cy="44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13735</xdr:rowOff>
    </xdr:from>
    <xdr:to>
      <xdr:col>4</xdr:col>
      <xdr:colOff>520700</xdr:colOff>
      <xdr:row>15</xdr:row>
      <xdr:rowOff>115335</xdr:rowOff>
    </xdr:to>
    <xdr:sp macro="" textlink="">
      <xdr:nvSpPr>
        <xdr:cNvPr id="54" name="フローチャート : 判断 53"/>
        <xdr:cNvSpPr/>
      </xdr:nvSpPr>
      <xdr:spPr bwMode="auto">
        <a:xfrm>
          <a:off x="49530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100112</xdr:rowOff>
    </xdr:from>
    <xdr:ext cx="736600" cy="259045"/>
    <xdr:sp macro="" textlink="">
      <xdr:nvSpPr>
        <xdr:cNvPr id="55" name="テキスト ボックス 54"/>
        <xdr:cNvSpPr txBox="1"/>
      </xdr:nvSpPr>
      <xdr:spPr>
        <a:xfrm>
          <a:off x="4622800" y="271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58630</xdr:rowOff>
    </xdr:from>
    <xdr:to>
      <xdr:col>3</xdr:col>
      <xdr:colOff>904875</xdr:colOff>
      <xdr:row>14</xdr:row>
      <xdr:rowOff>62230</xdr:rowOff>
    </xdr:to>
    <xdr:cxnSp macro="">
      <xdr:nvCxnSpPr>
        <xdr:cNvPr id="56" name="直線コネクタ 55"/>
        <xdr:cNvCxnSpPr/>
      </xdr:nvCxnSpPr>
      <xdr:spPr bwMode="auto">
        <a:xfrm>
          <a:off x="3606800" y="2506555"/>
          <a:ext cx="698500" cy="3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6039</xdr:rowOff>
    </xdr:from>
    <xdr:to>
      <xdr:col>3</xdr:col>
      <xdr:colOff>955675</xdr:colOff>
      <xdr:row>16</xdr:row>
      <xdr:rowOff>107639</xdr:rowOff>
    </xdr:to>
    <xdr:sp macro="" textlink="">
      <xdr:nvSpPr>
        <xdr:cNvPr id="57" name="フローチャート : 判断 56"/>
        <xdr:cNvSpPr/>
      </xdr:nvSpPr>
      <xdr:spPr bwMode="auto">
        <a:xfrm>
          <a:off x="4254500" y="2796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92416</xdr:rowOff>
    </xdr:from>
    <xdr:ext cx="762000" cy="259045"/>
    <xdr:sp macro="" textlink="">
      <xdr:nvSpPr>
        <xdr:cNvPr id="58" name="テキスト ボックス 57"/>
        <xdr:cNvSpPr txBox="1"/>
      </xdr:nvSpPr>
      <xdr:spPr>
        <a:xfrm>
          <a:off x="3924300" y="288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77,183</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132582</xdr:rowOff>
    </xdr:from>
    <xdr:to>
      <xdr:col>3</xdr:col>
      <xdr:colOff>206375</xdr:colOff>
      <xdr:row>14</xdr:row>
      <xdr:rowOff>58630</xdr:rowOff>
    </xdr:to>
    <xdr:cxnSp macro="">
      <xdr:nvCxnSpPr>
        <xdr:cNvPr id="59" name="直線コネクタ 58"/>
        <xdr:cNvCxnSpPr/>
      </xdr:nvCxnSpPr>
      <xdr:spPr bwMode="auto">
        <a:xfrm>
          <a:off x="2908300" y="2409057"/>
          <a:ext cx="698500" cy="97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34690</xdr:rowOff>
    </xdr:from>
    <xdr:to>
      <xdr:col>3</xdr:col>
      <xdr:colOff>257175</xdr:colOff>
      <xdr:row>16</xdr:row>
      <xdr:rowOff>136290</xdr:rowOff>
    </xdr:to>
    <xdr:sp macro="" textlink="">
      <xdr:nvSpPr>
        <xdr:cNvPr id="60" name="フローチャート : 判断 59"/>
        <xdr:cNvSpPr/>
      </xdr:nvSpPr>
      <xdr:spPr bwMode="auto">
        <a:xfrm>
          <a:off x="3556000" y="2825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121067</xdr:rowOff>
    </xdr:from>
    <xdr:ext cx="762000" cy="259045"/>
    <xdr:sp macro="" textlink="">
      <xdr:nvSpPr>
        <xdr:cNvPr id="61" name="テキスト ボックス 60"/>
        <xdr:cNvSpPr txBox="1"/>
      </xdr:nvSpPr>
      <xdr:spPr>
        <a:xfrm>
          <a:off x="3225800" y="291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75,679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19431</xdr:rowOff>
    </xdr:from>
    <xdr:to>
      <xdr:col>2</xdr:col>
      <xdr:colOff>692150</xdr:colOff>
      <xdr:row>16</xdr:row>
      <xdr:rowOff>121031</xdr:rowOff>
    </xdr:to>
    <xdr:sp macro="" textlink="">
      <xdr:nvSpPr>
        <xdr:cNvPr id="62" name="フローチャート : 判断 61"/>
        <xdr:cNvSpPr/>
      </xdr:nvSpPr>
      <xdr:spPr bwMode="auto">
        <a:xfrm>
          <a:off x="2857500" y="2810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105808</xdr:rowOff>
    </xdr:from>
    <xdr:ext cx="762000" cy="259045"/>
    <xdr:sp macro="" textlink="">
      <xdr:nvSpPr>
        <xdr:cNvPr id="63" name="テキスト ボックス 62"/>
        <xdr:cNvSpPr txBox="1"/>
      </xdr:nvSpPr>
      <xdr:spPr>
        <a:xfrm>
          <a:off x="25273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76,480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13</xdr:row>
      <xdr:rowOff>125292</xdr:rowOff>
    </xdr:from>
    <xdr:to>
      <xdr:col>5</xdr:col>
      <xdr:colOff>34925</xdr:colOff>
      <xdr:row>14</xdr:row>
      <xdr:rowOff>55442</xdr:rowOff>
    </xdr:to>
    <xdr:sp macro="" textlink="">
      <xdr:nvSpPr>
        <xdr:cNvPr id="69" name="円/楕円 68"/>
        <xdr:cNvSpPr/>
      </xdr:nvSpPr>
      <xdr:spPr bwMode="auto">
        <a:xfrm>
          <a:off x="5600700" y="2401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141819</xdr:rowOff>
    </xdr:from>
    <xdr:ext cx="762000" cy="259045"/>
    <xdr:sp macro="" textlink="">
      <xdr:nvSpPr>
        <xdr:cNvPr id="70" name="人口1人当たり決算額の推移該当値テキスト130"/>
        <xdr:cNvSpPr txBox="1"/>
      </xdr:nvSpPr>
      <xdr:spPr>
        <a:xfrm>
          <a:off x="5740400" y="2246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97,923</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138189</xdr:rowOff>
    </xdr:from>
    <xdr:to>
      <xdr:col>4</xdr:col>
      <xdr:colOff>520700</xdr:colOff>
      <xdr:row>14</xdr:row>
      <xdr:rowOff>68339</xdr:rowOff>
    </xdr:to>
    <xdr:sp macro="" textlink="">
      <xdr:nvSpPr>
        <xdr:cNvPr id="71" name="円/楕円 70"/>
        <xdr:cNvSpPr/>
      </xdr:nvSpPr>
      <xdr:spPr bwMode="auto">
        <a:xfrm>
          <a:off x="4953000" y="2414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78516</xdr:rowOff>
    </xdr:from>
    <xdr:ext cx="736600" cy="259045"/>
    <xdr:sp macro="" textlink="">
      <xdr:nvSpPr>
        <xdr:cNvPr id="72" name="テキスト ボックス 71"/>
        <xdr:cNvSpPr txBox="1"/>
      </xdr:nvSpPr>
      <xdr:spPr>
        <a:xfrm>
          <a:off x="4622800" y="218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97,246</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11430</xdr:rowOff>
    </xdr:from>
    <xdr:to>
      <xdr:col>3</xdr:col>
      <xdr:colOff>955675</xdr:colOff>
      <xdr:row>14</xdr:row>
      <xdr:rowOff>113030</xdr:rowOff>
    </xdr:to>
    <xdr:sp macro="" textlink="">
      <xdr:nvSpPr>
        <xdr:cNvPr id="73" name="円/楕円 72"/>
        <xdr:cNvSpPr/>
      </xdr:nvSpPr>
      <xdr:spPr bwMode="auto">
        <a:xfrm>
          <a:off x="4254500" y="2459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123207</xdr:rowOff>
    </xdr:from>
    <xdr:ext cx="762000" cy="259045"/>
    <xdr:sp macro="" textlink="">
      <xdr:nvSpPr>
        <xdr:cNvPr id="74" name="テキスト ボックス 73"/>
        <xdr:cNvSpPr txBox="1"/>
      </xdr:nvSpPr>
      <xdr:spPr>
        <a:xfrm>
          <a:off x="3924300" y="2228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94,900</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7830</xdr:rowOff>
    </xdr:from>
    <xdr:to>
      <xdr:col>3</xdr:col>
      <xdr:colOff>257175</xdr:colOff>
      <xdr:row>14</xdr:row>
      <xdr:rowOff>109430</xdr:rowOff>
    </xdr:to>
    <xdr:sp macro="" textlink="">
      <xdr:nvSpPr>
        <xdr:cNvPr id="75" name="円/楕円 74"/>
        <xdr:cNvSpPr/>
      </xdr:nvSpPr>
      <xdr:spPr bwMode="auto">
        <a:xfrm>
          <a:off x="3556000" y="2455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119607</xdr:rowOff>
    </xdr:from>
    <xdr:ext cx="762000" cy="259045"/>
    <xdr:sp macro="" textlink="">
      <xdr:nvSpPr>
        <xdr:cNvPr id="76" name="テキスト ボックス 75"/>
        <xdr:cNvSpPr txBox="1"/>
      </xdr:nvSpPr>
      <xdr:spPr>
        <a:xfrm>
          <a:off x="3225800" y="222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95,089</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81782</xdr:rowOff>
    </xdr:from>
    <xdr:to>
      <xdr:col>2</xdr:col>
      <xdr:colOff>692150</xdr:colOff>
      <xdr:row>14</xdr:row>
      <xdr:rowOff>11932</xdr:rowOff>
    </xdr:to>
    <xdr:sp macro="" textlink="">
      <xdr:nvSpPr>
        <xdr:cNvPr id="77" name="円/楕円 76"/>
        <xdr:cNvSpPr/>
      </xdr:nvSpPr>
      <xdr:spPr bwMode="auto">
        <a:xfrm>
          <a:off x="2857500" y="2358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22109</xdr:rowOff>
    </xdr:from>
    <xdr:ext cx="762000" cy="259045"/>
    <xdr:sp macro="" textlink="">
      <xdr:nvSpPr>
        <xdr:cNvPr id="78" name="テキスト ボックス 77"/>
        <xdr:cNvSpPr txBox="1"/>
      </xdr:nvSpPr>
      <xdr:spPr>
        <a:xfrm>
          <a:off x="2527300" y="212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100,207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85212</xdr:rowOff>
    </xdr:from>
    <xdr:to>
      <xdr:col>4</xdr:col>
      <xdr:colOff>1117600</xdr:colOff>
      <xdr:row>38</xdr:row>
      <xdr:rowOff>58534</xdr:rowOff>
    </xdr:to>
    <xdr:cxnSp macro="">
      <xdr:nvCxnSpPr>
        <xdr:cNvPr id="105" name="直線コネクタ 104"/>
        <xdr:cNvCxnSpPr/>
      </xdr:nvCxnSpPr>
      <xdr:spPr bwMode="auto">
        <a:xfrm flipV="1">
          <a:off x="5651500" y="6352662"/>
          <a:ext cx="0" cy="1173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30611</xdr:rowOff>
    </xdr:from>
    <xdr:ext cx="762000" cy="259045"/>
    <xdr:sp macro="" textlink="">
      <xdr:nvSpPr>
        <xdr:cNvPr id="106" name="人口1人当たり決算額の推移最小値テキスト445"/>
        <xdr:cNvSpPr txBox="1"/>
      </xdr:nvSpPr>
      <xdr:spPr>
        <a:xfrm>
          <a:off x="5740400" y="749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-2,005</a:t>
          </a:r>
          <a:endParaRPr kumimoji="1" lang="ja-JP" altLang="en-US" sz="1000" b="1">
            <a:latin typeface="ＭＳ Ｐゴシック"/>
          </a:endParaRPr>
        </a:p>
      </xdr:txBody>
    </xdr:sp>
    <xdr:clientData/>
  </xdr:oneCellAnchor>
  <xdr:twoCellAnchor>
    <xdr:from>
      <xdr:col>4</xdr:col>
      <xdr:colOff>1028700</xdr:colOff>
      <xdr:row>38</xdr:row>
      <xdr:rowOff>58534</xdr:rowOff>
    </xdr:from>
    <xdr:to>
      <xdr:col>5</xdr:col>
      <xdr:colOff>73025</xdr:colOff>
      <xdr:row>38</xdr:row>
      <xdr:rowOff>58534</xdr:rowOff>
    </xdr:to>
    <xdr:cxnSp macro="">
      <xdr:nvCxnSpPr>
        <xdr:cNvPr id="107" name="直線コネクタ 106"/>
        <xdr:cNvCxnSpPr/>
      </xdr:nvCxnSpPr>
      <xdr:spPr bwMode="auto">
        <a:xfrm>
          <a:off x="5562600" y="7526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171589</xdr:rowOff>
    </xdr:from>
    <xdr:ext cx="762000" cy="259045"/>
    <xdr:sp macro="" textlink="">
      <xdr:nvSpPr>
        <xdr:cNvPr id="108" name="人口1人当たり決算額の推移最大値テキスト445"/>
        <xdr:cNvSpPr txBox="1"/>
      </xdr:nvSpPr>
      <xdr:spPr>
        <a:xfrm>
          <a:off x="5740400" y="60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49,328</a:t>
          </a:r>
          <a:endParaRPr kumimoji="1" lang="ja-JP" altLang="en-US" sz="1000" b="1">
            <a:latin typeface="ＭＳ Ｐゴシック"/>
          </a:endParaRPr>
        </a:p>
      </xdr:txBody>
    </xdr:sp>
    <xdr:clientData/>
  </xdr:oneCellAnchor>
  <xdr:twoCellAnchor>
    <xdr:from>
      <xdr:col>4</xdr:col>
      <xdr:colOff>1028700</xdr:colOff>
      <xdr:row>34</xdr:row>
      <xdr:rowOff>85212</xdr:rowOff>
    </xdr:from>
    <xdr:to>
      <xdr:col>5</xdr:col>
      <xdr:colOff>73025</xdr:colOff>
      <xdr:row>34</xdr:row>
      <xdr:rowOff>85212</xdr:rowOff>
    </xdr:to>
    <xdr:cxnSp macro="">
      <xdr:nvCxnSpPr>
        <xdr:cNvPr id="109" name="直線コネクタ 108"/>
        <xdr:cNvCxnSpPr/>
      </xdr:nvCxnSpPr>
      <xdr:spPr bwMode="auto">
        <a:xfrm>
          <a:off x="5562600" y="635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85212</xdr:rowOff>
    </xdr:from>
    <xdr:to>
      <xdr:col>4</xdr:col>
      <xdr:colOff>1117600</xdr:colOff>
      <xdr:row>34</xdr:row>
      <xdr:rowOff>141768</xdr:rowOff>
    </xdr:to>
    <xdr:cxnSp macro="">
      <xdr:nvCxnSpPr>
        <xdr:cNvPr id="110" name="直線コネクタ 109"/>
        <xdr:cNvCxnSpPr/>
      </xdr:nvCxnSpPr>
      <xdr:spPr bwMode="auto">
        <a:xfrm flipV="1">
          <a:off x="5003800" y="6352662"/>
          <a:ext cx="647700" cy="56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271116</xdr:rowOff>
    </xdr:from>
    <xdr:ext cx="762000" cy="259045"/>
    <xdr:sp macro="" textlink="">
      <xdr:nvSpPr>
        <xdr:cNvPr id="111" name="人口1人当たり決算額の推移平均値テキスト445"/>
        <xdr:cNvSpPr txBox="1"/>
      </xdr:nvSpPr>
      <xdr:spPr>
        <a:xfrm>
          <a:off x="5740400" y="6881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299039</xdr:rowOff>
    </xdr:from>
    <xdr:to>
      <xdr:col>5</xdr:col>
      <xdr:colOff>34925</xdr:colOff>
      <xdr:row>36</xdr:row>
      <xdr:rowOff>57739</xdr:rowOff>
    </xdr:to>
    <xdr:sp macro="" textlink="">
      <xdr:nvSpPr>
        <xdr:cNvPr id="112" name="フローチャート : 判断 111"/>
        <xdr:cNvSpPr/>
      </xdr:nvSpPr>
      <xdr:spPr bwMode="auto">
        <a:xfrm>
          <a:off x="56007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141768</xdr:rowOff>
    </xdr:from>
    <xdr:to>
      <xdr:col>4</xdr:col>
      <xdr:colOff>469900</xdr:colOff>
      <xdr:row>34</xdr:row>
      <xdr:rowOff>213022</xdr:rowOff>
    </xdr:to>
    <xdr:cxnSp macro="">
      <xdr:nvCxnSpPr>
        <xdr:cNvPr id="113" name="直線コネクタ 112"/>
        <xdr:cNvCxnSpPr/>
      </xdr:nvCxnSpPr>
      <xdr:spPr bwMode="auto">
        <a:xfrm flipV="1">
          <a:off x="4305300" y="6409218"/>
          <a:ext cx="698500" cy="71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301645</xdr:rowOff>
    </xdr:from>
    <xdr:to>
      <xdr:col>4</xdr:col>
      <xdr:colOff>520700</xdr:colOff>
      <xdr:row>36</xdr:row>
      <xdr:rowOff>60345</xdr:rowOff>
    </xdr:to>
    <xdr:sp macro="" textlink="">
      <xdr:nvSpPr>
        <xdr:cNvPr id="114" name="フローチャート : 判断 113"/>
        <xdr:cNvSpPr/>
      </xdr:nvSpPr>
      <xdr:spPr bwMode="auto">
        <a:xfrm>
          <a:off x="49530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45122</xdr:rowOff>
    </xdr:from>
    <xdr:ext cx="736600" cy="259045"/>
    <xdr:sp macro="" textlink="">
      <xdr:nvSpPr>
        <xdr:cNvPr id="115" name="テキスト ボックス 114"/>
        <xdr:cNvSpPr txBox="1"/>
      </xdr:nvSpPr>
      <xdr:spPr>
        <a:xfrm>
          <a:off x="4622800" y="699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193774</xdr:rowOff>
    </xdr:from>
    <xdr:to>
      <xdr:col>3</xdr:col>
      <xdr:colOff>904875</xdr:colOff>
      <xdr:row>34</xdr:row>
      <xdr:rowOff>213022</xdr:rowOff>
    </xdr:to>
    <xdr:cxnSp macro="">
      <xdr:nvCxnSpPr>
        <xdr:cNvPr id="116" name="直線コネクタ 115"/>
        <xdr:cNvCxnSpPr/>
      </xdr:nvCxnSpPr>
      <xdr:spPr bwMode="auto">
        <a:xfrm>
          <a:off x="3606800" y="6461224"/>
          <a:ext cx="698500" cy="19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247628</xdr:rowOff>
    </xdr:from>
    <xdr:to>
      <xdr:col>3</xdr:col>
      <xdr:colOff>955675</xdr:colOff>
      <xdr:row>36</xdr:row>
      <xdr:rowOff>6328</xdr:rowOff>
    </xdr:to>
    <xdr:sp macro="" textlink="">
      <xdr:nvSpPr>
        <xdr:cNvPr id="117" name="フローチャート : 判断 116"/>
        <xdr:cNvSpPr/>
      </xdr:nvSpPr>
      <xdr:spPr bwMode="auto">
        <a:xfrm>
          <a:off x="4254500" y="68579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334005</xdr:rowOff>
    </xdr:from>
    <xdr:ext cx="762000" cy="259045"/>
    <xdr:sp macro="" textlink="">
      <xdr:nvSpPr>
        <xdr:cNvPr id="118" name="テキスト ボックス 117"/>
        <xdr:cNvSpPr txBox="1"/>
      </xdr:nvSpPr>
      <xdr:spPr>
        <a:xfrm>
          <a:off x="3924300" y="694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25,001</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193774</xdr:rowOff>
    </xdr:from>
    <xdr:to>
      <xdr:col>3</xdr:col>
      <xdr:colOff>206375</xdr:colOff>
      <xdr:row>34</xdr:row>
      <xdr:rowOff>301810</xdr:rowOff>
    </xdr:to>
    <xdr:cxnSp macro="">
      <xdr:nvCxnSpPr>
        <xdr:cNvPr id="119" name="直線コネクタ 118"/>
        <xdr:cNvCxnSpPr/>
      </xdr:nvCxnSpPr>
      <xdr:spPr bwMode="auto">
        <a:xfrm flipV="1">
          <a:off x="2908300" y="6461224"/>
          <a:ext cx="698500" cy="108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205885</xdr:rowOff>
    </xdr:from>
    <xdr:to>
      <xdr:col>3</xdr:col>
      <xdr:colOff>257175</xdr:colOff>
      <xdr:row>35</xdr:row>
      <xdr:rowOff>307485</xdr:rowOff>
    </xdr:to>
    <xdr:sp macro="" textlink="">
      <xdr:nvSpPr>
        <xdr:cNvPr id="120" name="フローチャート : 判断 119"/>
        <xdr:cNvSpPr/>
      </xdr:nvSpPr>
      <xdr:spPr bwMode="auto">
        <a:xfrm>
          <a:off x="3556000" y="68162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292262</xdr:rowOff>
    </xdr:from>
    <xdr:ext cx="762000" cy="259045"/>
    <xdr:sp macro="" textlink="">
      <xdr:nvSpPr>
        <xdr:cNvPr id="121" name="テキスト ボックス 120"/>
        <xdr:cNvSpPr txBox="1"/>
      </xdr:nvSpPr>
      <xdr:spPr>
        <a:xfrm>
          <a:off x="3225800" y="6902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227510</xdr:rowOff>
    </xdr:from>
    <xdr:to>
      <xdr:col>2</xdr:col>
      <xdr:colOff>692150</xdr:colOff>
      <xdr:row>35</xdr:row>
      <xdr:rowOff>329110</xdr:rowOff>
    </xdr:to>
    <xdr:sp macro="" textlink="">
      <xdr:nvSpPr>
        <xdr:cNvPr id="122" name="フローチャート : 判断 121"/>
        <xdr:cNvSpPr/>
      </xdr:nvSpPr>
      <xdr:spPr bwMode="auto">
        <a:xfrm>
          <a:off x="2857500" y="6837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313887</xdr:rowOff>
    </xdr:from>
    <xdr:ext cx="762000" cy="259045"/>
    <xdr:sp macro="" textlink="">
      <xdr:nvSpPr>
        <xdr:cNvPr id="123" name="テキスト ボックス 122"/>
        <xdr:cNvSpPr txBox="1"/>
      </xdr:nvSpPr>
      <xdr:spPr>
        <a:xfrm>
          <a:off x="2527300" y="692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25,881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34412</xdr:rowOff>
    </xdr:from>
    <xdr:to>
      <xdr:col>5</xdr:col>
      <xdr:colOff>34925</xdr:colOff>
      <xdr:row>34</xdr:row>
      <xdr:rowOff>136012</xdr:rowOff>
    </xdr:to>
    <xdr:sp macro="" textlink="">
      <xdr:nvSpPr>
        <xdr:cNvPr id="129" name="円/楕円 128"/>
        <xdr:cNvSpPr/>
      </xdr:nvSpPr>
      <xdr:spPr bwMode="auto">
        <a:xfrm>
          <a:off x="5600700" y="6301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323989</xdr:rowOff>
    </xdr:from>
    <xdr:ext cx="762000" cy="259045"/>
    <xdr:sp macro="" textlink="">
      <xdr:nvSpPr>
        <xdr:cNvPr id="130" name="人口1人当たり決算額の推移該当値テキスト445"/>
        <xdr:cNvSpPr txBox="1"/>
      </xdr:nvSpPr>
      <xdr:spPr>
        <a:xfrm>
          <a:off x="5740400" y="6248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49,328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90968</xdr:rowOff>
    </xdr:from>
    <xdr:to>
      <xdr:col>4</xdr:col>
      <xdr:colOff>520700</xdr:colOff>
      <xdr:row>34</xdr:row>
      <xdr:rowOff>192568</xdr:rowOff>
    </xdr:to>
    <xdr:sp macro="" textlink="">
      <xdr:nvSpPr>
        <xdr:cNvPr id="131" name="円/楕円 130"/>
        <xdr:cNvSpPr/>
      </xdr:nvSpPr>
      <xdr:spPr bwMode="auto">
        <a:xfrm>
          <a:off x="4953000" y="6358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202745</xdr:rowOff>
    </xdr:from>
    <xdr:ext cx="736600" cy="259045"/>
    <xdr:sp macro="" textlink="">
      <xdr:nvSpPr>
        <xdr:cNvPr id="132" name="テキスト ボックス 131"/>
        <xdr:cNvSpPr txBox="1"/>
      </xdr:nvSpPr>
      <xdr:spPr>
        <a:xfrm>
          <a:off x="4622800" y="6127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46,854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162222</xdr:rowOff>
    </xdr:from>
    <xdr:to>
      <xdr:col>3</xdr:col>
      <xdr:colOff>955675</xdr:colOff>
      <xdr:row>34</xdr:row>
      <xdr:rowOff>263823</xdr:rowOff>
    </xdr:to>
    <xdr:sp macro="" textlink="">
      <xdr:nvSpPr>
        <xdr:cNvPr id="133" name="円/楕円 132"/>
        <xdr:cNvSpPr/>
      </xdr:nvSpPr>
      <xdr:spPr bwMode="auto">
        <a:xfrm>
          <a:off x="4254500" y="642967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273999</xdr:rowOff>
    </xdr:from>
    <xdr:ext cx="762000" cy="259045"/>
    <xdr:sp macro="" textlink="">
      <xdr:nvSpPr>
        <xdr:cNvPr id="134" name="テキスト ボックス 133"/>
        <xdr:cNvSpPr txBox="1"/>
      </xdr:nvSpPr>
      <xdr:spPr>
        <a:xfrm>
          <a:off x="3924300" y="6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43,737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142974</xdr:rowOff>
    </xdr:from>
    <xdr:to>
      <xdr:col>3</xdr:col>
      <xdr:colOff>257175</xdr:colOff>
      <xdr:row>34</xdr:row>
      <xdr:rowOff>244574</xdr:rowOff>
    </xdr:to>
    <xdr:sp macro="" textlink="">
      <xdr:nvSpPr>
        <xdr:cNvPr id="135" name="円/楕円 134"/>
        <xdr:cNvSpPr/>
      </xdr:nvSpPr>
      <xdr:spPr bwMode="auto">
        <a:xfrm>
          <a:off x="3556000" y="6410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254751</xdr:rowOff>
    </xdr:from>
    <xdr:ext cx="762000" cy="259045"/>
    <xdr:sp macro="" textlink="">
      <xdr:nvSpPr>
        <xdr:cNvPr id="136" name="テキスト ボックス 135"/>
        <xdr:cNvSpPr txBox="1"/>
      </xdr:nvSpPr>
      <xdr:spPr>
        <a:xfrm>
          <a:off x="3225800" y="6179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44,579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251010</xdr:rowOff>
    </xdr:from>
    <xdr:to>
      <xdr:col>2</xdr:col>
      <xdr:colOff>692150</xdr:colOff>
      <xdr:row>35</xdr:row>
      <xdr:rowOff>9710</xdr:rowOff>
    </xdr:to>
    <xdr:sp macro="" textlink="">
      <xdr:nvSpPr>
        <xdr:cNvPr id="137" name="円/楕円 136"/>
        <xdr:cNvSpPr/>
      </xdr:nvSpPr>
      <xdr:spPr bwMode="auto">
        <a:xfrm>
          <a:off x="2857500" y="6518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19887</xdr:rowOff>
    </xdr:from>
    <xdr:ext cx="762000" cy="259045"/>
    <xdr:sp macro="" textlink="">
      <xdr:nvSpPr>
        <xdr:cNvPr id="138" name="テキスト ボックス 137"/>
        <xdr:cNvSpPr txBox="1"/>
      </xdr:nvSpPr>
      <xdr:spPr>
        <a:xfrm>
          <a:off x="2527300" y="62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39,853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山梨県大月市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25,483
25,320
280.25
13,577,477
13,208,288
364,257
8,111,242
18,287,928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17.8
161.2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49609</xdr:rowOff>
    </xdr:from>
    <xdr:to>
      <xdr:col>6</xdr:col>
      <xdr:colOff>510540</xdr:colOff>
      <xdr:row>39</xdr:row>
      <xdr:rowOff>13444</xdr:rowOff>
    </xdr:to>
    <xdr:cxnSp macro="">
      <xdr:nvCxnSpPr>
        <xdr:cNvPr id="54" name="直線コネクタ 53"/>
        <xdr:cNvCxnSpPr/>
      </xdr:nvCxnSpPr>
      <xdr:spPr>
        <a:xfrm flipV="1">
          <a:off x="4633595" y="5193109"/>
          <a:ext cx="1270" cy="150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17271</xdr:rowOff>
    </xdr:from>
    <xdr:ext cx="534377" cy="259045"/>
    <xdr:sp macro="" textlink="">
      <xdr:nvSpPr>
        <xdr:cNvPr id="55" name="人件費最小値テキスト"/>
        <xdr:cNvSpPr txBox="1"/>
      </xdr:nvSpPr>
      <xdr:spPr>
        <a:xfrm>
          <a:off x="4686300" y="67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38,023</a:t>
          </a:r>
          <a:endParaRPr kumimoji="1" lang="ja-JP" altLang="en-US" sz="1000" b="1">
            <a:latin typeface="ＭＳ Ｐゴシック"/>
          </a:endParaRPr>
        </a:p>
      </xdr:txBody>
    </xdr:sp>
    <xdr:clientData/>
  </xdr:oneCellAnchor>
  <xdr:twoCellAnchor>
    <xdr:from>
      <xdr:col>6</xdr:col>
      <xdr:colOff>422275</xdr:colOff>
      <xdr:row>39</xdr:row>
      <xdr:rowOff>13444</xdr:rowOff>
    </xdr:from>
    <xdr:to>
      <xdr:col>6</xdr:col>
      <xdr:colOff>600075</xdr:colOff>
      <xdr:row>39</xdr:row>
      <xdr:rowOff>13444</xdr:rowOff>
    </xdr:to>
    <xdr:cxnSp macro="">
      <xdr:nvCxnSpPr>
        <xdr:cNvPr id="56" name="直線コネクタ 55"/>
        <xdr:cNvCxnSpPr/>
      </xdr:nvCxnSpPr>
      <xdr:spPr>
        <a:xfrm>
          <a:off x="4546600" y="66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167736</xdr:rowOff>
    </xdr:from>
    <xdr:ext cx="599010" cy="259045"/>
    <xdr:sp macro="" textlink="">
      <xdr:nvSpPr>
        <xdr:cNvPr id="57" name="人件費最大値テキスト"/>
        <xdr:cNvSpPr txBox="1"/>
      </xdr:nvSpPr>
      <xdr:spPr>
        <a:xfrm>
          <a:off x="4686300" y="496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103,941</a:t>
          </a:r>
          <a:endParaRPr kumimoji="1" lang="ja-JP" altLang="en-US" sz="1000" b="1">
            <a:latin typeface="ＭＳ Ｐゴシック"/>
          </a:endParaRPr>
        </a:p>
      </xdr:txBody>
    </xdr:sp>
    <xdr:clientData/>
  </xdr:oneCellAnchor>
  <xdr:twoCellAnchor>
    <xdr:from>
      <xdr:col>6</xdr:col>
      <xdr:colOff>422275</xdr:colOff>
      <xdr:row>30</xdr:row>
      <xdr:rowOff>49609</xdr:rowOff>
    </xdr:from>
    <xdr:to>
      <xdr:col>6</xdr:col>
      <xdr:colOff>600075</xdr:colOff>
      <xdr:row>30</xdr:row>
      <xdr:rowOff>49609</xdr:rowOff>
    </xdr:to>
    <xdr:cxnSp macro="">
      <xdr:nvCxnSpPr>
        <xdr:cNvPr id="58" name="直線コネクタ 57"/>
        <xdr:cNvCxnSpPr/>
      </xdr:nvCxnSpPr>
      <xdr:spPr>
        <a:xfrm>
          <a:off x="4546600" y="5193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64674</xdr:rowOff>
    </xdr:from>
    <xdr:to>
      <xdr:col>6</xdr:col>
      <xdr:colOff>511175</xdr:colOff>
      <xdr:row>32</xdr:row>
      <xdr:rowOff>15456</xdr:rowOff>
    </xdr:to>
    <xdr:cxnSp macro="">
      <xdr:nvCxnSpPr>
        <xdr:cNvPr id="59" name="直線コネクタ 58"/>
        <xdr:cNvCxnSpPr/>
      </xdr:nvCxnSpPr>
      <xdr:spPr>
        <a:xfrm flipV="1">
          <a:off x="3797300" y="5379624"/>
          <a:ext cx="838200" cy="12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109961</xdr:rowOff>
    </xdr:from>
    <xdr:ext cx="534377" cy="259045"/>
    <xdr:sp macro="" textlink="">
      <xdr:nvSpPr>
        <xdr:cNvPr id="60" name="人件費平均値テキスト"/>
        <xdr:cNvSpPr txBox="1"/>
      </xdr:nvSpPr>
      <xdr:spPr>
        <a:xfrm>
          <a:off x="4686300" y="5939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68,135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131534</xdr:rowOff>
    </xdr:from>
    <xdr:to>
      <xdr:col>6</xdr:col>
      <xdr:colOff>561975</xdr:colOff>
      <xdr:row>35</xdr:row>
      <xdr:rowOff>61684</xdr:rowOff>
    </xdr:to>
    <xdr:sp macro="" textlink="">
      <xdr:nvSpPr>
        <xdr:cNvPr id="61" name="フローチャート : 判断 60"/>
        <xdr:cNvSpPr/>
      </xdr:nvSpPr>
      <xdr:spPr>
        <a:xfrm>
          <a:off x="4584700" y="596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15456</xdr:rowOff>
    </xdr:from>
    <xdr:to>
      <xdr:col>5</xdr:col>
      <xdr:colOff>358775</xdr:colOff>
      <xdr:row>32</xdr:row>
      <xdr:rowOff>91282</xdr:rowOff>
    </xdr:to>
    <xdr:cxnSp macro="">
      <xdr:nvCxnSpPr>
        <xdr:cNvPr id="62" name="直線コネクタ 61"/>
        <xdr:cNvCxnSpPr/>
      </xdr:nvCxnSpPr>
      <xdr:spPr>
        <a:xfrm flipV="1">
          <a:off x="2908300" y="5501856"/>
          <a:ext cx="889000" cy="7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45100</xdr:rowOff>
    </xdr:from>
    <xdr:to>
      <xdr:col>5</xdr:col>
      <xdr:colOff>409575</xdr:colOff>
      <xdr:row>34</xdr:row>
      <xdr:rowOff>146700</xdr:rowOff>
    </xdr:to>
    <xdr:sp macro="" textlink="">
      <xdr:nvSpPr>
        <xdr:cNvPr id="63" name="フローチャート : 判断 62"/>
        <xdr:cNvSpPr/>
      </xdr:nvSpPr>
      <xdr:spPr>
        <a:xfrm>
          <a:off x="3746500" y="587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137827</xdr:rowOff>
    </xdr:from>
    <xdr:ext cx="534377" cy="259045"/>
    <xdr:sp macro="" textlink="">
      <xdr:nvSpPr>
        <xdr:cNvPr id="64" name="テキスト ボックス 63"/>
        <xdr:cNvSpPr txBox="1"/>
      </xdr:nvSpPr>
      <xdr:spPr>
        <a:xfrm>
          <a:off x="3530111" y="596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167269</xdr:rowOff>
    </xdr:from>
    <xdr:to>
      <xdr:col>4</xdr:col>
      <xdr:colOff>155575</xdr:colOff>
      <xdr:row>32</xdr:row>
      <xdr:rowOff>91282</xdr:rowOff>
    </xdr:to>
    <xdr:cxnSp macro="">
      <xdr:nvCxnSpPr>
        <xdr:cNvPr id="65" name="直線コネクタ 64"/>
        <xdr:cNvCxnSpPr/>
      </xdr:nvCxnSpPr>
      <xdr:spPr>
        <a:xfrm>
          <a:off x="2019300" y="5482219"/>
          <a:ext cx="889000" cy="9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149708</xdr:rowOff>
    </xdr:from>
    <xdr:to>
      <xdr:col>4</xdr:col>
      <xdr:colOff>206375</xdr:colOff>
      <xdr:row>35</xdr:row>
      <xdr:rowOff>79858</xdr:rowOff>
    </xdr:to>
    <xdr:sp macro="" textlink="">
      <xdr:nvSpPr>
        <xdr:cNvPr id="66" name="フローチャート : 判断 65"/>
        <xdr:cNvSpPr/>
      </xdr:nvSpPr>
      <xdr:spPr>
        <a:xfrm>
          <a:off x="2857500" y="597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70985</xdr:rowOff>
    </xdr:from>
    <xdr:ext cx="534377" cy="259045"/>
    <xdr:sp macro="" textlink="">
      <xdr:nvSpPr>
        <xdr:cNvPr id="67" name="テキスト ボックス 66"/>
        <xdr:cNvSpPr txBox="1"/>
      </xdr:nvSpPr>
      <xdr:spPr>
        <a:xfrm>
          <a:off x="2641111" y="607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67,340</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111308</xdr:rowOff>
    </xdr:from>
    <xdr:to>
      <xdr:col>2</xdr:col>
      <xdr:colOff>638175</xdr:colOff>
      <xdr:row>31</xdr:row>
      <xdr:rowOff>167269</xdr:rowOff>
    </xdr:to>
    <xdr:cxnSp macro="">
      <xdr:nvCxnSpPr>
        <xdr:cNvPr id="68" name="直線コネクタ 67"/>
        <xdr:cNvCxnSpPr/>
      </xdr:nvCxnSpPr>
      <xdr:spPr>
        <a:xfrm>
          <a:off x="1130300" y="5254808"/>
          <a:ext cx="889000" cy="22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11153</xdr:rowOff>
    </xdr:from>
    <xdr:to>
      <xdr:col>3</xdr:col>
      <xdr:colOff>3175</xdr:colOff>
      <xdr:row>35</xdr:row>
      <xdr:rowOff>112753</xdr:rowOff>
    </xdr:to>
    <xdr:sp macro="" textlink="">
      <xdr:nvSpPr>
        <xdr:cNvPr id="69" name="フローチャート : 判断 68"/>
        <xdr:cNvSpPr/>
      </xdr:nvSpPr>
      <xdr:spPr>
        <a:xfrm>
          <a:off x="1968500" y="601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103880</xdr:rowOff>
    </xdr:from>
    <xdr:ext cx="534377" cy="259045"/>
    <xdr:sp macro="" textlink="">
      <xdr:nvSpPr>
        <xdr:cNvPr id="70" name="テキスト ボックス 69"/>
        <xdr:cNvSpPr txBox="1"/>
      </xdr:nvSpPr>
      <xdr:spPr>
        <a:xfrm>
          <a:off x="1752111" y="610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65,901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79161</xdr:rowOff>
    </xdr:from>
    <xdr:to>
      <xdr:col>1</xdr:col>
      <xdr:colOff>485775</xdr:colOff>
      <xdr:row>35</xdr:row>
      <xdr:rowOff>9311</xdr:rowOff>
    </xdr:to>
    <xdr:sp macro="" textlink="">
      <xdr:nvSpPr>
        <xdr:cNvPr id="71" name="フローチャート : 判断 70"/>
        <xdr:cNvSpPr/>
      </xdr:nvSpPr>
      <xdr:spPr>
        <a:xfrm>
          <a:off x="1079500" y="590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438</xdr:rowOff>
    </xdr:from>
    <xdr:ext cx="534377" cy="259045"/>
    <xdr:sp macro="" textlink="">
      <xdr:nvSpPr>
        <xdr:cNvPr id="72" name="テキスト ボックス 71"/>
        <xdr:cNvSpPr txBox="1"/>
      </xdr:nvSpPr>
      <xdr:spPr>
        <a:xfrm>
          <a:off x="863111" y="600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70,426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13874</xdr:rowOff>
    </xdr:from>
    <xdr:to>
      <xdr:col>6</xdr:col>
      <xdr:colOff>561975</xdr:colOff>
      <xdr:row>31</xdr:row>
      <xdr:rowOff>115474</xdr:rowOff>
    </xdr:to>
    <xdr:sp macro="" textlink="">
      <xdr:nvSpPr>
        <xdr:cNvPr id="78" name="円/楕円 77"/>
        <xdr:cNvSpPr/>
      </xdr:nvSpPr>
      <xdr:spPr>
        <a:xfrm>
          <a:off x="4584700" y="532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36751</xdr:rowOff>
    </xdr:from>
    <xdr:ext cx="534377" cy="259045"/>
    <xdr:sp macro="" textlink="">
      <xdr:nvSpPr>
        <xdr:cNvPr id="79" name="人件費該当値テキスト"/>
        <xdr:cNvSpPr txBox="1"/>
      </xdr:nvSpPr>
      <xdr:spPr>
        <a:xfrm>
          <a:off x="4686300" y="518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95,782</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136106</xdr:rowOff>
    </xdr:from>
    <xdr:to>
      <xdr:col>5</xdr:col>
      <xdr:colOff>409575</xdr:colOff>
      <xdr:row>32</xdr:row>
      <xdr:rowOff>66256</xdr:rowOff>
    </xdr:to>
    <xdr:sp macro="" textlink="">
      <xdr:nvSpPr>
        <xdr:cNvPr id="80" name="円/楕円 79"/>
        <xdr:cNvSpPr/>
      </xdr:nvSpPr>
      <xdr:spPr>
        <a:xfrm>
          <a:off x="3746500" y="545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30</xdr:row>
      <xdr:rowOff>82783</xdr:rowOff>
    </xdr:from>
    <xdr:ext cx="534377" cy="259045"/>
    <xdr:sp macro="" textlink="">
      <xdr:nvSpPr>
        <xdr:cNvPr id="81" name="テキスト ボックス 80"/>
        <xdr:cNvSpPr txBox="1"/>
      </xdr:nvSpPr>
      <xdr:spPr>
        <a:xfrm>
          <a:off x="3530111" y="522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90,435</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40482</xdr:rowOff>
    </xdr:from>
    <xdr:to>
      <xdr:col>4</xdr:col>
      <xdr:colOff>206375</xdr:colOff>
      <xdr:row>32</xdr:row>
      <xdr:rowOff>142082</xdr:rowOff>
    </xdr:to>
    <xdr:sp macro="" textlink="">
      <xdr:nvSpPr>
        <xdr:cNvPr id="82" name="円/楕円 81"/>
        <xdr:cNvSpPr/>
      </xdr:nvSpPr>
      <xdr:spPr>
        <a:xfrm>
          <a:off x="2857500" y="552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30</xdr:row>
      <xdr:rowOff>158609</xdr:rowOff>
    </xdr:from>
    <xdr:ext cx="534377" cy="259045"/>
    <xdr:sp macro="" textlink="">
      <xdr:nvSpPr>
        <xdr:cNvPr id="83" name="テキスト ボックス 82"/>
        <xdr:cNvSpPr txBox="1"/>
      </xdr:nvSpPr>
      <xdr:spPr>
        <a:xfrm>
          <a:off x="2641111" y="530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87,118</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116469</xdr:rowOff>
    </xdr:from>
    <xdr:to>
      <xdr:col>3</xdr:col>
      <xdr:colOff>3175</xdr:colOff>
      <xdr:row>32</xdr:row>
      <xdr:rowOff>46619</xdr:rowOff>
    </xdr:to>
    <xdr:sp macro="" textlink="">
      <xdr:nvSpPr>
        <xdr:cNvPr id="84" name="円/楕円 83"/>
        <xdr:cNvSpPr/>
      </xdr:nvSpPr>
      <xdr:spPr>
        <a:xfrm>
          <a:off x="1968500" y="543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30</xdr:row>
      <xdr:rowOff>63146</xdr:rowOff>
    </xdr:from>
    <xdr:ext cx="534377" cy="259045"/>
    <xdr:sp macro="" textlink="">
      <xdr:nvSpPr>
        <xdr:cNvPr id="85" name="テキスト ボックス 84"/>
        <xdr:cNvSpPr txBox="1"/>
      </xdr:nvSpPr>
      <xdr:spPr>
        <a:xfrm>
          <a:off x="1752111" y="520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91,294</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60508</xdr:rowOff>
    </xdr:from>
    <xdr:to>
      <xdr:col>1</xdr:col>
      <xdr:colOff>485775</xdr:colOff>
      <xdr:row>30</xdr:row>
      <xdr:rowOff>162108</xdr:rowOff>
    </xdr:to>
    <xdr:sp macro="" textlink="">
      <xdr:nvSpPr>
        <xdr:cNvPr id="86" name="円/楕円 85"/>
        <xdr:cNvSpPr/>
      </xdr:nvSpPr>
      <xdr:spPr>
        <a:xfrm>
          <a:off x="1079500" y="520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29</xdr:row>
      <xdr:rowOff>7185</xdr:rowOff>
    </xdr:from>
    <xdr:ext cx="599010" cy="259045"/>
    <xdr:sp macro="" textlink="">
      <xdr:nvSpPr>
        <xdr:cNvPr id="87" name="テキスト ボックス 86"/>
        <xdr:cNvSpPr txBox="1"/>
      </xdr:nvSpPr>
      <xdr:spPr>
        <a:xfrm>
          <a:off x="830794" y="4979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101,242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40202</xdr:rowOff>
    </xdr:from>
    <xdr:to>
      <xdr:col>6</xdr:col>
      <xdr:colOff>510540</xdr:colOff>
      <xdr:row>58</xdr:row>
      <xdr:rowOff>46229</xdr:rowOff>
    </xdr:to>
    <xdr:cxnSp macro="">
      <xdr:nvCxnSpPr>
        <xdr:cNvPr id="111" name="直線コネクタ 110"/>
        <xdr:cNvCxnSpPr/>
      </xdr:nvCxnSpPr>
      <xdr:spPr>
        <a:xfrm flipV="1">
          <a:off x="4633595" y="8612702"/>
          <a:ext cx="1270" cy="1377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50056</xdr:rowOff>
    </xdr:from>
    <xdr:ext cx="534377" cy="259045"/>
    <xdr:sp macro="" textlink="">
      <xdr:nvSpPr>
        <xdr:cNvPr id="112" name="物件費最小値テキスト"/>
        <xdr:cNvSpPr txBox="1"/>
      </xdr:nvSpPr>
      <xdr:spPr>
        <a:xfrm>
          <a:off x="4686300" y="999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44,533</a:t>
          </a:r>
          <a:endParaRPr kumimoji="1" lang="ja-JP" altLang="en-US" sz="1000" b="1">
            <a:latin typeface="ＭＳ Ｐゴシック"/>
          </a:endParaRPr>
        </a:p>
      </xdr:txBody>
    </xdr:sp>
    <xdr:clientData/>
  </xdr:oneCellAnchor>
  <xdr:twoCellAnchor>
    <xdr:from>
      <xdr:col>6</xdr:col>
      <xdr:colOff>422275</xdr:colOff>
      <xdr:row>58</xdr:row>
      <xdr:rowOff>46229</xdr:rowOff>
    </xdr:from>
    <xdr:to>
      <xdr:col>6</xdr:col>
      <xdr:colOff>600075</xdr:colOff>
      <xdr:row>58</xdr:row>
      <xdr:rowOff>46229</xdr:rowOff>
    </xdr:to>
    <xdr:cxnSp macro="">
      <xdr:nvCxnSpPr>
        <xdr:cNvPr id="113" name="直線コネクタ 112"/>
        <xdr:cNvCxnSpPr/>
      </xdr:nvCxnSpPr>
      <xdr:spPr>
        <a:xfrm>
          <a:off x="4546600" y="9990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158329</xdr:rowOff>
    </xdr:from>
    <xdr:ext cx="599010" cy="259045"/>
    <xdr:sp macro="" textlink="">
      <xdr:nvSpPr>
        <xdr:cNvPr id="114" name="物件費最大値テキスト"/>
        <xdr:cNvSpPr txBox="1"/>
      </xdr:nvSpPr>
      <xdr:spPr>
        <a:xfrm>
          <a:off x="4686300" y="838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406,115</a:t>
          </a:r>
          <a:endParaRPr kumimoji="1" lang="ja-JP" altLang="en-US" sz="1000" b="1">
            <a:latin typeface="ＭＳ Ｐゴシック"/>
          </a:endParaRPr>
        </a:p>
      </xdr:txBody>
    </xdr:sp>
    <xdr:clientData/>
  </xdr:oneCellAnchor>
  <xdr:twoCellAnchor>
    <xdr:from>
      <xdr:col>6</xdr:col>
      <xdr:colOff>422275</xdr:colOff>
      <xdr:row>50</xdr:row>
      <xdr:rowOff>40202</xdr:rowOff>
    </xdr:from>
    <xdr:to>
      <xdr:col>6</xdr:col>
      <xdr:colOff>600075</xdr:colOff>
      <xdr:row>50</xdr:row>
      <xdr:rowOff>40202</xdr:rowOff>
    </xdr:to>
    <xdr:cxnSp macro="">
      <xdr:nvCxnSpPr>
        <xdr:cNvPr id="115" name="直線コネクタ 114"/>
        <xdr:cNvCxnSpPr/>
      </xdr:nvCxnSpPr>
      <xdr:spPr>
        <a:xfrm>
          <a:off x="4546600" y="861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141449</xdr:rowOff>
    </xdr:from>
    <xdr:to>
      <xdr:col>6</xdr:col>
      <xdr:colOff>511175</xdr:colOff>
      <xdr:row>57</xdr:row>
      <xdr:rowOff>166061</xdr:rowOff>
    </xdr:to>
    <xdr:cxnSp macro="">
      <xdr:nvCxnSpPr>
        <xdr:cNvPr id="116" name="直線コネクタ 115"/>
        <xdr:cNvCxnSpPr/>
      </xdr:nvCxnSpPr>
      <xdr:spPr>
        <a:xfrm flipV="1">
          <a:off x="3797300" y="9914099"/>
          <a:ext cx="838200" cy="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94750</xdr:rowOff>
    </xdr:from>
    <xdr:ext cx="534377" cy="259045"/>
    <xdr:sp macro="" textlink="">
      <xdr:nvSpPr>
        <xdr:cNvPr id="117" name="物件費平均値テキスト"/>
        <xdr:cNvSpPr txBox="1"/>
      </xdr:nvSpPr>
      <xdr:spPr>
        <a:xfrm>
          <a:off x="4686300" y="9695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71873</xdr:rowOff>
    </xdr:from>
    <xdr:to>
      <xdr:col>6</xdr:col>
      <xdr:colOff>561975</xdr:colOff>
      <xdr:row>58</xdr:row>
      <xdr:rowOff>2023</xdr:rowOff>
    </xdr:to>
    <xdr:sp macro="" textlink="">
      <xdr:nvSpPr>
        <xdr:cNvPr id="118" name="フローチャート : 判断 117"/>
        <xdr:cNvSpPr/>
      </xdr:nvSpPr>
      <xdr:spPr>
        <a:xfrm>
          <a:off x="4584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166061</xdr:rowOff>
    </xdr:from>
    <xdr:to>
      <xdr:col>5</xdr:col>
      <xdr:colOff>358775</xdr:colOff>
      <xdr:row>58</xdr:row>
      <xdr:rowOff>1843</xdr:rowOff>
    </xdr:to>
    <xdr:cxnSp macro="">
      <xdr:nvCxnSpPr>
        <xdr:cNvPr id="119" name="直線コネクタ 118"/>
        <xdr:cNvCxnSpPr/>
      </xdr:nvCxnSpPr>
      <xdr:spPr>
        <a:xfrm flipV="1">
          <a:off x="2908300" y="9938711"/>
          <a:ext cx="889000" cy="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69217</xdr:rowOff>
    </xdr:from>
    <xdr:to>
      <xdr:col>5</xdr:col>
      <xdr:colOff>409575</xdr:colOff>
      <xdr:row>57</xdr:row>
      <xdr:rowOff>170817</xdr:rowOff>
    </xdr:to>
    <xdr:sp macro="" textlink="">
      <xdr:nvSpPr>
        <xdr:cNvPr id="120" name="フローチャート : 判断 119"/>
        <xdr:cNvSpPr/>
      </xdr:nvSpPr>
      <xdr:spPr>
        <a:xfrm>
          <a:off x="3746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15894</xdr:rowOff>
    </xdr:from>
    <xdr:ext cx="534377" cy="259045"/>
    <xdr:sp macro="" textlink="">
      <xdr:nvSpPr>
        <xdr:cNvPr id="121" name="テキスト ボックス 120"/>
        <xdr:cNvSpPr txBox="1"/>
      </xdr:nvSpPr>
      <xdr:spPr>
        <a:xfrm>
          <a:off x="3530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1843</xdr:rowOff>
    </xdr:from>
    <xdr:to>
      <xdr:col>4</xdr:col>
      <xdr:colOff>155575</xdr:colOff>
      <xdr:row>58</xdr:row>
      <xdr:rowOff>10907</xdr:rowOff>
    </xdr:to>
    <xdr:cxnSp macro="">
      <xdr:nvCxnSpPr>
        <xdr:cNvPr id="122" name="直線コネクタ 121"/>
        <xdr:cNvCxnSpPr/>
      </xdr:nvCxnSpPr>
      <xdr:spPr>
        <a:xfrm flipV="1">
          <a:off x="2019300" y="9945943"/>
          <a:ext cx="889000" cy="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116854</xdr:rowOff>
    </xdr:from>
    <xdr:to>
      <xdr:col>4</xdr:col>
      <xdr:colOff>206375</xdr:colOff>
      <xdr:row>58</xdr:row>
      <xdr:rowOff>47004</xdr:rowOff>
    </xdr:to>
    <xdr:sp macro="" textlink="">
      <xdr:nvSpPr>
        <xdr:cNvPr id="123" name="フローチャート : 判断 122"/>
        <xdr:cNvSpPr/>
      </xdr:nvSpPr>
      <xdr:spPr>
        <a:xfrm>
          <a:off x="2857500" y="988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63531</xdr:rowOff>
    </xdr:from>
    <xdr:ext cx="534377" cy="259045"/>
    <xdr:sp macro="" textlink="">
      <xdr:nvSpPr>
        <xdr:cNvPr id="124" name="テキスト ボックス 123"/>
        <xdr:cNvSpPr txBox="1"/>
      </xdr:nvSpPr>
      <xdr:spPr>
        <a:xfrm>
          <a:off x="2641111" y="966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4430</xdr:rowOff>
    </xdr:from>
    <xdr:to>
      <xdr:col>2</xdr:col>
      <xdr:colOff>638175</xdr:colOff>
      <xdr:row>58</xdr:row>
      <xdr:rowOff>10907</xdr:rowOff>
    </xdr:to>
    <xdr:cxnSp macro="">
      <xdr:nvCxnSpPr>
        <xdr:cNvPr id="125" name="直線コネクタ 124"/>
        <xdr:cNvCxnSpPr/>
      </xdr:nvCxnSpPr>
      <xdr:spPr>
        <a:xfrm>
          <a:off x="1130300" y="9948530"/>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130159</xdr:rowOff>
    </xdr:from>
    <xdr:to>
      <xdr:col>3</xdr:col>
      <xdr:colOff>3175</xdr:colOff>
      <xdr:row>58</xdr:row>
      <xdr:rowOff>60309</xdr:rowOff>
    </xdr:to>
    <xdr:sp macro="" textlink="">
      <xdr:nvSpPr>
        <xdr:cNvPr id="126" name="フローチャート : 判断 125"/>
        <xdr:cNvSpPr/>
      </xdr:nvSpPr>
      <xdr:spPr>
        <a:xfrm>
          <a:off x="1968500" y="990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76836</xdr:rowOff>
    </xdr:from>
    <xdr:ext cx="534377" cy="259045"/>
    <xdr:sp macro="" textlink="">
      <xdr:nvSpPr>
        <xdr:cNvPr id="127" name="テキスト ボックス 126"/>
        <xdr:cNvSpPr txBox="1"/>
      </xdr:nvSpPr>
      <xdr:spPr>
        <a:xfrm>
          <a:off x="1752111" y="967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54,171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125568</xdr:rowOff>
    </xdr:from>
    <xdr:to>
      <xdr:col>1</xdr:col>
      <xdr:colOff>485775</xdr:colOff>
      <xdr:row>58</xdr:row>
      <xdr:rowOff>55718</xdr:rowOff>
    </xdr:to>
    <xdr:sp macro="" textlink="">
      <xdr:nvSpPr>
        <xdr:cNvPr id="128" name="フローチャート : 判断 127"/>
        <xdr:cNvSpPr/>
      </xdr:nvSpPr>
      <xdr:spPr>
        <a:xfrm>
          <a:off x="1079500" y="989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46845</xdr:rowOff>
    </xdr:from>
    <xdr:ext cx="534377" cy="259045"/>
    <xdr:sp macro="" textlink="">
      <xdr:nvSpPr>
        <xdr:cNvPr id="129" name="テキスト ボックス 128"/>
        <xdr:cNvSpPr txBox="1"/>
      </xdr:nvSpPr>
      <xdr:spPr>
        <a:xfrm>
          <a:off x="863111" y="999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90649</xdr:rowOff>
    </xdr:from>
    <xdr:to>
      <xdr:col>6</xdr:col>
      <xdr:colOff>561975</xdr:colOff>
      <xdr:row>58</xdr:row>
      <xdr:rowOff>20799</xdr:rowOff>
    </xdr:to>
    <xdr:sp macro="" textlink="">
      <xdr:nvSpPr>
        <xdr:cNvPr id="135" name="円/楕円 134"/>
        <xdr:cNvSpPr/>
      </xdr:nvSpPr>
      <xdr:spPr>
        <a:xfrm>
          <a:off x="4584700" y="986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50300</xdr:rowOff>
    </xdr:from>
    <xdr:ext cx="534377" cy="259045"/>
    <xdr:sp macro="" textlink="">
      <xdr:nvSpPr>
        <xdr:cNvPr id="136" name="物件費該当値テキスト"/>
        <xdr:cNvSpPr txBox="1"/>
      </xdr:nvSpPr>
      <xdr:spPr>
        <a:xfrm>
          <a:off x="4686300" y="982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64,541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115261</xdr:rowOff>
    </xdr:from>
    <xdr:to>
      <xdr:col>5</xdr:col>
      <xdr:colOff>409575</xdr:colOff>
      <xdr:row>58</xdr:row>
      <xdr:rowOff>45411</xdr:rowOff>
    </xdr:to>
    <xdr:sp macro="" textlink="">
      <xdr:nvSpPr>
        <xdr:cNvPr id="137" name="円/楕円 136"/>
        <xdr:cNvSpPr/>
      </xdr:nvSpPr>
      <xdr:spPr>
        <a:xfrm>
          <a:off x="3746500" y="988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36538</xdr:rowOff>
    </xdr:from>
    <xdr:ext cx="534377" cy="259045"/>
    <xdr:sp macro="" textlink="">
      <xdr:nvSpPr>
        <xdr:cNvPr id="138" name="テキスト ボックス 137"/>
        <xdr:cNvSpPr txBox="1"/>
      </xdr:nvSpPr>
      <xdr:spPr>
        <a:xfrm>
          <a:off x="3530111" y="998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58,081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122493</xdr:rowOff>
    </xdr:from>
    <xdr:to>
      <xdr:col>4</xdr:col>
      <xdr:colOff>206375</xdr:colOff>
      <xdr:row>58</xdr:row>
      <xdr:rowOff>52643</xdr:rowOff>
    </xdr:to>
    <xdr:sp macro="" textlink="">
      <xdr:nvSpPr>
        <xdr:cNvPr id="139" name="円/楕円 138"/>
        <xdr:cNvSpPr/>
      </xdr:nvSpPr>
      <xdr:spPr>
        <a:xfrm>
          <a:off x="2857500" y="989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43770</xdr:rowOff>
    </xdr:from>
    <xdr:ext cx="534377" cy="259045"/>
    <xdr:sp macro="" textlink="">
      <xdr:nvSpPr>
        <xdr:cNvPr id="140" name="テキスト ボックス 139"/>
        <xdr:cNvSpPr txBox="1"/>
      </xdr:nvSpPr>
      <xdr:spPr>
        <a:xfrm>
          <a:off x="2641111" y="998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56,183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131557</xdr:rowOff>
    </xdr:from>
    <xdr:to>
      <xdr:col>3</xdr:col>
      <xdr:colOff>3175</xdr:colOff>
      <xdr:row>58</xdr:row>
      <xdr:rowOff>61707</xdr:rowOff>
    </xdr:to>
    <xdr:sp macro="" textlink="">
      <xdr:nvSpPr>
        <xdr:cNvPr id="141" name="円/楕円 140"/>
        <xdr:cNvSpPr/>
      </xdr:nvSpPr>
      <xdr:spPr>
        <a:xfrm>
          <a:off x="1968500" y="990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52834</xdr:rowOff>
    </xdr:from>
    <xdr:ext cx="534377" cy="259045"/>
    <xdr:sp macro="" textlink="">
      <xdr:nvSpPr>
        <xdr:cNvPr id="142" name="テキスト ボックス 141"/>
        <xdr:cNvSpPr txBox="1"/>
      </xdr:nvSpPr>
      <xdr:spPr>
        <a:xfrm>
          <a:off x="1752111" y="999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53,804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125080</xdr:rowOff>
    </xdr:from>
    <xdr:to>
      <xdr:col>1</xdr:col>
      <xdr:colOff>485775</xdr:colOff>
      <xdr:row>58</xdr:row>
      <xdr:rowOff>55230</xdr:rowOff>
    </xdr:to>
    <xdr:sp macro="" textlink="">
      <xdr:nvSpPr>
        <xdr:cNvPr id="143" name="円/楕円 142"/>
        <xdr:cNvSpPr/>
      </xdr:nvSpPr>
      <xdr:spPr>
        <a:xfrm>
          <a:off x="1079500" y="989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71757</xdr:rowOff>
    </xdr:from>
    <xdr:ext cx="534377" cy="259045"/>
    <xdr:sp macro="" textlink="">
      <xdr:nvSpPr>
        <xdr:cNvPr id="144" name="テキスト ボックス 143"/>
        <xdr:cNvSpPr txBox="1"/>
      </xdr:nvSpPr>
      <xdr:spPr>
        <a:xfrm>
          <a:off x="863111" y="967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55,504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149796</xdr:rowOff>
    </xdr:from>
    <xdr:to>
      <xdr:col>6</xdr:col>
      <xdr:colOff>510540</xdr:colOff>
      <xdr:row>79</xdr:row>
      <xdr:rowOff>23800</xdr:rowOff>
    </xdr:to>
    <xdr:cxnSp macro="">
      <xdr:nvCxnSpPr>
        <xdr:cNvPr id="168" name="直線コネクタ 167"/>
        <xdr:cNvCxnSpPr/>
      </xdr:nvCxnSpPr>
      <xdr:spPr>
        <a:xfrm flipV="1">
          <a:off x="4633595" y="12151296"/>
          <a:ext cx="1270" cy="141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27627</xdr:rowOff>
    </xdr:from>
    <xdr:ext cx="378565" cy="259045"/>
    <xdr:sp macro="" textlink="">
      <xdr:nvSpPr>
        <xdr:cNvPr id="169" name="維持補修費最小値テキスト"/>
        <xdr:cNvSpPr txBox="1"/>
      </xdr:nvSpPr>
      <xdr:spPr>
        <a:xfrm>
          <a:off x="4686300" y="13572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6</xdr:col>
      <xdr:colOff>422275</xdr:colOff>
      <xdr:row>79</xdr:row>
      <xdr:rowOff>23800</xdr:rowOff>
    </xdr:from>
    <xdr:to>
      <xdr:col>6</xdr:col>
      <xdr:colOff>600075</xdr:colOff>
      <xdr:row>79</xdr:row>
      <xdr:rowOff>23800</xdr:rowOff>
    </xdr:to>
    <xdr:cxnSp macro="">
      <xdr:nvCxnSpPr>
        <xdr:cNvPr id="170" name="直線コネクタ 169"/>
        <xdr:cNvCxnSpPr/>
      </xdr:nvCxnSpPr>
      <xdr:spPr>
        <a:xfrm>
          <a:off x="4546600" y="135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96473</xdr:rowOff>
    </xdr:from>
    <xdr:ext cx="534377" cy="259045"/>
    <xdr:sp macro="" textlink="">
      <xdr:nvSpPr>
        <xdr:cNvPr id="171" name="維持補修費最大値テキスト"/>
        <xdr:cNvSpPr txBox="1"/>
      </xdr:nvSpPr>
      <xdr:spPr>
        <a:xfrm>
          <a:off x="4686300" y="1192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37,735</a:t>
          </a:r>
          <a:endParaRPr kumimoji="1" lang="ja-JP" altLang="en-US" sz="1000" b="1">
            <a:latin typeface="ＭＳ Ｐゴシック"/>
          </a:endParaRPr>
        </a:p>
      </xdr:txBody>
    </xdr:sp>
    <xdr:clientData/>
  </xdr:oneCellAnchor>
  <xdr:twoCellAnchor>
    <xdr:from>
      <xdr:col>6</xdr:col>
      <xdr:colOff>422275</xdr:colOff>
      <xdr:row>70</xdr:row>
      <xdr:rowOff>149796</xdr:rowOff>
    </xdr:from>
    <xdr:to>
      <xdr:col>6</xdr:col>
      <xdr:colOff>600075</xdr:colOff>
      <xdr:row>70</xdr:row>
      <xdr:rowOff>149796</xdr:rowOff>
    </xdr:to>
    <xdr:cxnSp macro="">
      <xdr:nvCxnSpPr>
        <xdr:cNvPr id="172" name="直線コネクタ 171"/>
        <xdr:cNvCxnSpPr/>
      </xdr:nvCxnSpPr>
      <xdr:spPr>
        <a:xfrm>
          <a:off x="4546600" y="1215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47613</xdr:rowOff>
    </xdr:from>
    <xdr:to>
      <xdr:col>6</xdr:col>
      <xdr:colOff>511175</xdr:colOff>
      <xdr:row>78</xdr:row>
      <xdr:rowOff>92875</xdr:rowOff>
    </xdr:to>
    <xdr:cxnSp macro="">
      <xdr:nvCxnSpPr>
        <xdr:cNvPr id="173" name="直線コネクタ 172"/>
        <xdr:cNvCxnSpPr/>
      </xdr:nvCxnSpPr>
      <xdr:spPr>
        <a:xfrm>
          <a:off x="3797300" y="13420713"/>
          <a:ext cx="838200" cy="4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143285</xdr:rowOff>
    </xdr:from>
    <xdr:ext cx="469744" cy="259045"/>
    <xdr:sp macro="" textlink="">
      <xdr:nvSpPr>
        <xdr:cNvPr id="174" name="維持補修費平均値テキスト"/>
        <xdr:cNvSpPr txBox="1"/>
      </xdr:nvSpPr>
      <xdr:spPr>
        <a:xfrm>
          <a:off x="4686300" y="13173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120408</xdr:rowOff>
    </xdr:from>
    <xdr:to>
      <xdr:col>6</xdr:col>
      <xdr:colOff>561975</xdr:colOff>
      <xdr:row>78</xdr:row>
      <xdr:rowOff>50558</xdr:rowOff>
    </xdr:to>
    <xdr:sp macro="" textlink="">
      <xdr:nvSpPr>
        <xdr:cNvPr id="175" name="フローチャート : 判断 174"/>
        <xdr:cNvSpPr/>
      </xdr:nvSpPr>
      <xdr:spPr>
        <a:xfrm>
          <a:off x="45847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47613</xdr:rowOff>
    </xdr:from>
    <xdr:to>
      <xdr:col>5</xdr:col>
      <xdr:colOff>358775</xdr:colOff>
      <xdr:row>78</xdr:row>
      <xdr:rowOff>71158</xdr:rowOff>
    </xdr:to>
    <xdr:cxnSp macro="">
      <xdr:nvCxnSpPr>
        <xdr:cNvPr id="176" name="直線コネクタ 175"/>
        <xdr:cNvCxnSpPr/>
      </xdr:nvCxnSpPr>
      <xdr:spPr>
        <a:xfrm flipV="1">
          <a:off x="2908300" y="13420713"/>
          <a:ext cx="889000" cy="2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124219</xdr:rowOff>
    </xdr:from>
    <xdr:to>
      <xdr:col>5</xdr:col>
      <xdr:colOff>409575</xdr:colOff>
      <xdr:row>78</xdr:row>
      <xdr:rowOff>54369</xdr:rowOff>
    </xdr:to>
    <xdr:sp macro="" textlink="">
      <xdr:nvSpPr>
        <xdr:cNvPr id="177" name="フローチャート : 判断 176"/>
        <xdr:cNvSpPr/>
      </xdr:nvSpPr>
      <xdr:spPr>
        <a:xfrm>
          <a:off x="3746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70896</xdr:rowOff>
    </xdr:from>
    <xdr:ext cx="469744" cy="259045"/>
    <xdr:sp macro="" textlink="">
      <xdr:nvSpPr>
        <xdr:cNvPr id="178" name="テキスト ボックス 177"/>
        <xdr:cNvSpPr txBox="1"/>
      </xdr:nvSpPr>
      <xdr:spPr>
        <a:xfrm>
          <a:off x="3562427"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156959</xdr:rowOff>
    </xdr:from>
    <xdr:to>
      <xdr:col>4</xdr:col>
      <xdr:colOff>155575</xdr:colOff>
      <xdr:row>78</xdr:row>
      <xdr:rowOff>71158</xdr:rowOff>
    </xdr:to>
    <xdr:cxnSp macro="">
      <xdr:nvCxnSpPr>
        <xdr:cNvPr id="179" name="直線コネクタ 178"/>
        <xdr:cNvCxnSpPr/>
      </xdr:nvCxnSpPr>
      <xdr:spPr>
        <a:xfrm>
          <a:off x="2019300" y="13358609"/>
          <a:ext cx="889000" cy="8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139345</xdr:rowOff>
    </xdr:from>
    <xdr:to>
      <xdr:col>4</xdr:col>
      <xdr:colOff>206375</xdr:colOff>
      <xdr:row>78</xdr:row>
      <xdr:rowOff>69495</xdr:rowOff>
    </xdr:to>
    <xdr:sp macro="" textlink="">
      <xdr:nvSpPr>
        <xdr:cNvPr id="180" name="フローチャート : 判断 179"/>
        <xdr:cNvSpPr/>
      </xdr:nvSpPr>
      <xdr:spPr>
        <a:xfrm>
          <a:off x="2857500" y="133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86022</xdr:rowOff>
    </xdr:from>
    <xdr:ext cx="469744" cy="259045"/>
    <xdr:sp macro="" textlink="">
      <xdr:nvSpPr>
        <xdr:cNvPr id="181" name="テキスト ボックス 180"/>
        <xdr:cNvSpPr txBox="1"/>
      </xdr:nvSpPr>
      <xdr:spPr>
        <a:xfrm>
          <a:off x="2673427" y="1311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156959</xdr:rowOff>
    </xdr:from>
    <xdr:to>
      <xdr:col>2</xdr:col>
      <xdr:colOff>638175</xdr:colOff>
      <xdr:row>78</xdr:row>
      <xdr:rowOff>74816</xdr:rowOff>
    </xdr:to>
    <xdr:cxnSp macro="">
      <xdr:nvCxnSpPr>
        <xdr:cNvPr id="182" name="直線コネクタ 181"/>
        <xdr:cNvCxnSpPr/>
      </xdr:nvCxnSpPr>
      <xdr:spPr>
        <a:xfrm flipV="1">
          <a:off x="1130300" y="13358609"/>
          <a:ext cx="889000" cy="8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125704</xdr:rowOff>
    </xdr:from>
    <xdr:to>
      <xdr:col>3</xdr:col>
      <xdr:colOff>3175</xdr:colOff>
      <xdr:row>78</xdr:row>
      <xdr:rowOff>55854</xdr:rowOff>
    </xdr:to>
    <xdr:sp macro="" textlink="">
      <xdr:nvSpPr>
        <xdr:cNvPr id="183" name="フローチャート : 判断 182"/>
        <xdr:cNvSpPr/>
      </xdr:nvSpPr>
      <xdr:spPr>
        <a:xfrm>
          <a:off x="1968500" y="1332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46981</xdr:rowOff>
    </xdr:from>
    <xdr:ext cx="469744" cy="259045"/>
    <xdr:sp macro="" textlink="">
      <xdr:nvSpPr>
        <xdr:cNvPr id="184" name="テキスト ボックス 183"/>
        <xdr:cNvSpPr txBox="1"/>
      </xdr:nvSpPr>
      <xdr:spPr>
        <a:xfrm>
          <a:off x="1784427" y="1342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165061</xdr:rowOff>
    </xdr:from>
    <xdr:to>
      <xdr:col>1</xdr:col>
      <xdr:colOff>485775</xdr:colOff>
      <xdr:row>78</xdr:row>
      <xdr:rowOff>95211</xdr:rowOff>
    </xdr:to>
    <xdr:sp macro="" textlink="">
      <xdr:nvSpPr>
        <xdr:cNvPr id="185" name="フローチャート : 判断 184"/>
        <xdr:cNvSpPr/>
      </xdr:nvSpPr>
      <xdr:spPr>
        <a:xfrm>
          <a:off x="1079500" y="1336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111738</xdr:rowOff>
    </xdr:from>
    <xdr:ext cx="469744" cy="259045"/>
    <xdr:sp macro="" textlink="">
      <xdr:nvSpPr>
        <xdr:cNvPr id="186" name="テキスト ボックス 185"/>
        <xdr:cNvSpPr txBox="1"/>
      </xdr:nvSpPr>
      <xdr:spPr>
        <a:xfrm>
          <a:off x="895427" y="1314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42075</xdr:rowOff>
    </xdr:from>
    <xdr:to>
      <xdr:col>6</xdr:col>
      <xdr:colOff>561975</xdr:colOff>
      <xdr:row>78</xdr:row>
      <xdr:rowOff>143675</xdr:rowOff>
    </xdr:to>
    <xdr:sp macro="" textlink="">
      <xdr:nvSpPr>
        <xdr:cNvPr id="192" name="円/楕円 191"/>
        <xdr:cNvSpPr/>
      </xdr:nvSpPr>
      <xdr:spPr>
        <a:xfrm>
          <a:off x="4584700" y="134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128452</xdr:rowOff>
    </xdr:from>
    <xdr:ext cx="469744" cy="259045"/>
    <xdr:sp macro="" textlink="">
      <xdr:nvSpPr>
        <xdr:cNvPr id="193" name="維持補修費該当値テキスト"/>
        <xdr:cNvSpPr txBox="1"/>
      </xdr:nvSpPr>
      <xdr:spPr>
        <a:xfrm>
          <a:off x="4686300" y="13330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168263</xdr:rowOff>
    </xdr:from>
    <xdr:to>
      <xdr:col>5</xdr:col>
      <xdr:colOff>409575</xdr:colOff>
      <xdr:row>78</xdr:row>
      <xdr:rowOff>98413</xdr:rowOff>
    </xdr:to>
    <xdr:sp macro="" textlink="">
      <xdr:nvSpPr>
        <xdr:cNvPr id="194" name="円/楕円 193"/>
        <xdr:cNvSpPr/>
      </xdr:nvSpPr>
      <xdr:spPr>
        <a:xfrm>
          <a:off x="3746500" y="1336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89540</xdr:rowOff>
    </xdr:from>
    <xdr:ext cx="469744" cy="259045"/>
    <xdr:sp macro="" textlink="">
      <xdr:nvSpPr>
        <xdr:cNvPr id="195" name="テキスト ボックス 194"/>
        <xdr:cNvSpPr txBox="1"/>
      </xdr:nvSpPr>
      <xdr:spPr>
        <a:xfrm>
          <a:off x="3562427" y="13462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20358</xdr:rowOff>
    </xdr:from>
    <xdr:to>
      <xdr:col>4</xdr:col>
      <xdr:colOff>206375</xdr:colOff>
      <xdr:row>78</xdr:row>
      <xdr:rowOff>121958</xdr:rowOff>
    </xdr:to>
    <xdr:sp macro="" textlink="">
      <xdr:nvSpPr>
        <xdr:cNvPr id="196" name="円/楕円 195"/>
        <xdr:cNvSpPr/>
      </xdr:nvSpPr>
      <xdr:spPr>
        <a:xfrm>
          <a:off x="2857500" y="133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113085</xdr:rowOff>
    </xdr:from>
    <xdr:ext cx="469744" cy="259045"/>
    <xdr:sp macro="" textlink="">
      <xdr:nvSpPr>
        <xdr:cNvPr id="197" name="テキスト ボックス 196"/>
        <xdr:cNvSpPr txBox="1"/>
      </xdr:nvSpPr>
      <xdr:spPr>
        <a:xfrm>
          <a:off x="2673427" y="13486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106159</xdr:rowOff>
    </xdr:from>
    <xdr:to>
      <xdr:col>3</xdr:col>
      <xdr:colOff>3175</xdr:colOff>
      <xdr:row>78</xdr:row>
      <xdr:rowOff>36309</xdr:rowOff>
    </xdr:to>
    <xdr:sp macro="" textlink="">
      <xdr:nvSpPr>
        <xdr:cNvPr id="198" name="円/楕円 197"/>
        <xdr:cNvSpPr/>
      </xdr:nvSpPr>
      <xdr:spPr>
        <a:xfrm>
          <a:off x="1968500" y="1330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52836</xdr:rowOff>
    </xdr:from>
    <xdr:ext cx="469744" cy="259045"/>
    <xdr:sp macro="" textlink="">
      <xdr:nvSpPr>
        <xdr:cNvPr id="199" name="テキスト ボックス 198"/>
        <xdr:cNvSpPr txBox="1"/>
      </xdr:nvSpPr>
      <xdr:spPr>
        <a:xfrm>
          <a:off x="1784427" y="13083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24016</xdr:rowOff>
    </xdr:from>
    <xdr:to>
      <xdr:col>1</xdr:col>
      <xdr:colOff>485775</xdr:colOff>
      <xdr:row>78</xdr:row>
      <xdr:rowOff>125616</xdr:rowOff>
    </xdr:to>
    <xdr:sp macro="" textlink="">
      <xdr:nvSpPr>
        <xdr:cNvPr id="200" name="円/楕円 199"/>
        <xdr:cNvSpPr/>
      </xdr:nvSpPr>
      <xdr:spPr>
        <a:xfrm>
          <a:off x="1079500" y="133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116743</xdr:rowOff>
    </xdr:from>
    <xdr:ext cx="469744" cy="259045"/>
    <xdr:sp macro="" textlink="">
      <xdr:nvSpPr>
        <xdr:cNvPr id="201" name="テキスト ボックス 200"/>
        <xdr:cNvSpPr txBox="1"/>
      </xdr:nvSpPr>
      <xdr:spPr>
        <a:xfrm>
          <a:off x="895427" y="1348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165722</xdr:rowOff>
    </xdr:from>
    <xdr:to>
      <xdr:col>6</xdr:col>
      <xdr:colOff>510540</xdr:colOff>
      <xdr:row>97</xdr:row>
      <xdr:rowOff>170408</xdr:rowOff>
    </xdr:to>
    <xdr:cxnSp macro="">
      <xdr:nvCxnSpPr>
        <xdr:cNvPr id="226" name="直線コネクタ 225"/>
        <xdr:cNvCxnSpPr/>
      </xdr:nvCxnSpPr>
      <xdr:spPr>
        <a:xfrm flipV="1">
          <a:off x="4633595" y="15424772"/>
          <a:ext cx="1270" cy="137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2785</xdr:rowOff>
    </xdr:from>
    <xdr:ext cx="534377" cy="259045"/>
    <xdr:sp macro="" textlink="">
      <xdr:nvSpPr>
        <xdr:cNvPr id="227" name="扶助費最小値テキスト"/>
        <xdr:cNvSpPr txBox="1"/>
      </xdr:nvSpPr>
      <xdr:spPr>
        <a:xfrm>
          <a:off x="4686300" y="168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51,388</a:t>
          </a:r>
          <a:endParaRPr kumimoji="1" lang="ja-JP" altLang="en-US" sz="1000" b="1">
            <a:latin typeface="ＭＳ Ｐゴシック"/>
          </a:endParaRPr>
        </a:p>
      </xdr:txBody>
    </xdr:sp>
    <xdr:clientData/>
  </xdr:oneCellAnchor>
  <xdr:twoCellAnchor>
    <xdr:from>
      <xdr:col>6</xdr:col>
      <xdr:colOff>422275</xdr:colOff>
      <xdr:row>97</xdr:row>
      <xdr:rowOff>170408</xdr:rowOff>
    </xdr:from>
    <xdr:to>
      <xdr:col>6</xdr:col>
      <xdr:colOff>600075</xdr:colOff>
      <xdr:row>97</xdr:row>
      <xdr:rowOff>170408</xdr:rowOff>
    </xdr:to>
    <xdr:cxnSp macro="">
      <xdr:nvCxnSpPr>
        <xdr:cNvPr id="228" name="直線コネクタ 227"/>
        <xdr:cNvCxnSpPr/>
      </xdr:nvCxnSpPr>
      <xdr:spPr>
        <a:xfrm>
          <a:off x="4546600" y="1680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112399</xdr:rowOff>
    </xdr:from>
    <xdr:ext cx="599010" cy="259045"/>
    <xdr:sp macro="" textlink="">
      <xdr:nvSpPr>
        <xdr:cNvPr id="229" name="扶助費最大値テキスト"/>
        <xdr:cNvSpPr txBox="1"/>
      </xdr:nvSpPr>
      <xdr:spPr>
        <a:xfrm>
          <a:off x="4686300" y="1519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123,634</a:t>
          </a:r>
          <a:endParaRPr kumimoji="1" lang="ja-JP" altLang="en-US" sz="1000" b="1">
            <a:latin typeface="ＭＳ Ｐゴシック"/>
          </a:endParaRPr>
        </a:p>
      </xdr:txBody>
    </xdr:sp>
    <xdr:clientData/>
  </xdr:oneCellAnchor>
  <xdr:twoCellAnchor>
    <xdr:from>
      <xdr:col>6</xdr:col>
      <xdr:colOff>422275</xdr:colOff>
      <xdr:row>89</xdr:row>
      <xdr:rowOff>165722</xdr:rowOff>
    </xdr:from>
    <xdr:to>
      <xdr:col>6</xdr:col>
      <xdr:colOff>600075</xdr:colOff>
      <xdr:row>89</xdr:row>
      <xdr:rowOff>165722</xdr:rowOff>
    </xdr:to>
    <xdr:cxnSp macro="">
      <xdr:nvCxnSpPr>
        <xdr:cNvPr id="230" name="直線コネクタ 229"/>
        <xdr:cNvCxnSpPr/>
      </xdr:nvCxnSpPr>
      <xdr:spPr>
        <a:xfrm>
          <a:off x="4546600" y="1542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145129</xdr:rowOff>
    </xdr:from>
    <xdr:to>
      <xdr:col>6</xdr:col>
      <xdr:colOff>511175</xdr:colOff>
      <xdr:row>96</xdr:row>
      <xdr:rowOff>63615</xdr:rowOff>
    </xdr:to>
    <xdr:cxnSp macro="">
      <xdr:nvCxnSpPr>
        <xdr:cNvPr id="231" name="直線コネクタ 230"/>
        <xdr:cNvCxnSpPr/>
      </xdr:nvCxnSpPr>
      <xdr:spPr>
        <a:xfrm flipV="1">
          <a:off x="3797300" y="16432879"/>
          <a:ext cx="838200" cy="8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150506</xdr:rowOff>
    </xdr:from>
    <xdr:ext cx="534377" cy="259045"/>
    <xdr:sp macro="" textlink="">
      <xdr:nvSpPr>
        <xdr:cNvPr id="232" name="扶助費平均値テキスト"/>
        <xdr:cNvSpPr txBox="1"/>
      </xdr:nvSpPr>
      <xdr:spPr>
        <a:xfrm>
          <a:off x="4686300" y="16095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77,967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127629</xdr:rowOff>
    </xdr:from>
    <xdr:to>
      <xdr:col>6</xdr:col>
      <xdr:colOff>561975</xdr:colOff>
      <xdr:row>95</xdr:row>
      <xdr:rowOff>57779</xdr:rowOff>
    </xdr:to>
    <xdr:sp macro="" textlink="">
      <xdr:nvSpPr>
        <xdr:cNvPr id="233" name="フローチャート : 判断 232"/>
        <xdr:cNvSpPr/>
      </xdr:nvSpPr>
      <xdr:spPr>
        <a:xfrm>
          <a:off x="45847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63615</xdr:rowOff>
    </xdr:from>
    <xdr:to>
      <xdr:col>5</xdr:col>
      <xdr:colOff>358775</xdr:colOff>
      <xdr:row>96</xdr:row>
      <xdr:rowOff>107429</xdr:rowOff>
    </xdr:to>
    <xdr:cxnSp macro="">
      <xdr:nvCxnSpPr>
        <xdr:cNvPr id="234" name="直線コネクタ 233"/>
        <xdr:cNvCxnSpPr/>
      </xdr:nvCxnSpPr>
      <xdr:spPr>
        <a:xfrm flipV="1">
          <a:off x="2908300" y="1652281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25730</xdr:rowOff>
    </xdr:from>
    <xdr:to>
      <xdr:col>5</xdr:col>
      <xdr:colOff>409575</xdr:colOff>
      <xdr:row>95</xdr:row>
      <xdr:rowOff>127330</xdr:rowOff>
    </xdr:to>
    <xdr:sp macro="" textlink="">
      <xdr:nvSpPr>
        <xdr:cNvPr id="235" name="フローチャート : 判断 234"/>
        <xdr:cNvSpPr/>
      </xdr:nvSpPr>
      <xdr:spPr>
        <a:xfrm>
          <a:off x="3746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143857</xdr:rowOff>
    </xdr:from>
    <xdr:ext cx="534377" cy="259045"/>
    <xdr:sp macro="" textlink="">
      <xdr:nvSpPr>
        <xdr:cNvPr id="236" name="テキスト ボックス 235"/>
        <xdr:cNvSpPr txBox="1"/>
      </xdr:nvSpPr>
      <xdr:spPr>
        <a:xfrm>
          <a:off x="3530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107429</xdr:rowOff>
    </xdr:from>
    <xdr:to>
      <xdr:col>4</xdr:col>
      <xdr:colOff>155575</xdr:colOff>
      <xdr:row>96</xdr:row>
      <xdr:rowOff>160446</xdr:rowOff>
    </xdr:to>
    <xdr:cxnSp macro="">
      <xdr:nvCxnSpPr>
        <xdr:cNvPr id="237" name="直線コネクタ 236"/>
        <xdr:cNvCxnSpPr/>
      </xdr:nvCxnSpPr>
      <xdr:spPr>
        <a:xfrm flipV="1">
          <a:off x="2019300" y="16566629"/>
          <a:ext cx="889000" cy="5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169920</xdr:rowOff>
    </xdr:from>
    <xdr:to>
      <xdr:col>4</xdr:col>
      <xdr:colOff>206375</xdr:colOff>
      <xdr:row>96</xdr:row>
      <xdr:rowOff>100070</xdr:rowOff>
    </xdr:to>
    <xdr:sp macro="" textlink="">
      <xdr:nvSpPr>
        <xdr:cNvPr id="238" name="フローチャート : 判断 237"/>
        <xdr:cNvSpPr/>
      </xdr:nvSpPr>
      <xdr:spPr>
        <a:xfrm>
          <a:off x="2857500" y="164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116597</xdr:rowOff>
    </xdr:from>
    <xdr:ext cx="534377" cy="259045"/>
    <xdr:sp macro="" textlink="">
      <xdr:nvSpPr>
        <xdr:cNvPr id="239" name="テキスト ボックス 238"/>
        <xdr:cNvSpPr txBox="1"/>
      </xdr:nvSpPr>
      <xdr:spPr>
        <a:xfrm>
          <a:off x="2641111" y="1623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66,747</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160446</xdr:rowOff>
    </xdr:from>
    <xdr:to>
      <xdr:col>2</xdr:col>
      <xdr:colOff>638175</xdr:colOff>
      <xdr:row>97</xdr:row>
      <xdr:rowOff>20410</xdr:rowOff>
    </xdr:to>
    <xdr:cxnSp macro="">
      <xdr:nvCxnSpPr>
        <xdr:cNvPr id="240" name="直線コネクタ 239"/>
        <xdr:cNvCxnSpPr/>
      </xdr:nvCxnSpPr>
      <xdr:spPr>
        <a:xfrm flipV="1">
          <a:off x="1130300" y="16619646"/>
          <a:ext cx="889000" cy="3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76536</xdr:rowOff>
    </xdr:from>
    <xdr:to>
      <xdr:col>3</xdr:col>
      <xdr:colOff>3175</xdr:colOff>
      <xdr:row>97</xdr:row>
      <xdr:rowOff>6686</xdr:rowOff>
    </xdr:to>
    <xdr:sp macro="" textlink="">
      <xdr:nvSpPr>
        <xdr:cNvPr id="241" name="フローチャート : 判断 240"/>
        <xdr:cNvSpPr/>
      </xdr:nvSpPr>
      <xdr:spPr>
        <a:xfrm>
          <a:off x="1968500" y="165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23213</xdr:rowOff>
    </xdr:from>
    <xdr:ext cx="534377" cy="259045"/>
    <xdr:sp macro="" textlink="">
      <xdr:nvSpPr>
        <xdr:cNvPr id="242" name="テキスト ボックス 241"/>
        <xdr:cNvSpPr txBox="1"/>
      </xdr:nvSpPr>
      <xdr:spPr>
        <a:xfrm>
          <a:off x="1752111" y="1631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62,649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100312</xdr:rowOff>
    </xdr:from>
    <xdr:to>
      <xdr:col>1</xdr:col>
      <xdr:colOff>485775</xdr:colOff>
      <xdr:row>97</xdr:row>
      <xdr:rowOff>30462</xdr:rowOff>
    </xdr:to>
    <xdr:sp macro="" textlink="">
      <xdr:nvSpPr>
        <xdr:cNvPr id="243" name="フローチャート : 判断 242"/>
        <xdr:cNvSpPr/>
      </xdr:nvSpPr>
      <xdr:spPr>
        <a:xfrm>
          <a:off x="1079500" y="1655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46989</xdr:rowOff>
    </xdr:from>
    <xdr:ext cx="534377" cy="259045"/>
    <xdr:sp macro="" textlink="">
      <xdr:nvSpPr>
        <xdr:cNvPr id="244" name="テキスト ボックス 243"/>
        <xdr:cNvSpPr txBox="1"/>
      </xdr:nvSpPr>
      <xdr:spPr>
        <a:xfrm>
          <a:off x="863111" y="163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61,401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94329</xdr:rowOff>
    </xdr:from>
    <xdr:to>
      <xdr:col>6</xdr:col>
      <xdr:colOff>561975</xdr:colOff>
      <xdr:row>96</xdr:row>
      <xdr:rowOff>24479</xdr:rowOff>
    </xdr:to>
    <xdr:sp macro="" textlink="">
      <xdr:nvSpPr>
        <xdr:cNvPr id="250" name="円/楕円 249"/>
        <xdr:cNvSpPr/>
      </xdr:nvSpPr>
      <xdr:spPr>
        <a:xfrm>
          <a:off x="4584700" y="1638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72756</xdr:rowOff>
    </xdr:from>
    <xdr:ext cx="534377" cy="259045"/>
    <xdr:sp macro="" textlink="">
      <xdr:nvSpPr>
        <xdr:cNvPr id="251" name="扶助費該当値テキスト"/>
        <xdr:cNvSpPr txBox="1"/>
      </xdr:nvSpPr>
      <xdr:spPr>
        <a:xfrm>
          <a:off x="4686300" y="1636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70,715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12815</xdr:rowOff>
    </xdr:from>
    <xdr:to>
      <xdr:col>5</xdr:col>
      <xdr:colOff>409575</xdr:colOff>
      <xdr:row>96</xdr:row>
      <xdr:rowOff>114415</xdr:rowOff>
    </xdr:to>
    <xdr:sp macro="" textlink="">
      <xdr:nvSpPr>
        <xdr:cNvPr id="252" name="円/楕円 251"/>
        <xdr:cNvSpPr/>
      </xdr:nvSpPr>
      <xdr:spPr>
        <a:xfrm>
          <a:off x="3746500" y="1647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105542</xdr:rowOff>
    </xdr:from>
    <xdr:ext cx="534377" cy="259045"/>
    <xdr:sp macro="" textlink="">
      <xdr:nvSpPr>
        <xdr:cNvPr id="253" name="テキスト ボックス 252"/>
        <xdr:cNvSpPr txBox="1"/>
      </xdr:nvSpPr>
      <xdr:spPr>
        <a:xfrm>
          <a:off x="3530111" y="1656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65,994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56629</xdr:rowOff>
    </xdr:from>
    <xdr:to>
      <xdr:col>4</xdr:col>
      <xdr:colOff>206375</xdr:colOff>
      <xdr:row>96</xdr:row>
      <xdr:rowOff>158229</xdr:rowOff>
    </xdr:to>
    <xdr:sp macro="" textlink="">
      <xdr:nvSpPr>
        <xdr:cNvPr id="254" name="円/楕円 253"/>
        <xdr:cNvSpPr/>
      </xdr:nvSpPr>
      <xdr:spPr>
        <a:xfrm>
          <a:off x="2857500" y="1651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149356</xdr:rowOff>
    </xdr:from>
    <xdr:ext cx="534377" cy="259045"/>
    <xdr:sp macro="" textlink="">
      <xdr:nvSpPr>
        <xdr:cNvPr id="255" name="テキスト ボックス 254"/>
        <xdr:cNvSpPr txBox="1"/>
      </xdr:nvSpPr>
      <xdr:spPr>
        <a:xfrm>
          <a:off x="2641111" y="1660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63,694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109646</xdr:rowOff>
    </xdr:from>
    <xdr:to>
      <xdr:col>3</xdr:col>
      <xdr:colOff>3175</xdr:colOff>
      <xdr:row>97</xdr:row>
      <xdr:rowOff>39796</xdr:rowOff>
    </xdr:to>
    <xdr:sp macro="" textlink="">
      <xdr:nvSpPr>
        <xdr:cNvPr id="256" name="円/楕円 255"/>
        <xdr:cNvSpPr/>
      </xdr:nvSpPr>
      <xdr:spPr>
        <a:xfrm>
          <a:off x="1968500" y="1656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30923</xdr:rowOff>
    </xdr:from>
    <xdr:ext cx="534377" cy="259045"/>
    <xdr:sp macro="" textlink="">
      <xdr:nvSpPr>
        <xdr:cNvPr id="257" name="テキスト ボックス 256"/>
        <xdr:cNvSpPr txBox="1"/>
      </xdr:nvSpPr>
      <xdr:spPr>
        <a:xfrm>
          <a:off x="1752111" y="1666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60,911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141060</xdr:rowOff>
    </xdr:from>
    <xdr:to>
      <xdr:col>1</xdr:col>
      <xdr:colOff>485775</xdr:colOff>
      <xdr:row>97</xdr:row>
      <xdr:rowOff>71210</xdr:rowOff>
    </xdr:to>
    <xdr:sp macro="" textlink="">
      <xdr:nvSpPr>
        <xdr:cNvPr id="258" name="円/楕円 257"/>
        <xdr:cNvSpPr/>
      </xdr:nvSpPr>
      <xdr:spPr>
        <a:xfrm>
          <a:off x="1079500" y="166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62337</xdr:rowOff>
    </xdr:from>
    <xdr:ext cx="534377" cy="259045"/>
    <xdr:sp macro="" textlink="">
      <xdr:nvSpPr>
        <xdr:cNvPr id="259" name="テキスト ボックス 258"/>
        <xdr:cNvSpPr txBox="1"/>
      </xdr:nvSpPr>
      <xdr:spPr>
        <a:xfrm>
          <a:off x="863111" y="1669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59,262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152643</xdr:rowOff>
    </xdr:from>
    <xdr:to>
      <xdr:col>15</xdr:col>
      <xdr:colOff>180340</xdr:colOff>
      <xdr:row>38</xdr:row>
      <xdr:rowOff>86882</xdr:rowOff>
    </xdr:to>
    <xdr:cxnSp macro="">
      <xdr:nvCxnSpPr>
        <xdr:cNvPr id="285" name="直線コネクタ 284"/>
        <xdr:cNvCxnSpPr/>
      </xdr:nvCxnSpPr>
      <xdr:spPr>
        <a:xfrm flipV="1">
          <a:off x="10475595" y="5124693"/>
          <a:ext cx="1270" cy="14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90709</xdr:rowOff>
    </xdr:from>
    <xdr:ext cx="534377" cy="259045"/>
    <xdr:sp macro="" textlink="">
      <xdr:nvSpPr>
        <xdr:cNvPr id="286" name="補助費等最小値テキスト"/>
        <xdr:cNvSpPr txBox="1"/>
      </xdr:nvSpPr>
      <xdr:spPr>
        <a:xfrm>
          <a:off x="10528300" y="66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16,852</a:t>
          </a:r>
          <a:endParaRPr kumimoji="1" lang="ja-JP" altLang="en-US" sz="1000" b="1">
            <a:latin typeface="ＭＳ Ｐゴシック"/>
          </a:endParaRPr>
        </a:p>
      </xdr:txBody>
    </xdr:sp>
    <xdr:clientData/>
  </xdr:oneCellAnchor>
  <xdr:twoCellAnchor>
    <xdr:from>
      <xdr:col>15</xdr:col>
      <xdr:colOff>92075</xdr:colOff>
      <xdr:row>38</xdr:row>
      <xdr:rowOff>86882</xdr:rowOff>
    </xdr:from>
    <xdr:to>
      <xdr:col>15</xdr:col>
      <xdr:colOff>269875</xdr:colOff>
      <xdr:row>38</xdr:row>
      <xdr:rowOff>86882</xdr:rowOff>
    </xdr:to>
    <xdr:cxnSp macro="">
      <xdr:nvCxnSpPr>
        <xdr:cNvPr id="287" name="直線コネクタ 286"/>
        <xdr:cNvCxnSpPr/>
      </xdr:nvCxnSpPr>
      <xdr:spPr>
        <a:xfrm>
          <a:off x="10388600" y="660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99320</xdr:rowOff>
    </xdr:from>
    <xdr:ext cx="599010" cy="259045"/>
    <xdr:sp macro="" textlink="">
      <xdr:nvSpPr>
        <xdr:cNvPr id="288" name="補助費等最大値テキスト"/>
        <xdr:cNvSpPr txBox="1"/>
      </xdr:nvSpPr>
      <xdr:spPr>
        <a:xfrm>
          <a:off x="10528300" y="489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152,561</a:t>
          </a:r>
          <a:endParaRPr kumimoji="1" lang="ja-JP" altLang="en-US" sz="1000" b="1">
            <a:latin typeface="ＭＳ Ｐゴシック"/>
          </a:endParaRPr>
        </a:p>
      </xdr:txBody>
    </xdr:sp>
    <xdr:clientData/>
  </xdr:oneCellAnchor>
  <xdr:twoCellAnchor>
    <xdr:from>
      <xdr:col>15</xdr:col>
      <xdr:colOff>92075</xdr:colOff>
      <xdr:row>29</xdr:row>
      <xdr:rowOff>152643</xdr:rowOff>
    </xdr:from>
    <xdr:to>
      <xdr:col>15</xdr:col>
      <xdr:colOff>269875</xdr:colOff>
      <xdr:row>29</xdr:row>
      <xdr:rowOff>152643</xdr:rowOff>
    </xdr:to>
    <xdr:cxnSp macro="">
      <xdr:nvCxnSpPr>
        <xdr:cNvPr id="289" name="直線コネクタ 288"/>
        <xdr:cNvCxnSpPr/>
      </xdr:nvCxnSpPr>
      <xdr:spPr>
        <a:xfrm>
          <a:off x="10388600" y="5124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164356</xdr:rowOff>
    </xdr:from>
    <xdr:to>
      <xdr:col>15</xdr:col>
      <xdr:colOff>180975</xdr:colOff>
      <xdr:row>34</xdr:row>
      <xdr:rowOff>112823</xdr:rowOff>
    </xdr:to>
    <xdr:cxnSp macro="">
      <xdr:nvCxnSpPr>
        <xdr:cNvPr id="290" name="直線コネクタ 289"/>
        <xdr:cNvCxnSpPr/>
      </xdr:nvCxnSpPr>
      <xdr:spPr>
        <a:xfrm flipV="1">
          <a:off x="9639300" y="5822206"/>
          <a:ext cx="838200" cy="11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80564</xdr:rowOff>
    </xdr:from>
    <xdr:ext cx="534377" cy="259045"/>
    <xdr:sp macro="" textlink="">
      <xdr:nvSpPr>
        <xdr:cNvPr id="291" name="補助費等平均値テキスト"/>
        <xdr:cNvSpPr txBox="1"/>
      </xdr:nvSpPr>
      <xdr:spPr>
        <a:xfrm>
          <a:off x="10528300" y="6081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58,034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102137</xdr:rowOff>
    </xdr:from>
    <xdr:to>
      <xdr:col>15</xdr:col>
      <xdr:colOff>231775</xdr:colOff>
      <xdr:row>36</xdr:row>
      <xdr:rowOff>32287</xdr:rowOff>
    </xdr:to>
    <xdr:sp macro="" textlink="">
      <xdr:nvSpPr>
        <xdr:cNvPr id="292" name="フローチャート : 判断 291"/>
        <xdr:cNvSpPr/>
      </xdr:nvSpPr>
      <xdr:spPr>
        <a:xfrm>
          <a:off x="10426700" y="61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42447</xdr:rowOff>
    </xdr:from>
    <xdr:to>
      <xdr:col>14</xdr:col>
      <xdr:colOff>28575</xdr:colOff>
      <xdr:row>34</xdr:row>
      <xdr:rowOff>112823</xdr:rowOff>
    </xdr:to>
    <xdr:cxnSp macro="">
      <xdr:nvCxnSpPr>
        <xdr:cNvPr id="293" name="直線コネクタ 292"/>
        <xdr:cNvCxnSpPr/>
      </xdr:nvCxnSpPr>
      <xdr:spPr>
        <a:xfrm>
          <a:off x="8750300" y="5871747"/>
          <a:ext cx="889000" cy="7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114558</xdr:rowOff>
    </xdr:from>
    <xdr:to>
      <xdr:col>14</xdr:col>
      <xdr:colOff>79375</xdr:colOff>
      <xdr:row>36</xdr:row>
      <xdr:rowOff>44708</xdr:rowOff>
    </xdr:to>
    <xdr:sp macro="" textlink="">
      <xdr:nvSpPr>
        <xdr:cNvPr id="294" name="フローチャート : 判断 293"/>
        <xdr:cNvSpPr/>
      </xdr:nvSpPr>
      <xdr:spPr>
        <a:xfrm>
          <a:off x="95885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35835</xdr:rowOff>
    </xdr:from>
    <xdr:ext cx="534377" cy="259045"/>
    <xdr:sp macro="" textlink="">
      <xdr:nvSpPr>
        <xdr:cNvPr id="295" name="テキスト ボックス 294"/>
        <xdr:cNvSpPr txBox="1"/>
      </xdr:nvSpPr>
      <xdr:spPr>
        <a:xfrm>
          <a:off x="9372111" y="620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11</xdr:col>
      <xdr:colOff>307975</xdr:colOff>
      <xdr:row>29</xdr:row>
      <xdr:rowOff>113487</xdr:rowOff>
    </xdr:from>
    <xdr:to>
      <xdr:col>12</xdr:col>
      <xdr:colOff>511175</xdr:colOff>
      <xdr:row>34</xdr:row>
      <xdr:rowOff>42447</xdr:rowOff>
    </xdr:to>
    <xdr:cxnSp macro="">
      <xdr:nvCxnSpPr>
        <xdr:cNvPr id="296" name="直線コネクタ 295"/>
        <xdr:cNvCxnSpPr/>
      </xdr:nvCxnSpPr>
      <xdr:spPr>
        <a:xfrm>
          <a:off x="7861300" y="5085537"/>
          <a:ext cx="889000" cy="78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30836</xdr:rowOff>
    </xdr:from>
    <xdr:to>
      <xdr:col>12</xdr:col>
      <xdr:colOff>561975</xdr:colOff>
      <xdr:row>36</xdr:row>
      <xdr:rowOff>132436</xdr:rowOff>
    </xdr:to>
    <xdr:sp macro="" textlink="">
      <xdr:nvSpPr>
        <xdr:cNvPr id="297" name="フローチャート : 判断 296"/>
        <xdr:cNvSpPr/>
      </xdr:nvSpPr>
      <xdr:spPr>
        <a:xfrm>
          <a:off x="8699500" y="620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123563</xdr:rowOff>
    </xdr:from>
    <xdr:ext cx="534377" cy="259045"/>
    <xdr:sp macro="" textlink="">
      <xdr:nvSpPr>
        <xdr:cNvPr id="298" name="テキスト ボックス 297"/>
        <xdr:cNvSpPr txBox="1"/>
      </xdr:nvSpPr>
      <xdr:spPr>
        <a:xfrm>
          <a:off x="8483111" y="629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48,834</a:t>
          </a:r>
          <a:endParaRPr kumimoji="1" lang="ja-JP" altLang="en-US" sz="1000" b="1">
            <a:solidFill>
              <a:srgbClr val="000080"/>
            </a:solidFill>
            <a:latin typeface="ＭＳ Ｐゴシック"/>
          </a:endParaRPr>
        </a:p>
      </xdr:txBody>
    </xdr:sp>
    <xdr:clientData/>
  </xdr:oneCellAnchor>
  <xdr:twoCellAnchor>
    <xdr:from>
      <xdr:col>10</xdr:col>
      <xdr:colOff>104775</xdr:colOff>
      <xdr:row>29</xdr:row>
      <xdr:rowOff>113487</xdr:rowOff>
    </xdr:from>
    <xdr:to>
      <xdr:col>11</xdr:col>
      <xdr:colOff>307975</xdr:colOff>
      <xdr:row>34</xdr:row>
      <xdr:rowOff>151631</xdr:rowOff>
    </xdr:to>
    <xdr:cxnSp macro="">
      <xdr:nvCxnSpPr>
        <xdr:cNvPr id="299" name="直線コネクタ 298"/>
        <xdr:cNvCxnSpPr/>
      </xdr:nvCxnSpPr>
      <xdr:spPr>
        <a:xfrm flipV="1">
          <a:off x="6972300" y="5085537"/>
          <a:ext cx="889000" cy="89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99514</xdr:rowOff>
    </xdr:from>
    <xdr:to>
      <xdr:col>11</xdr:col>
      <xdr:colOff>358775</xdr:colOff>
      <xdr:row>35</xdr:row>
      <xdr:rowOff>29664</xdr:rowOff>
    </xdr:to>
    <xdr:sp macro="" textlink="">
      <xdr:nvSpPr>
        <xdr:cNvPr id="300" name="フローチャート : 判断 299"/>
        <xdr:cNvSpPr/>
      </xdr:nvSpPr>
      <xdr:spPr>
        <a:xfrm>
          <a:off x="7810500" y="592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20791</xdr:rowOff>
    </xdr:from>
    <xdr:ext cx="534377" cy="259045"/>
    <xdr:sp macro="" textlink="">
      <xdr:nvSpPr>
        <xdr:cNvPr id="301" name="テキスト ボックス 300"/>
        <xdr:cNvSpPr txBox="1"/>
      </xdr:nvSpPr>
      <xdr:spPr>
        <a:xfrm>
          <a:off x="7594111" y="602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74,025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73334</xdr:rowOff>
    </xdr:from>
    <xdr:to>
      <xdr:col>10</xdr:col>
      <xdr:colOff>155575</xdr:colOff>
      <xdr:row>37</xdr:row>
      <xdr:rowOff>3484</xdr:rowOff>
    </xdr:to>
    <xdr:sp macro="" textlink="">
      <xdr:nvSpPr>
        <xdr:cNvPr id="302" name="フローチャート : 判断 301"/>
        <xdr:cNvSpPr/>
      </xdr:nvSpPr>
      <xdr:spPr>
        <a:xfrm>
          <a:off x="6921500" y="624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166061</xdr:rowOff>
    </xdr:from>
    <xdr:ext cx="534377" cy="259045"/>
    <xdr:sp macro="" textlink="">
      <xdr:nvSpPr>
        <xdr:cNvPr id="303" name="テキスト ボックス 302"/>
        <xdr:cNvSpPr txBox="1"/>
      </xdr:nvSpPr>
      <xdr:spPr>
        <a:xfrm>
          <a:off x="6705111" y="633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113556</xdr:rowOff>
    </xdr:from>
    <xdr:to>
      <xdr:col>15</xdr:col>
      <xdr:colOff>231775</xdr:colOff>
      <xdr:row>34</xdr:row>
      <xdr:rowOff>43706</xdr:rowOff>
    </xdr:to>
    <xdr:sp macro="" textlink="">
      <xdr:nvSpPr>
        <xdr:cNvPr id="309" name="円/楕円 308"/>
        <xdr:cNvSpPr/>
      </xdr:nvSpPr>
      <xdr:spPr>
        <a:xfrm>
          <a:off x="10426700" y="577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136433</xdr:rowOff>
    </xdr:from>
    <xdr:ext cx="534377" cy="259045"/>
    <xdr:sp macro="" textlink="">
      <xdr:nvSpPr>
        <xdr:cNvPr id="310" name="補助費等該当値テキスト"/>
        <xdr:cNvSpPr txBox="1"/>
      </xdr:nvSpPr>
      <xdr:spPr>
        <a:xfrm>
          <a:off x="10528300" y="562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88,485</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62023</xdr:rowOff>
    </xdr:from>
    <xdr:to>
      <xdr:col>14</xdr:col>
      <xdr:colOff>79375</xdr:colOff>
      <xdr:row>34</xdr:row>
      <xdr:rowOff>163623</xdr:rowOff>
    </xdr:to>
    <xdr:sp macro="" textlink="">
      <xdr:nvSpPr>
        <xdr:cNvPr id="311" name="円/楕円 310"/>
        <xdr:cNvSpPr/>
      </xdr:nvSpPr>
      <xdr:spPr>
        <a:xfrm>
          <a:off x="9588500" y="589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8700</xdr:rowOff>
    </xdr:from>
    <xdr:ext cx="534377" cy="259045"/>
    <xdr:sp macro="" textlink="">
      <xdr:nvSpPr>
        <xdr:cNvPr id="312" name="テキスト ボックス 311"/>
        <xdr:cNvSpPr txBox="1"/>
      </xdr:nvSpPr>
      <xdr:spPr>
        <a:xfrm>
          <a:off x="9372111" y="566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77,469</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163097</xdr:rowOff>
    </xdr:from>
    <xdr:to>
      <xdr:col>12</xdr:col>
      <xdr:colOff>561975</xdr:colOff>
      <xdr:row>34</xdr:row>
      <xdr:rowOff>93247</xdr:rowOff>
    </xdr:to>
    <xdr:sp macro="" textlink="">
      <xdr:nvSpPr>
        <xdr:cNvPr id="313" name="円/楕円 312"/>
        <xdr:cNvSpPr/>
      </xdr:nvSpPr>
      <xdr:spPr>
        <a:xfrm>
          <a:off x="8699500" y="582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109774</xdr:rowOff>
    </xdr:from>
    <xdr:ext cx="534377" cy="259045"/>
    <xdr:sp macro="" textlink="">
      <xdr:nvSpPr>
        <xdr:cNvPr id="314" name="テキスト ボックス 313"/>
        <xdr:cNvSpPr txBox="1"/>
      </xdr:nvSpPr>
      <xdr:spPr>
        <a:xfrm>
          <a:off x="8483111" y="559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83,934</a:t>
          </a:r>
          <a:endParaRPr kumimoji="1" lang="ja-JP" altLang="en-US" sz="1000" b="1">
            <a:solidFill>
              <a:srgbClr val="FF0000"/>
            </a:solidFill>
            <a:latin typeface="ＭＳ Ｐゴシック"/>
          </a:endParaRPr>
        </a:p>
      </xdr:txBody>
    </xdr:sp>
    <xdr:clientData/>
  </xdr:oneCellAnchor>
  <xdr:twoCellAnchor>
    <xdr:from>
      <xdr:col>11</xdr:col>
      <xdr:colOff>257175</xdr:colOff>
      <xdr:row>29</xdr:row>
      <xdr:rowOff>62687</xdr:rowOff>
    </xdr:from>
    <xdr:to>
      <xdr:col>11</xdr:col>
      <xdr:colOff>358775</xdr:colOff>
      <xdr:row>29</xdr:row>
      <xdr:rowOff>164287</xdr:rowOff>
    </xdr:to>
    <xdr:sp macro="" textlink="">
      <xdr:nvSpPr>
        <xdr:cNvPr id="315" name="円/楕円 314"/>
        <xdr:cNvSpPr/>
      </xdr:nvSpPr>
      <xdr:spPr>
        <a:xfrm>
          <a:off x="7810500" y="503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28</xdr:row>
      <xdr:rowOff>9364</xdr:rowOff>
    </xdr:from>
    <xdr:ext cx="599010" cy="259045"/>
    <xdr:sp macro="" textlink="">
      <xdr:nvSpPr>
        <xdr:cNvPr id="316" name="テキスト ボックス 315"/>
        <xdr:cNvSpPr txBox="1"/>
      </xdr:nvSpPr>
      <xdr:spPr>
        <a:xfrm>
          <a:off x="7561794" y="4809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156,158</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100831</xdr:rowOff>
    </xdr:from>
    <xdr:to>
      <xdr:col>10</xdr:col>
      <xdr:colOff>155575</xdr:colOff>
      <xdr:row>35</xdr:row>
      <xdr:rowOff>30981</xdr:rowOff>
    </xdr:to>
    <xdr:sp macro="" textlink="">
      <xdr:nvSpPr>
        <xdr:cNvPr id="317" name="円/楕円 316"/>
        <xdr:cNvSpPr/>
      </xdr:nvSpPr>
      <xdr:spPr>
        <a:xfrm>
          <a:off x="6921500" y="593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47508</xdr:rowOff>
    </xdr:from>
    <xdr:ext cx="534377" cy="259045"/>
    <xdr:sp macro="" textlink="">
      <xdr:nvSpPr>
        <xdr:cNvPr id="318" name="テキスト ボックス 317"/>
        <xdr:cNvSpPr txBox="1"/>
      </xdr:nvSpPr>
      <xdr:spPr>
        <a:xfrm>
          <a:off x="6705111" y="570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73,904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169352</xdr:rowOff>
    </xdr:from>
    <xdr:to>
      <xdr:col>15</xdr:col>
      <xdr:colOff>180340</xdr:colOff>
      <xdr:row>59</xdr:row>
      <xdr:rowOff>83357</xdr:rowOff>
    </xdr:to>
    <xdr:cxnSp macro="">
      <xdr:nvCxnSpPr>
        <xdr:cNvPr id="344" name="直線コネクタ 343"/>
        <xdr:cNvCxnSpPr/>
      </xdr:nvCxnSpPr>
      <xdr:spPr>
        <a:xfrm flipV="1">
          <a:off x="10475595" y="8570402"/>
          <a:ext cx="1270" cy="1628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87184</xdr:rowOff>
    </xdr:from>
    <xdr:ext cx="469744" cy="259045"/>
    <xdr:sp macro="" textlink="">
      <xdr:nvSpPr>
        <xdr:cNvPr id="345" name="普通建設事業費最小値テキスト"/>
        <xdr:cNvSpPr txBox="1"/>
      </xdr:nvSpPr>
      <xdr:spPr>
        <a:xfrm>
          <a:off x="10528300" y="1020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9,506</a:t>
          </a:r>
          <a:endParaRPr kumimoji="1" lang="ja-JP" altLang="en-US" sz="1000" b="1">
            <a:latin typeface="ＭＳ Ｐゴシック"/>
          </a:endParaRPr>
        </a:p>
      </xdr:txBody>
    </xdr:sp>
    <xdr:clientData/>
  </xdr:oneCellAnchor>
  <xdr:twoCellAnchor>
    <xdr:from>
      <xdr:col>15</xdr:col>
      <xdr:colOff>92075</xdr:colOff>
      <xdr:row>59</xdr:row>
      <xdr:rowOff>83357</xdr:rowOff>
    </xdr:from>
    <xdr:to>
      <xdr:col>15</xdr:col>
      <xdr:colOff>269875</xdr:colOff>
      <xdr:row>59</xdr:row>
      <xdr:rowOff>83357</xdr:rowOff>
    </xdr:to>
    <xdr:cxnSp macro="">
      <xdr:nvCxnSpPr>
        <xdr:cNvPr id="346" name="直線コネクタ 345"/>
        <xdr:cNvCxnSpPr/>
      </xdr:nvCxnSpPr>
      <xdr:spPr>
        <a:xfrm>
          <a:off x="10388600" y="101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116029</xdr:rowOff>
    </xdr:from>
    <xdr:ext cx="690189" cy="259045"/>
    <xdr:sp macro="" textlink="">
      <xdr:nvSpPr>
        <xdr:cNvPr id="347" name="普通建設事業費最大値テキスト"/>
        <xdr:cNvSpPr txBox="1"/>
      </xdr:nvSpPr>
      <xdr:spPr>
        <a:xfrm>
          <a:off x="10528300" y="8345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1,006,840</a:t>
          </a:r>
          <a:endParaRPr kumimoji="1" lang="ja-JP" altLang="en-US" sz="1000" b="1">
            <a:latin typeface="ＭＳ Ｐゴシック"/>
          </a:endParaRPr>
        </a:p>
      </xdr:txBody>
    </xdr:sp>
    <xdr:clientData/>
  </xdr:oneCellAnchor>
  <xdr:twoCellAnchor>
    <xdr:from>
      <xdr:col>15</xdr:col>
      <xdr:colOff>92075</xdr:colOff>
      <xdr:row>49</xdr:row>
      <xdr:rowOff>169352</xdr:rowOff>
    </xdr:from>
    <xdr:to>
      <xdr:col>15</xdr:col>
      <xdr:colOff>269875</xdr:colOff>
      <xdr:row>49</xdr:row>
      <xdr:rowOff>169352</xdr:rowOff>
    </xdr:to>
    <xdr:cxnSp macro="">
      <xdr:nvCxnSpPr>
        <xdr:cNvPr id="348" name="直線コネクタ 347"/>
        <xdr:cNvCxnSpPr/>
      </xdr:nvCxnSpPr>
      <xdr:spPr>
        <a:xfrm>
          <a:off x="10388600" y="857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162220</xdr:rowOff>
    </xdr:from>
    <xdr:to>
      <xdr:col>15</xdr:col>
      <xdr:colOff>180975</xdr:colOff>
      <xdr:row>58</xdr:row>
      <xdr:rowOff>171346</xdr:rowOff>
    </xdr:to>
    <xdr:cxnSp macro="">
      <xdr:nvCxnSpPr>
        <xdr:cNvPr id="349" name="直線コネクタ 348"/>
        <xdr:cNvCxnSpPr/>
      </xdr:nvCxnSpPr>
      <xdr:spPr>
        <a:xfrm flipV="1">
          <a:off x="9639300" y="10106320"/>
          <a:ext cx="838200" cy="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90389</xdr:rowOff>
    </xdr:from>
    <xdr:ext cx="534377" cy="259045"/>
    <xdr:sp macro="" textlink="">
      <xdr:nvSpPr>
        <xdr:cNvPr id="350" name="普通建設事業費平均値テキスト"/>
        <xdr:cNvSpPr txBox="1"/>
      </xdr:nvSpPr>
      <xdr:spPr>
        <a:xfrm>
          <a:off x="10528300" y="10034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65,876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111962</xdr:rowOff>
    </xdr:from>
    <xdr:to>
      <xdr:col>15</xdr:col>
      <xdr:colOff>231775</xdr:colOff>
      <xdr:row>59</xdr:row>
      <xdr:rowOff>42112</xdr:rowOff>
    </xdr:to>
    <xdr:sp macro="" textlink="">
      <xdr:nvSpPr>
        <xdr:cNvPr id="351" name="フローチャート : 判断 350"/>
        <xdr:cNvSpPr/>
      </xdr:nvSpPr>
      <xdr:spPr>
        <a:xfrm>
          <a:off x="104267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171346</xdr:rowOff>
    </xdr:from>
    <xdr:to>
      <xdr:col>14</xdr:col>
      <xdr:colOff>28575</xdr:colOff>
      <xdr:row>59</xdr:row>
      <xdr:rowOff>4625</xdr:rowOff>
    </xdr:to>
    <xdr:cxnSp macro="">
      <xdr:nvCxnSpPr>
        <xdr:cNvPr id="352" name="直線コネクタ 351"/>
        <xdr:cNvCxnSpPr/>
      </xdr:nvCxnSpPr>
      <xdr:spPr>
        <a:xfrm flipV="1">
          <a:off x="8750300" y="10115446"/>
          <a:ext cx="889000" cy="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86013</xdr:rowOff>
    </xdr:from>
    <xdr:to>
      <xdr:col>14</xdr:col>
      <xdr:colOff>79375</xdr:colOff>
      <xdr:row>59</xdr:row>
      <xdr:rowOff>16163</xdr:rowOff>
    </xdr:to>
    <xdr:sp macro="" textlink="">
      <xdr:nvSpPr>
        <xdr:cNvPr id="353" name="フローチャート : 判断 352"/>
        <xdr:cNvSpPr/>
      </xdr:nvSpPr>
      <xdr:spPr>
        <a:xfrm>
          <a:off x="9588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32690</xdr:rowOff>
    </xdr:from>
    <xdr:ext cx="534377" cy="259045"/>
    <xdr:sp macro="" textlink="">
      <xdr:nvSpPr>
        <xdr:cNvPr id="354" name="テキスト ボックス 353"/>
        <xdr:cNvSpPr txBox="1"/>
      </xdr:nvSpPr>
      <xdr:spPr>
        <a:xfrm>
          <a:off x="9372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4625</xdr:rowOff>
    </xdr:from>
    <xdr:to>
      <xdr:col>12</xdr:col>
      <xdr:colOff>511175</xdr:colOff>
      <xdr:row>59</xdr:row>
      <xdr:rowOff>24451</xdr:rowOff>
    </xdr:to>
    <xdr:cxnSp macro="">
      <xdr:nvCxnSpPr>
        <xdr:cNvPr id="355" name="直線コネクタ 354"/>
        <xdr:cNvCxnSpPr/>
      </xdr:nvCxnSpPr>
      <xdr:spPr>
        <a:xfrm flipV="1">
          <a:off x="7861300" y="10120175"/>
          <a:ext cx="889000" cy="19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86769</xdr:rowOff>
    </xdr:from>
    <xdr:to>
      <xdr:col>12</xdr:col>
      <xdr:colOff>561975</xdr:colOff>
      <xdr:row>59</xdr:row>
      <xdr:rowOff>16919</xdr:rowOff>
    </xdr:to>
    <xdr:sp macro="" textlink="">
      <xdr:nvSpPr>
        <xdr:cNvPr id="356" name="フローチャート : 判断 355"/>
        <xdr:cNvSpPr/>
      </xdr:nvSpPr>
      <xdr:spPr>
        <a:xfrm>
          <a:off x="8699500" y="100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33446</xdr:rowOff>
    </xdr:from>
    <xdr:ext cx="534377" cy="259045"/>
    <xdr:sp macro="" textlink="">
      <xdr:nvSpPr>
        <xdr:cNvPr id="357" name="テキスト ボックス 356"/>
        <xdr:cNvSpPr txBox="1"/>
      </xdr:nvSpPr>
      <xdr:spPr>
        <a:xfrm>
          <a:off x="8483111" y="98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7362</xdr:rowOff>
    </xdr:from>
    <xdr:to>
      <xdr:col>11</xdr:col>
      <xdr:colOff>307975</xdr:colOff>
      <xdr:row>59</xdr:row>
      <xdr:rowOff>24451</xdr:rowOff>
    </xdr:to>
    <xdr:cxnSp macro="">
      <xdr:nvCxnSpPr>
        <xdr:cNvPr id="358" name="直線コネクタ 357"/>
        <xdr:cNvCxnSpPr/>
      </xdr:nvCxnSpPr>
      <xdr:spPr>
        <a:xfrm>
          <a:off x="6972300" y="10122912"/>
          <a:ext cx="889000" cy="1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107864</xdr:rowOff>
    </xdr:from>
    <xdr:to>
      <xdr:col>11</xdr:col>
      <xdr:colOff>358775</xdr:colOff>
      <xdr:row>59</xdr:row>
      <xdr:rowOff>38014</xdr:rowOff>
    </xdr:to>
    <xdr:sp macro="" textlink="">
      <xdr:nvSpPr>
        <xdr:cNvPr id="359" name="フローチャート : 判断 358"/>
        <xdr:cNvSpPr/>
      </xdr:nvSpPr>
      <xdr:spPr>
        <a:xfrm>
          <a:off x="7810500" y="1005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54541</xdr:rowOff>
    </xdr:from>
    <xdr:ext cx="534377" cy="259045"/>
    <xdr:sp macro="" textlink="">
      <xdr:nvSpPr>
        <xdr:cNvPr id="360" name="テキスト ボックス 359"/>
        <xdr:cNvSpPr txBox="1"/>
      </xdr:nvSpPr>
      <xdr:spPr>
        <a:xfrm>
          <a:off x="7594111" y="982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68,386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121157</xdr:rowOff>
    </xdr:from>
    <xdr:to>
      <xdr:col>10</xdr:col>
      <xdr:colOff>155575</xdr:colOff>
      <xdr:row>59</xdr:row>
      <xdr:rowOff>51307</xdr:rowOff>
    </xdr:to>
    <xdr:sp macro="" textlink="">
      <xdr:nvSpPr>
        <xdr:cNvPr id="361" name="フローチャート : 判断 360"/>
        <xdr:cNvSpPr/>
      </xdr:nvSpPr>
      <xdr:spPr>
        <a:xfrm>
          <a:off x="6921500" y="100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67834</xdr:rowOff>
    </xdr:from>
    <xdr:ext cx="534377" cy="259045"/>
    <xdr:sp macro="" textlink="">
      <xdr:nvSpPr>
        <xdr:cNvPr id="362" name="テキスト ボックス 361"/>
        <xdr:cNvSpPr txBox="1"/>
      </xdr:nvSpPr>
      <xdr:spPr>
        <a:xfrm>
          <a:off x="6705111" y="984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60,245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111420</xdr:rowOff>
    </xdr:from>
    <xdr:to>
      <xdr:col>15</xdr:col>
      <xdr:colOff>231775</xdr:colOff>
      <xdr:row>59</xdr:row>
      <xdr:rowOff>41570</xdr:rowOff>
    </xdr:to>
    <xdr:sp macro="" textlink="">
      <xdr:nvSpPr>
        <xdr:cNvPr id="368" name="円/楕円 367"/>
        <xdr:cNvSpPr/>
      </xdr:nvSpPr>
      <xdr:spPr>
        <a:xfrm>
          <a:off x="10426700" y="1005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70797</xdr:rowOff>
    </xdr:from>
    <xdr:ext cx="534377" cy="259045"/>
    <xdr:sp macro="" textlink="">
      <xdr:nvSpPr>
        <xdr:cNvPr id="369" name="普通建設事業費該当値テキスト"/>
        <xdr:cNvSpPr txBox="1"/>
      </xdr:nvSpPr>
      <xdr:spPr>
        <a:xfrm>
          <a:off x="10528300" y="984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66,208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120546</xdr:rowOff>
    </xdr:from>
    <xdr:to>
      <xdr:col>14</xdr:col>
      <xdr:colOff>79375</xdr:colOff>
      <xdr:row>59</xdr:row>
      <xdr:rowOff>50696</xdr:rowOff>
    </xdr:to>
    <xdr:sp macro="" textlink="">
      <xdr:nvSpPr>
        <xdr:cNvPr id="370" name="円/楕円 369"/>
        <xdr:cNvSpPr/>
      </xdr:nvSpPr>
      <xdr:spPr>
        <a:xfrm>
          <a:off x="9588500" y="1006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41823</xdr:rowOff>
    </xdr:from>
    <xdr:ext cx="534377" cy="259045"/>
    <xdr:sp macro="" textlink="">
      <xdr:nvSpPr>
        <xdr:cNvPr id="371" name="テキスト ボックス 370"/>
        <xdr:cNvSpPr txBox="1"/>
      </xdr:nvSpPr>
      <xdr:spPr>
        <a:xfrm>
          <a:off x="9372111" y="1015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60,619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125275</xdr:rowOff>
    </xdr:from>
    <xdr:to>
      <xdr:col>12</xdr:col>
      <xdr:colOff>561975</xdr:colOff>
      <xdr:row>59</xdr:row>
      <xdr:rowOff>55425</xdr:rowOff>
    </xdr:to>
    <xdr:sp macro="" textlink="">
      <xdr:nvSpPr>
        <xdr:cNvPr id="372" name="円/楕円 371"/>
        <xdr:cNvSpPr/>
      </xdr:nvSpPr>
      <xdr:spPr>
        <a:xfrm>
          <a:off x="8699500" y="1006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46552</xdr:rowOff>
    </xdr:from>
    <xdr:ext cx="534377" cy="259045"/>
    <xdr:sp macro="" textlink="">
      <xdr:nvSpPr>
        <xdr:cNvPr id="373" name="テキスト ボックス 372"/>
        <xdr:cNvSpPr txBox="1"/>
      </xdr:nvSpPr>
      <xdr:spPr>
        <a:xfrm>
          <a:off x="8483111" y="1016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57,723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145101</xdr:rowOff>
    </xdr:from>
    <xdr:to>
      <xdr:col>11</xdr:col>
      <xdr:colOff>358775</xdr:colOff>
      <xdr:row>59</xdr:row>
      <xdr:rowOff>75251</xdr:rowOff>
    </xdr:to>
    <xdr:sp macro="" textlink="">
      <xdr:nvSpPr>
        <xdr:cNvPr id="374" name="円/楕円 373"/>
        <xdr:cNvSpPr/>
      </xdr:nvSpPr>
      <xdr:spPr>
        <a:xfrm>
          <a:off x="7810500" y="1008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66378</xdr:rowOff>
    </xdr:from>
    <xdr:ext cx="534377" cy="259045"/>
    <xdr:sp macro="" textlink="">
      <xdr:nvSpPr>
        <xdr:cNvPr id="375" name="テキスト ボックス 374"/>
        <xdr:cNvSpPr txBox="1"/>
      </xdr:nvSpPr>
      <xdr:spPr>
        <a:xfrm>
          <a:off x="7594111" y="1018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45,581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128012</xdr:rowOff>
    </xdr:from>
    <xdr:to>
      <xdr:col>10</xdr:col>
      <xdr:colOff>155575</xdr:colOff>
      <xdr:row>59</xdr:row>
      <xdr:rowOff>58162</xdr:rowOff>
    </xdr:to>
    <xdr:sp macro="" textlink="">
      <xdr:nvSpPr>
        <xdr:cNvPr id="376" name="円/楕円 375"/>
        <xdr:cNvSpPr/>
      </xdr:nvSpPr>
      <xdr:spPr>
        <a:xfrm>
          <a:off x="6921500" y="1007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49289</xdr:rowOff>
    </xdr:from>
    <xdr:ext cx="534377" cy="259045"/>
    <xdr:sp macro="" textlink="">
      <xdr:nvSpPr>
        <xdr:cNvPr id="377" name="テキスト ボックス 376"/>
        <xdr:cNvSpPr txBox="1"/>
      </xdr:nvSpPr>
      <xdr:spPr>
        <a:xfrm>
          <a:off x="6705111" y="1016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56,047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166637</xdr:rowOff>
    </xdr:from>
    <xdr:to>
      <xdr:col>15</xdr:col>
      <xdr:colOff>180340</xdr:colOff>
      <xdr:row>79</xdr:row>
      <xdr:rowOff>98879</xdr:rowOff>
    </xdr:to>
    <xdr:cxnSp macro="">
      <xdr:nvCxnSpPr>
        <xdr:cNvPr id="403" name="直線コネクタ 402"/>
        <xdr:cNvCxnSpPr/>
      </xdr:nvCxnSpPr>
      <xdr:spPr>
        <a:xfrm flipV="1">
          <a:off x="10475595" y="12168137"/>
          <a:ext cx="1270" cy="147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118050</xdr:rowOff>
    </xdr:from>
    <xdr:ext cx="249299" cy="259045"/>
    <xdr:sp macro="" textlink="">
      <xdr:nvSpPr>
        <xdr:cNvPr id="404" name="普通建設事業費 （ うち新規整備　）最小値テキスト"/>
        <xdr:cNvSpPr txBox="1"/>
      </xdr:nvSpPr>
      <xdr:spPr>
        <a:xfrm>
          <a:off x="10528300" y="136626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113314</xdr:rowOff>
    </xdr:from>
    <xdr:ext cx="599010" cy="259045"/>
    <xdr:sp macro="" textlink="">
      <xdr:nvSpPr>
        <xdr:cNvPr id="406" name="普通建設事業費 （ うち新規整備　）最大値テキスト"/>
        <xdr:cNvSpPr txBox="1"/>
      </xdr:nvSpPr>
      <xdr:spPr>
        <a:xfrm>
          <a:off x="10528300" y="1194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903,503</a:t>
          </a:r>
          <a:endParaRPr kumimoji="1" lang="ja-JP" altLang="en-US" sz="1000" b="1">
            <a:latin typeface="ＭＳ Ｐゴシック"/>
          </a:endParaRPr>
        </a:p>
      </xdr:txBody>
    </xdr:sp>
    <xdr:clientData/>
  </xdr:oneCellAnchor>
  <xdr:twoCellAnchor>
    <xdr:from>
      <xdr:col>15</xdr:col>
      <xdr:colOff>92075</xdr:colOff>
      <xdr:row>70</xdr:row>
      <xdr:rowOff>166637</xdr:rowOff>
    </xdr:from>
    <xdr:to>
      <xdr:col>15</xdr:col>
      <xdr:colOff>269875</xdr:colOff>
      <xdr:row>70</xdr:row>
      <xdr:rowOff>166637</xdr:rowOff>
    </xdr:to>
    <xdr:cxnSp macro="">
      <xdr:nvCxnSpPr>
        <xdr:cNvPr id="407" name="直線コネクタ 406"/>
        <xdr:cNvCxnSpPr/>
      </xdr:nvCxnSpPr>
      <xdr:spPr>
        <a:xfrm>
          <a:off x="10388600" y="1216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91109</xdr:rowOff>
    </xdr:from>
    <xdr:to>
      <xdr:col>15</xdr:col>
      <xdr:colOff>180975</xdr:colOff>
      <xdr:row>79</xdr:row>
      <xdr:rowOff>94889</xdr:rowOff>
    </xdr:to>
    <xdr:cxnSp macro="">
      <xdr:nvCxnSpPr>
        <xdr:cNvPr id="408" name="直線コネクタ 407"/>
        <xdr:cNvCxnSpPr/>
      </xdr:nvCxnSpPr>
      <xdr:spPr>
        <a:xfrm flipV="1">
          <a:off x="9639300" y="13635659"/>
          <a:ext cx="838200" cy="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35499</xdr:rowOff>
    </xdr:from>
    <xdr:ext cx="534377" cy="259045"/>
    <xdr:sp macro="" textlink="">
      <xdr:nvSpPr>
        <xdr:cNvPr id="409" name="普通建設事業費 （ うち新規整備　）平均値テキスト"/>
        <xdr:cNvSpPr txBox="1"/>
      </xdr:nvSpPr>
      <xdr:spPr>
        <a:xfrm>
          <a:off x="10528300" y="13408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21,714</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12622</xdr:rowOff>
    </xdr:from>
    <xdr:to>
      <xdr:col>15</xdr:col>
      <xdr:colOff>231775</xdr:colOff>
      <xdr:row>79</xdr:row>
      <xdr:rowOff>114222</xdr:rowOff>
    </xdr:to>
    <xdr:sp macro="" textlink="">
      <xdr:nvSpPr>
        <xdr:cNvPr id="410" name="フローチャート : 判断 409"/>
        <xdr:cNvSpPr/>
      </xdr:nvSpPr>
      <xdr:spPr>
        <a:xfrm>
          <a:off x="10426700" y="1355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93836</xdr:rowOff>
    </xdr:from>
    <xdr:to>
      <xdr:col>14</xdr:col>
      <xdr:colOff>28575</xdr:colOff>
      <xdr:row>79</xdr:row>
      <xdr:rowOff>94889</xdr:rowOff>
    </xdr:to>
    <xdr:cxnSp macro="">
      <xdr:nvCxnSpPr>
        <xdr:cNvPr id="411" name="直線コネクタ 410"/>
        <xdr:cNvCxnSpPr/>
      </xdr:nvCxnSpPr>
      <xdr:spPr>
        <a:xfrm>
          <a:off x="8750300" y="13638386"/>
          <a:ext cx="889000" cy="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152746</xdr:rowOff>
    </xdr:from>
    <xdr:to>
      <xdr:col>14</xdr:col>
      <xdr:colOff>79375</xdr:colOff>
      <xdr:row>79</xdr:row>
      <xdr:rowOff>82896</xdr:rowOff>
    </xdr:to>
    <xdr:sp macro="" textlink="">
      <xdr:nvSpPr>
        <xdr:cNvPr id="412" name="フローチャート : 判断 411"/>
        <xdr:cNvSpPr/>
      </xdr:nvSpPr>
      <xdr:spPr>
        <a:xfrm>
          <a:off x="9588500" y="1352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99423</xdr:rowOff>
    </xdr:from>
    <xdr:ext cx="534377" cy="259045"/>
    <xdr:sp macro="" textlink="">
      <xdr:nvSpPr>
        <xdr:cNvPr id="413" name="テキスト ボックス 412"/>
        <xdr:cNvSpPr txBox="1"/>
      </xdr:nvSpPr>
      <xdr:spPr>
        <a:xfrm>
          <a:off x="9372111" y="1330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159162</xdr:rowOff>
    </xdr:from>
    <xdr:to>
      <xdr:col>12</xdr:col>
      <xdr:colOff>561975</xdr:colOff>
      <xdr:row>79</xdr:row>
      <xdr:rowOff>89312</xdr:rowOff>
    </xdr:to>
    <xdr:sp macro="" textlink="">
      <xdr:nvSpPr>
        <xdr:cNvPr id="414" name="フローチャート : 判断 413"/>
        <xdr:cNvSpPr/>
      </xdr:nvSpPr>
      <xdr:spPr>
        <a:xfrm>
          <a:off x="8699500" y="135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105839</xdr:rowOff>
    </xdr:from>
    <xdr:ext cx="534377" cy="259045"/>
    <xdr:sp macro="" textlink="">
      <xdr:nvSpPr>
        <xdr:cNvPr id="415" name="テキスト ボックス 414"/>
        <xdr:cNvSpPr txBox="1"/>
      </xdr:nvSpPr>
      <xdr:spPr>
        <a:xfrm>
          <a:off x="8483111" y="133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36,970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40309</xdr:rowOff>
    </xdr:from>
    <xdr:to>
      <xdr:col>15</xdr:col>
      <xdr:colOff>231775</xdr:colOff>
      <xdr:row>79</xdr:row>
      <xdr:rowOff>141909</xdr:rowOff>
    </xdr:to>
    <xdr:sp macro="" textlink="">
      <xdr:nvSpPr>
        <xdr:cNvPr id="421" name="円/楕円 420"/>
        <xdr:cNvSpPr/>
      </xdr:nvSpPr>
      <xdr:spPr>
        <a:xfrm>
          <a:off x="10426700" y="1358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162499</xdr:rowOff>
    </xdr:from>
    <xdr:ext cx="469744" cy="259045"/>
    <xdr:sp macro="" textlink="">
      <xdr:nvSpPr>
        <xdr:cNvPr id="422" name="普通建設事業費 （ うち新規整備　）該当値テキスト"/>
        <xdr:cNvSpPr txBox="1"/>
      </xdr:nvSpPr>
      <xdr:spPr>
        <a:xfrm>
          <a:off x="10528300" y="1353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4,758</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44089</xdr:rowOff>
    </xdr:from>
    <xdr:to>
      <xdr:col>14</xdr:col>
      <xdr:colOff>79375</xdr:colOff>
      <xdr:row>79</xdr:row>
      <xdr:rowOff>145689</xdr:rowOff>
    </xdr:to>
    <xdr:sp macro="" textlink="">
      <xdr:nvSpPr>
        <xdr:cNvPr id="423" name="円/楕円 422"/>
        <xdr:cNvSpPr/>
      </xdr:nvSpPr>
      <xdr:spPr>
        <a:xfrm>
          <a:off x="9588500" y="1358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136816</xdr:rowOff>
    </xdr:from>
    <xdr:ext cx="469744" cy="259045"/>
    <xdr:sp macro="" textlink="">
      <xdr:nvSpPr>
        <xdr:cNvPr id="424" name="テキスト ボックス 423"/>
        <xdr:cNvSpPr txBox="1"/>
      </xdr:nvSpPr>
      <xdr:spPr>
        <a:xfrm>
          <a:off x="9404427" y="1368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2,443</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43036</xdr:rowOff>
    </xdr:from>
    <xdr:to>
      <xdr:col>12</xdr:col>
      <xdr:colOff>561975</xdr:colOff>
      <xdr:row>79</xdr:row>
      <xdr:rowOff>144636</xdr:rowOff>
    </xdr:to>
    <xdr:sp macro="" textlink="">
      <xdr:nvSpPr>
        <xdr:cNvPr id="425" name="円/楕円 424"/>
        <xdr:cNvSpPr/>
      </xdr:nvSpPr>
      <xdr:spPr>
        <a:xfrm>
          <a:off x="8699500" y="1358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135763</xdr:rowOff>
    </xdr:from>
    <xdr:ext cx="469744" cy="259045"/>
    <xdr:sp macro="" textlink="">
      <xdr:nvSpPr>
        <xdr:cNvPr id="426" name="テキスト ボックス 425"/>
        <xdr:cNvSpPr txBox="1"/>
      </xdr:nvSpPr>
      <xdr:spPr>
        <a:xfrm>
          <a:off x="8515427" y="1368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36,321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10948</xdr:rowOff>
    </xdr:from>
    <xdr:to>
      <xdr:col>15</xdr:col>
      <xdr:colOff>180340</xdr:colOff>
      <xdr:row>98</xdr:row>
      <xdr:rowOff>170154</xdr:rowOff>
    </xdr:to>
    <xdr:cxnSp macro="">
      <xdr:nvCxnSpPr>
        <xdr:cNvPr id="450" name="直線コネクタ 449"/>
        <xdr:cNvCxnSpPr/>
      </xdr:nvCxnSpPr>
      <xdr:spPr>
        <a:xfrm flipV="1">
          <a:off x="10475595" y="15441448"/>
          <a:ext cx="1270" cy="1530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2531</xdr:rowOff>
    </xdr:from>
    <xdr:ext cx="469744" cy="259045"/>
    <xdr:sp macro="" textlink="">
      <xdr:nvSpPr>
        <xdr:cNvPr id="451" name="普通建設事業費 （ うち更新整備　）最小値テキスト"/>
        <xdr:cNvSpPr txBox="1"/>
      </xdr:nvSpPr>
      <xdr:spPr>
        <a:xfrm>
          <a:off x="10528300" y="1697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15</xdr:col>
      <xdr:colOff>92075</xdr:colOff>
      <xdr:row>98</xdr:row>
      <xdr:rowOff>170154</xdr:rowOff>
    </xdr:from>
    <xdr:to>
      <xdr:col>15</xdr:col>
      <xdr:colOff>269875</xdr:colOff>
      <xdr:row>98</xdr:row>
      <xdr:rowOff>170154</xdr:rowOff>
    </xdr:to>
    <xdr:cxnSp macro="">
      <xdr:nvCxnSpPr>
        <xdr:cNvPr id="452" name="直線コネクタ 451"/>
        <xdr:cNvCxnSpPr/>
      </xdr:nvCxnSpPr>
      <xdr:spPr>
        <a:xfrm>
          <a:off x="10388600" y="1697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129075</xdr:rowOff>
    </xdr:from>
    <xdr:ext cx="599010" cy="259045"/>
    <xdr:sp macro="" textlink="">
      <xdr:nvSpPr>
        <xdr:cNvPr id="453" name="普通建設事業費 （ うち更新整備　）最大値テキスト"/>
        <xdr:cNvSpPr txBox="1"/>
      </xdr:nvSpPr>
      <xdr:spPr>
        <a:xfrm>
          <a:off x="10528300" y="1521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124,138</a:t>
          </a:r>
          <a:endParaRPr kumimoji="1" lang="ja-JP" altLang="en-US" sz="1000" b="1">
            <a:latin typeface="ＭＳ Ｐゴシック"/>
          </a:endParaRPr>
        </a:p>
      </xdr:txBody>
    </xdr:sp>
    <xdr:clientData/>
  </xdr:oneCellAnchor>
  <xdr:twoCellAnchor>
    <xdr:from>
      <xdr:col>15</xdr:col>
      <xdr:colOff>92075</xdr:colOff>
      <xdr:row>90</xdr:row>
      <xdr:rowOff>10948</xdr:rowOff>
    </xdr:from>
    <xdr:to>
      <xdr:col>15</xdr:col>
      <xdr:colOff>269875</xdr:colOff>
      <xdr:row>90</xdr:row>
      <xdr:rowOff>10948</xdr:rowOff>
    </xdr:to>
    <xdr:cxnSp macro="">
      <xdr:nvCxnSpPr>
        <xdr:cNvPr id="454" name="直線コネクタ 453"/>
        <xdr:cNvCxnSpPr/>
      </xdr:nvCxnSpPr>
      <xdr:spPr>
        <a:xfrm>
          <a:off x="10388600" y="1544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38888</xdr:rowOff>
    </xdr:from>
    <xdr:to>
      <xdr:col>15</xdr:col>
      <xdr:colOff>180975</xdr:colOff>
      <xdr:row>95</xdr:row>
      <xdr:rowOff>65773</xdr:rowOff>
    </xdr:to>
    <xdr:cxnSp macro="">
      <xdr:nvCxnSpPr>
        <xdr:cNvPr id="455" name="直線コネクタ 454"/>
        <xdr:cNvCxnSpPr/>
      </xdr:nvCxnSpPr>
      <xdr:spPr>
        <a:xfrm>
          <a:off x="9639300" y="16326638"/>
          <a:ext cx="838200" cy="2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67009</xdr:rowOff>
    </xdr:from>
    <xdr:ext cx="534377" cy="259045"/>
    <xdr:sp macro="" textlink="">
      <xdr:nvSpPr>
        <xdr:cNvPr id="456" name="普通建設事業費 （ うち更新整備　）平均値テキスト"/>
        <xdr:cNvSpPr txBox="1"/>
      </xdr:nvSpPr>
      <xdr:spPr>
        <a:xfrm>
          <a:off x="10528300" y="16526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88582</xdr:rowOff>
    </xdr:from>
    <xdr:to>
      <xdr:col>15</xdr:col>
      <xdr:colOff>231775</xdr:colOff>
      <xdr:row>97</xdr:row>
      <xdr:rowOff>18732</xdr:rowOff>
    </xdr:to>
    <xdr:sp macro="" textlink="">
      <xdr:nvSpPr>
        <xdr:cNvPr id="457" name="フローチャート : 判断 456"/>
        <xdr:cNvSpPr/>
      </xdr:nvSpPr>
      <xdr:spPr>
        <a:xfrm>
          <a:off x="104267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38888</xdr:rowOff>
    </xdr:from>
    <xdr:to>
      <xdr:col>14</xdr:col>
      <xdr:colOff>28575</xdr:colOff>
      <xdr:row>96</xdr:row>
      <xdr:rowOff>147016</xdr:rowOff>
    </xdr:to>
    <xdr:cxnSp macro="">
      <xdr:nvCxnSpPr>
        <xdr:cNvPr id="458" name="直線コネクタ 457"/>
        <xdr:cNvCxnSpPr/>
      </xdr:nvCxnSpPr>
      <xdr:spPr>
        <a:xfrm flipV="1">
          <a:off x="8750300" y="16326638"/>
          <a:ext cx="889000" cy="27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147701</xdr:rowOff>
    </xdr:from>
    <xdr:to>
      <xdr:col>14</xdr:col>
      <xdr:colOff>79375</xdr:colOff>
      <xdr:row>97</xdr:row>
      <xdr:rowOff>77851</xdr:rowOff>
    </xdr:to>
    <xdr:sp macro="" textlink="">
      <xdr:nvSpPr>
        <xdr:cNvPr id="459" name="フローチャート : 判断 458"/>
        <xdr:cNvSpPr/>
      </xdr:nvSpPr>
      <xdr:spPr>
        <a:xfrm>
          <a:off x="9588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68978</xdr:rowOff>
    </xdr:from>
    <xdr:ext cx="534377" cy="259045"/>
    <xdr:sp macro="" textlink="">
      <xdr:nvSpPr>
        <xdr:cNvPr id="460" name="テキスト ボックス 459"/>
        <xdr:cNvSpPr txBox="1"/>
      </xdr:nvSpPr>
      <xdr:spPr>
        <a:xfrm>
          <a:off x="9372111" y="1669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157442</xdr:rowOff>
    </xdr:from>
    <xdr:to>
      <xdr:col>12</xdr:col>
      <xdr:colOff>561975</xdr:colOff>
      <xdr:row>97</xdr:row>
      <xdr:rowOff>87592</xdr:rowOff>
    </xdr:to>
    <xdr:sp macro="" textlink="">
      <xdr:nvSpPr>
        <xdr:cNvPr id="461" name="フローチャート : 判断 460"/>
        <xdr:cNvSpPr/>
      </xdr:nvSpPr>
      <xdr:spPr>
        <a:xfrm>
          <a:off x="8699500" y="1661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78719</xdr:rowOff>
    </xdr:from>
    <xdr:ext cx="534377" cy="259045"/>
    <xdr:sp macro="" textlink="">
      <xdr:nvSpPr>
        <xdr:cNvPr id="462" name="テキスト ボックス 461"/>
        <xdr:cNvSpPr txBox="1"/>
      </xdr:nvSpPr>
      <xdr:spPr>
        <a:xfrm>
          <a:off x="8483111" y="1670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14973</xdr:rowOff>
    </xdr:from>
    <xdr:to>
      <xdr:col>15</xdr:col>
      <xdr:colOff>231775</xdr:colOff>
      <xdr:row>95</xdr:row>
      <xdr:rowOff>116573</xdr:rowOff>
    </xdr:to>
    <xdr:sp macro="" textlink="">
      <xdr:nvSpPr>
        <xdr:cNvPr id="468" name="円/楕円 467"/>
        <xdr:cNvSpPr/>
      </xdr:nvSpPr>
      <xdr:spPr>
        <a:xfrm>
          <a:off x="10426700" y="1630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37850</xdr:rowOff>
    </xdr:from>
    <xdr:ext cx="534377" cy="259045"/>
    <xdr:sp macro="" textlink="">
      <xdr:nvSpPr>
        <xdr:cNvPr id="469" name="普通建設事業費 （ うち更新整備　）該当値テキスト"/>
        <xdr:cNvSpPr txBox="1"/>
      </xdr:nvSpPr>
      <xdr:spPr>
        <a:xfrm>
          <a:off x="10528300" y="1615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52,321</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159538</xdr:rowOff>
    </xdr:from>
    <xdr:to>
      <xdr:col>14</xdr:col>
      <xdr:colOff>79375</xdr:colOff>
      <xdr:row>95</xdr:row>
      <xdr:rowOff>89688</xdr:rowOff>
    </xdr:to>
    <xdr:sp macro="" textlink="">
      <xdr:nvSpPr>
        <xdr:cNvPr id="470" name="円/楕円 469"/>
        <xdr:cNvSpPr/>
      </xdr:nvSpPr>
      <xdr:spPr>
        <a:xfrm>
          <a:off x="9588500" y="1627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106215</xdr:rowOff>
    </xdr:from>
    <xdr:ext cx="534377" cy="259045"/>
    <xdr:sp macro="" textlink="">
      <xdr:nvSpPr>
        <xdr:cNvPr id="471" name="テキスト ボックス 470"/>
        <xdr:cNvSpPr txBox="1"/>
      </xdr:nvSpPr>
      <xdr:spPr>
        <a:xfrm>
          <a:off x="9372111" y="1605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54,438</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96216</xdr:rowOff>
    </xdr:from>
    <xdr:to>
      <xdr:col>12</xdr:col>
      <xdr:colOff>561975</xdr:colOff>
      <xdr:row>97</xdr:row>
      <xdr:rowOff>26366</xdr:rowOff>
    </xdr:to>
    <xdr:sp macro="" textlink="">
      <xdr:nvSpPr>
        <xdr:cNvPr id="472" name="円/楕円 471"/>
        <xdr:cNvSpPr/>
      </xdr:nvSpPr>
      <xdr:spPr>
        <a:xfrm>
          <a:off x="8699500" y="1655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42893</xdr:rowOff>
    </xdr:from>
    <xdr:ext cx="534377" cy="259045"/>
    <xdr:sp macro="" textlink="">
      <xdr:nvSpPr>
        <xdr:cNvPr id="473" name="テキスト ボックス 472"/>
        <xdr:cNvSpPr txBox="1"/>
      </xdr:nvSpPr>
      <xdr:spPr>
        <a:xfrm>
          <a:off x="8483111" y="1633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32,424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7" name="テキスト ボックス 48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9" name="テキスト ボックス 48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1" name="テキスト ボックス 49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63092</xdr:rowOff>
    </xdr:from>
    <xdr:to>
      <xdr:col>23</xdr:col>
      <xdr:colOff>516889</xdr:colOff>
      <xdr:row>39</xdr:row>
      <xdr:rowOff>44450</xdr:rowOff>
    </xdr:to>
    <xdr:cxnSp macro="">
      <xdr:nvCxnSpPr>
        <xdr:cNvPr id="497" name="直線コネクタ 496"/>
        <xdr:cNvCxnSpPr/>
      </xdr:nvCxnSpPr>
      <xdr:spPr>
        <a:xfrm flipV="1">
          <a:off x="16317595" y="5378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91560</xdr:rowOff>
    </xdr:from>
    <xdr:ext cx="249299" cy="259045"/>
    <xdr:sp macro="" textlink="">
      <xdr:nvSpPr>
        <xdr:cNvPr id="498" name="災害復旧事業費最小値テキスト"/>
        <xdr:cNvSpPr txBox="1"/>
      </xdr:nvSpPr>
      <xdr:spPr>
        <a:xfrm>
          <a:off x="16370300" y="6778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9769</xdr:rowOff>
    </xdr:from>
    <xdr:ext cx="599010" cy="259045"/>
    <xdr:sp macro="" textlink="">
      <xdr:nvSpPr>
        <xdr:cNvPr id="500" name="災害復旧事業費最大値テキスト"/>
        <xdr:cNvSpPr txBox="1"/>
      </xdr:nvSpPr>
      <xdr:spPr>
        <a:xfrm>
          <a:off x="16370300" y="515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31</xdr:row>
      <xdr:rowOff>63092</xdr:rowOff>
    </xdr:from>
    <xdr:to>
      <xdr:col>23</xdr:col>
      <xdr:colOff>606425</xdr:colOff>
      <xdr:row>31</xdr:row>
      <xdr:rowOff>63092</xdr:rowOff>
    </xdr:to>
    <xdr:cxnSp macro="">
      <xdr:nvCxnSpPr>
        <xdr:cNvPr id="501" name="直線コネクタ 500"/>
        <xdr:cNvCxnSpPr/>
      </xdr:nvCxnSpPr>
      <xdr:spPr>
        <a:xfrm>
          <a:off x="16230600" y="537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39729</xdr:rowOff>
    </xdr:from>
    <xdr:to>
      <xdr:col>23</xdr:col>
      <xdr:colOff>517525</xdr:colOff>
      <xdr:row>39</xdr:row>
      <xdr:rowOff>44450</xdr:rowOff>
    </xdr:to>
    <xdr:cxnSp macro="">
      <xdr:nvCxnSpPr>
        <xdr:cNvPr id="502" name="直線コネクタ 501"/>
        <xdr:cNvCxnSpPr/>
      </xdr:nvCxnSpPr>
      <xdr:spPr>
        <a:xfrm>
          <a:off x="15481300" y="6726279"/>
          <a:ext cx="838200" cy="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9010</xdr:rowOff>
    </xdr:from>
    <xdr:ext cx="469744" cy="259045"/>
    <xdr:sp macro="" textlink="">
      <xdr:nvSpPr>
        <xdr:cNvPr id="503" name="災害復旧事業費平均値テキスト"/>
        <xdr:cNvSpPr txBox="1"/>
      </xdr:nvSpPr>
      <xdr:spPr>
        <a:xfrm>
          <a:off x="16370300" y="6524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157583</xdr:rowOff>
    </xdr:from>
    <xdr:to>
      <xdr:col>23</xdr:col>
      <xdr:colOff>568325</xdr:colOff>
      <xdr:row>39</xdr:row>
      <xdr:rowOff>87733</xdr:rowOff>
    </xdr:to>
    <xdr:sp macro="" textlink="">
      <xdr:nvSpPr>
        <xdr:cNvPr id="504" name="フローチャート : 判断 503"/>
        <xdr:cNvSpPr/>
      </xdr:nvSpPr>
      <xdr:spPr>
        <a:xfrm>
          <a:off x="16268700" y="66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32205</xdr:rowOff>
    </xdr:from>
    <xdr:to>
      <xdr:col>22</xdr:col>
      <xdr:colOff>365125</xdr:colOff>
      <xdr:row>39</xdr:row>
      <xdr:rowOff>39729</xdr:rowOff>
    </xdr:to>
    <xdr:cxnSp macro="">
      <xdr:nvCxnSpPr>
        <xdr:cNvPr id="505" name="直線コネクタ 504"/>
        <xdr:cNvCxnSpPr/>
      </xdr:nvCxnSpPr>
      <xdr:spPr>
        <a:xfrm>
          <a:off x="14592300" y="6718755"/>
          <a:ext cx="889000" cy="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153979</xdr:rowOff>
    </xdr:from>
    <xdr:to>
      <xdr:col>22</xdr:col>
      <xdr:colOff>415925</xdr:colOff>
      <xdr:row>39</xdr:row>
      <xdr:rowOff>84129</xdr:rowOff>
    </xdr:to>
    <xdr:sp macro="" textlink="">
      <xdr:nvSpPr>
        <xdr:cNvPr id="506" name="フローチャート : 判断 505"/>
        <xdr:cNvSpPr/>
      </xdr:nvSpPr>
      <xdr:spPr>
        <a:xfrm>
          <a:off x="15430500" y="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100656</xdr:rowOff>
    </xdr:from>
    <xdr:ext cx="469744" cy="259045"/>
    <xdr:sp macro="" textlink="">
      <xdr:nvSpPr>
        <xdr:cNvPr id="507" name="テキスト ボックス 506"/>
        <xdr:cNvSpPr txBox="1"/>
      </xdr:nvSpPr>
      <xdr:spPr>
        <a:xfrm>
          <a:off x="15246427" y="644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32205</xdr:rowOff>
    </xdr:from>
    <xdr:to>
      <xdr:col>21</xdr:col>
      <xdr:colOff>161925</xdr:colOff>
      <xdr:row>39</xdr:row>
      <xdr:rowOff>38685</xdr:rowOff>
    </xdr:to>
    <xdr:cxnSp macro="">
      <xdr:nvCxnSpPr>
        <xdr:cNvPr id="508" name="直線コネクタ 507"/>
        <xdr:cNvCxnSpPr/>
      </xdr:nvCxnSpPr>
      <xdr:spPr>
        <a:xfrm flipV="1">
          <a:off x="13703300" y="6718755"/>
          <a:ext cx="889000" cy="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160505</xdr:rowOff>
    </xdr:from>
    <xdr:to>
      <xdr:col>21</xdr:col>
      <xdr:colOff>212725</xdr:colOff>
      <xdr:row>39</xdr:row>
      <xdr:rowOff>90655</xdr:rowOff>
    </xdr:to>
    <xdr:sp macro="" textlink="">
      <xdr:nvSpPr>
        <xdr:cNvPr id="509" name="フローチャート : 判断 508"/>
        <xdr:cNvSpPr/>
      </xdr:nvSpPr>
      <xdr:spPr>
        <a:xfrm>
          <a:off x="14541500" y="667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81782</xdr:rowOff>
    </xdr:from>
    <xdr:ext cx="469744" cy="259045"/>
    <xdr:sp macro="" textlink="">
      <xdr:nvSpPr>
        <xdr:cNvPr id="510" name="テキスト ボックス 509"/>
        <xdr:cNvSpPr txBox="1"/>
      </xdr:nvSpPr>
      <xdr:spPr>
        <a:xfrm>
          <a:off x="14357427" y="676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38685</xdr:rowOff>
    </xdr:from>
    <xdr:to>
      <xdr:col>19</xdr:col>
      <xdr:colOff>644525</xdr:colOff>
      <xdr:row>39</xdr:row>
      <xdr:rowOff>40091</xdr:rowOff>
    </xdr:to>
    <xdr:cxnSp macro="">
      <xdr:nvCxnSpPr>
        <xdr:cNvPr id="511" name="直線コネクタ 510"/>
        <xdr:cNvCxnSpPr/>
      </xdr:nvCxnSpPr>
      <xdr:spPr>
        <a:xfrm flipV="1">
          <a:off x="12814300" y="6725235"/>
          <a:ext cx="889000" cy="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163584</xdr:rowOff>
    </xdr:from>
    <xdr:to>
      <xdr:col>20</xdr:col>
      <xdr:colOff>9525</xdr:colOff>
      <xdr:row>39</xdr:row>
      <xdr:rowOff>93734</xdr:rowOff>
    </xdr:to>
    <xdr:sp macro="" textlink="">
      <xdr:nvSpPr>
        <xdr:cNvPr id="512" name="フローチャート : 判断 511"/>
        <xdr:cNvSpPr/>
      </xdr:nvSpPr>
      <xdr:spPr>
        <a:xfrm>
          <a:off x="13652500" y="667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84861</xdr:rowOff>
    </xdr:from>
    <xdr:ext cx="378565" cy="259045"/>
    <xdr:sp macro="" textlink="">
      <xdr:nvSpPr>
        <xdr:cNvPr id="513" name="テキスト ボックス 512"/>
        <xdr:cNvSpPr txBox="1"/>
      </xdr:nvSpPr>
      <xdr:spPr>
        <a:xfrm>
          <a:off x="13514017" y="6771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160726</xdr:rowOff>
    </xdr:from>
    <xdr:to>
      <xdr:col>18</xdr:col>
      <xdr:colOff>492125</xdr:colOff>
      <xdr:row>39</xdr:row>
      <xdr:rowOff>90876</xdr:rowOff>
    </xdr:to>
    <xdr:sp macro="" textlink="">
      <xdr:nvSpPr>
        <xdr:cNvPr id="514" name="フローチャート : 判断 513"/>
        <xdr:cNvSpPr/>
      </xdr:nvSpPr>
      <xdr:spPr>
        <a:xfrm>
          <a:off x="12763500" y="667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107403</xdr:rowOff>
    </xdr:from>
    <xdr:ext cx="469744" cy="259045"/>
    <xdr:sp macro="" textlink="">
      <xdr:nvSpPr>
        <xdr:cNvPr id="515" name="テキスト ボックス 514"/>
        <xdr:cNvSpPr txBox="1"/>
      </xdr:nvSpPr>
      <xdr:spPr>
        <a:xfrm>
          <a:off x="12579427" y="6451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1" name="円/楕円 52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136010</xdr:rowOff>
    </xdr:from>
    <xdr:ext cx="249299" cy="259045"/>
    <xdr:sp macro="" textlink="">
      <xdr:nvSpPr>
        <xdr:cNvPr id="522" name="災害復旧事業費該当値テキスト"/>
        <xdr:cNvSpPr txBox="1"/>
      </xdr:nvSpPr>
      <xdr:spPr>
        <a:xfrm>
          <a:off x="16370300" y="6651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160379</xdr:rowOff>
    </xdr:from>
    <xdr:to>
      <xdr:col>22</xdr:col>
      <xdr:colOff>415925</xdr:colOff>
      <xdr:row>39</xdr:row>
      <xdr:rowOff>90529</xdr:rowOff>
    </xdr:to>
    <xdr:sp macro="" textlink="">
      <xdr:nvSpPr>
        <xdr:cNvPr id="523" name="円/楕円 522"/>
        <xdr:cNvSpPr/>
      </xdr:nvSpPr>
      <xdr:spPr>
        <a:xfrm>
          <a:off x="15430500" y="667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81656</xdr:rowOff>
    </xdr:from>
    <xdr:ext cx="469744" cy="259045"/>
    <xdr:sp macro="" textlink="">
      <xdr:nvSpPr>
        <xdr:cNvPr id="524" name="テキスト ボックス 523"/>
        <xdr:cNvSpPr txBox="1"/>
      </xdr:nvSpPr>
      <xdr:spPr>
        <a:xfrm>
          <a:off x="15246427" y="676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152855</xdr:rowOff>
    </xdr:from>
    <xdr:to>
      <xdr:col>21</xdr:col>
      <xdr:colOff>212725</xdr:colOff>
      <xdr:row>39</xdr:row>
      <xdr:rowOff>83005</xdr:rowOff>
    </xdr:to>
    <xdr:sp macro="" textlink="">
      <xdr:nvSpPr>
        <xdr:cNvPr id="525" name="円/楕円 524"/>
        <xdr:cNvSpPr/>
      </xdr:nvSpPr>
      <xdr:spPr>
        <a:xfrm>
          <a:off x="14541500" y="666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99532</xdr:rowOff>
    </xdr:from>
    <xdr:ext cx="469744" cy="259045"/>
    <xdr:sp macro="" textlink="">
      <xdr:nvSpPr>
        <xdr:cNvPr id="526" name="テキスト ボックス 525"/>
        <xdr:cNvSpPr txBox="1"/>
      </xdr:nvSpPr>
      <xdr:spPr>
        <a:xfrm>
          <a:off x="14357427" y="644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159335</xdr:rowOff>
    </xdr:from>
    <xdr:to>
      <xdr:col>20</xdr:col>
      <xdr:colOff>9525</xdr:colOff>
      <xdr:row>39</xdr:row>
      <xdr:rowOff>89485</xdr:rowOff>
    </xdr:to>
    <xdr:sp macro="" textlink="">
      <xdr:nvSpPr>
        <xdr:cNvPr id="527" name="円/楕円 526"/>
        <xdr:cNvSpPr/>
      </xdr:nvSpPr>
      <xdr:spPr>
        <a:xfrm>
          <a:off x="13652500" y="667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106013</xdr:rowOff>
    </xdr:from>
    <xdr:ext cx="469744" cy="259045"/>
    <xdr:sp macro="" textlink="">
      <xdr:nvSpPr>
        <xdr:cNvPr id="528" name="テキスト ボックス 527"/>
        <xdr:cNvSpPr txBox="1"/>
      </xdr:nvSpPr>
      <xdr:spPr>
        <a:xfrm>
          <a:off x="13468427" y="6449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160741</xdr:rowOff>
    </xdr:from>
    <xdr:to>
      <xdr:col>18</xdr:col>
      <xdr:colOff>492125</xdr:colOff>
      <xdr:row>39</xdr:row>
      <xdr:rowOff>90891</xdr:rowOff>
    </xdr:to>
    <xdr:sp macro="" textlink="">
      <xdr:nvSpPr>
        <xdr:cNvPr id="529" name="円/楕円 528"/>
        <xdr:cNvSpPr/>
      </xdr:nvSpPr>
      <xdr:spPr>
        <a:xfrm>
          <a:off x="12763500" y="667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82018</xdr:rowOff>
    </xdr:from>
    <xdr:ext cx="469744" cy="259045"/>
    <xdr:sp macro="" textlink="">
      <xdr:nvSpPr>
        <xdr:cNvPr id="530" name="テキスト ボックス 529"/>
        <xdr:cNvSpPr txBox="1"/>
      </xdr:nvSpPr>
      <xdr:spPr>
        <a:xfrm>
          <a:off x="12579427" y="676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76509</xdr:rowOff>
    </xdr:from>
    <xdr:to>
      <xdr:col>23</xdr:col>
      <xdr:colOff>516889</xdr:colOff>
      <xdr:row>78</xdr:row>
      <xdr:rowOff>77347</xdr:rowOff>
    </xdr:to>
    <xdr:cxnSp macro="">
      <xdr:nvCxnSpPr>
        <xdr:cNvPr id="605" name="直線コネクタ 604"/>
        <xdr:cNvCxnSpPr/>
      </xdr:nvCxnSpPr>
      <xdr:spPr>
        <a:xfrm flipV="1">
          <a:off x="16317595" y="12078009"/>
          <a:ext cx="1269" cy="1372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81174</xdr:rowOff>
    </xdr:from>
    <xdr:ext cx="534377" cy="259045"/>
    <xdr:sp macro="" textlink="">
      <xdr:nvSpPr>
        <xdr:cNvPr id="606" name="公債費最小値テキスト"/>
        <xdr:cNvSpPr txBox="1"/>
      </xdr:nvSpPr>
      <xdr:spPr>
        <a:xfrm>
          <a:off x="16370300" y="1345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78</xdr:row>
      <xdr:rowOff>77347</xdr:rowOff>
    </xdr:from>
    <xdr:to>
      <xdr:col>23</xdr:col>
      <xdr:colOff>606425</xdr:colOff>
      <xdr:row>78</xdr:row>
      <xdr:rowOff>77347</xdr:rowOff>
    </xdr:to>
    <xdr:cxnSp macro="">
      <xdr:nvCxnSpPr>
        <xdr:cNvPr id="607" name="直線コネクタ 606"/>
        <xdr:cNvCxnSpPr/>
      </xdr:nvCxnSpPr>
      <xdr:spPr>
        <a:xfrm>
          <a:off x="16230600" y="1345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23186</xdr:rowOff>
    </xdr:from>
    <xdr:ext cx="599010" cy="259045"/>
    <xdr:sp macro="" textlink="">
      <xdr:nvSpPr>
        <xdr:cNvPr id="608" name="公債費最大値テキスト"/>
        <xdr:cNvSpPr txBox="1"/>
      </xdr:nvSpPr>
      <xdr:spPr>
        <a:xfrm>
          <a:off x="16370300" y="1185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143,805</a:t>
          </a:r>
          <a:endParaRPr kumimoji="1" lang="ja-JP" altLang="en-US" sz="1000" b="1">
            <a:latin typeface="ＭＳ Ｐゴシック"/>
          </a:endParaRPr>
        </a:p>
      </xdr:txBody>
    </xdr:sp>
    <xdr:clientData/>
  </xdr:oneCellAnchor>
  <xdr:twoCellAnchor>
    <xdr:from>
      <xdr:col>23</xdr:col>
      <xdr:colOff>428625</xdr:colOff>
      <xdr:row>70</xdr:row>
      <xdr:rowOff>76509</xdr:rowOff>
    </xdr:from>
    <xdr:to>
      <xdr:col>23</xdr:col>
      <xdr:colOff>606425</xdr:colOff>
      <xdr:row>70</xdr:row>
      <xdr:rowOff>76509</xdr:rowOff>
    </xdr:to>
    <xdr:cxnSp macro="">
      <xdr:nvCxnSpPr>
        <xdr:cNvPr id="609" name="直線コネクタ 608"/>
        <xdr:cNvCxnSpPr/>
      </xdr:nvCxnSpPr>
      <xdr:spPr>
        <a:xfrm>
          <a:off x="16230600" y="1207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80797</xdr:rowOff>
    </xdr:from>
    <xdr:to>
      <xdr:col>23</xdr:col>
      <xdr:colOff>517525</xdr:colOff>
      <xdr:row>75</xdr:row>
      <xdr:rowOff>104408</xdr:rowOff>
    </xdr:to>
    <xdr:cxnSp macro="">
      <xdr:nvCxnSpPr>
        <xdr:cNvPr id="610" name="直線コネクタ 609"/>
        <xdr:cNvCxnSpPr/>
      </xdr:nvCxnSpPr>
      <xdr:spPr>
        <a:xfrm flipV="1">
          <a:off x="15481300" y="12939547"/>
          <a:ext cx="838200" cy="2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139413</xdr:rowOff>
    </xdr:from>
    <xdr:ext cx="534377" cy="259045"/>
    <xdr:sp macro="" textlink="">
      <xdr:nvSpPr>
        <xdr:cNvPr id="611" name="公債費平均値テキスト"/>
        <xdr:cNvSpPr txBox="1"/>
      </xdr:nvSpPr>
      <xdr:spPr>
        <a:xfrm>
          <a:off x="16370300" y="12998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160986</xdr:rowOff>
    </xdr:from>
    <xdr:to>
      <xdr:col>23</xdr:col>
      <xdr:colOff>568325</xdr:colOff>
      <xdr:row>76</xdr:row>
      <xdr:rowOff>91136</xdr:rowOff>
    </xdr:to>
    <xdr:sp macro="" textlink="">
      <xdr:nvSpPr>
        <xdr:cNvPr id="612" name="フローチャート : 判断 611"/>
        <xdr:cNvSpPr/>
      </xdr:nvSpPr>
      <xdr:spPr>
        <a:xfrm>
          <a:off x="162687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104408</xdr:rowOff>
    </xdr:from>
    <xdr:to>
      <xdr:col>22</xdr:col>
      <xdr:colOff>365125</xdr:colOff>
      <xdr:row>75</xdr:row>
      <xdr:rowOff>123730</xdr:rowOff>
    </xdr:to>
    <xdr:cxnSp macro="">
      <xdr:nvCxnSpPr>
        <xdr:cNvPr id="613" name="直線コネクタ 612"/>
        <xdr:cNvCxnSpPr/>
      </xdr:nvCxnSpPr>
      <xdr:spPr>
        <a:xfrm flipV="1">
          <a:off x="14592300" y="12963158"/>
          <a:ext cx="889000" cy="1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133956</xdr:rowOff>
    </xdr:from>
    <xdr:to>
      <xdr:col>22</xdr:col>
      <xdr:colOff>415925</xdr:colOff>
      <xdr:row>76</xdr:row>
      <xdr:rowOff>64106</xdr:rowOff>
    </xdr:to>
    <xdr:sp macro="" textlink="">
      <xdr:nvSpPr>
        <xdr:cNvPr id="614" name="フローチャート : 判断 613"/>
        <xdr:cNvSpPr/>
      </xdr:nvSpPr>
      <xdr:spPr>
        <a:xfrm>
          <a:off x="15430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55233</xdr:rowOff>
    </xdr:from>
    <xdr:ext cx="534377" cy="259045"/>
    <xdr:sp macro="" textlink="">
      <xdr:nvSpPr>
        <xdr:cNvPr id="615" name="テキスト ボックス 614"/>
        <xdr:cNvSpPr txBox="1"/>
      </xdr:nvSpPr>
      <xdr:spPr>
        <a:xfrm>
          <a:off x="15214111" y="1308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123730</xdr:rowOff>
    </xdr:from>
    <xdr:to>
      <xdr:col>21</xdr:col>
      <xdr:colOff>161925</xdr:colOff>
      <xdr:row>75</xdr:row>
      <xdr:rowOff>132080</xdr:rowOff>
    </xdr:to>
    <xdr:cxnSp macro="">
      <xdr:nvCxnSpPr>
        <xdr:cNvPr id="616" name="直線コネクタ 615"/>
        <xdr:cNvCxnSpPr/>
      </xdr:nvCxnSpPr>
      <xdr:spPr>
        <a:xfrm flipV="1">
          <a:off x="13703300" y="12982480"/>
          <a:ext cx="889000" cy="8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163010</xdr:rowOff>
    </xdr:from>
    <xdr:to>
      <xdr:col>21</xdr:col>
      <xdr:colOff>212725</xdr:colOff>
      <xdr:row>76</xdr:row>
      <xdr:rowOff>93160</xdr:rowOff>
    </xdr:to>
    <xdr:sp macro="" textlink="">
      <xdr:nvSpPr>
        <xdr:cNvPr id="617" name="フローチャート : 判断 616"/>
        <xdr:cNvSpPr/>
      </xdr:nvSpPr>
      <xdr:spPr>
        <a:xfrm>
          <a:off x="14541500" y="1302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84287</xdr:rowOff>
    </xdr:from>
    <xdr:ext cx="534377" cy="259045"/>
    <xdr:sp macro="" textlink="">
      <xdr:nvSpPr>
        <xdr:cNvPr id="618" name="テキスト ボックス 617"/>
        <xdr:cNvSpPr txBox="1"/>
      </xdr:nvSpPr>
      <xdr:spPr>
        <a:xfrm>
          <a:off x="14325111" y="1311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52,442</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132080</xdr:rowOff>
    </xdr:from>
    <xdr:to>
      <xdr:col>19</xdr:col>
      <xdr:colOff>644525</xdr:colOff>
      <xdr:row>75</xdr:row>
      <xdr:rowOff>145774</xdr:rowOff>
    </xdr:to>
    <xdr:cxnSp macro="">
      <xdr:nvCxnSpPr>
        <xdr:cNvPr id="619" name="直線コネクタ 618"/>
        <xdr:cNvCxnSpPr/>
      </xdr:nvCxnSpPr>
      <xdr:spPr>
        <a:xfrm flipV="1">
          <a:off x="12814300" y="12990830"/>
          <a:ext cx="889000" cy="1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162379</xdr:rowOff>
    </xdr:from>
    <xdr:to>
      <xdr:col>20</xdr:col>
      <xdr:colOff>9525</xdr:colOff>
      <xdr:row>76</xdr:row>
      <xdr:rowOff>92529</xdr:rowOff>
    </xdr:to>
    <xdr:sp macro="" textlink="">
      <xdr:nvSpPr>
        <xdr:cNvPr id="620" name="フローチャート : 判断 619"/>
        <xdr:cNvSpPr/>
      </xdr:nvSpPr>
      <xdr:spPr>
        <a:xfrm>
          <a:off x="13652500" y="1302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83656</xdr:rowOff>
    </xdr:from>
    <xdr:ext cx="534377" cy="259045"/>
    <xdr:sp macro="" textlink="">
      <xdr:nvSpPr>
        <xdr:cNvPr id="621" name="テキスト ボックス 620"/>
        <xdr:cNvSpPr txBox="1"/>
      </xdr:nvSpPr>
      <xdr:spPr>
        <a:xfrm>
          <a:off x="13436111" y="1311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52,500</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2891</xdr:rowOff>
    </xdr:from>
    <xdr:to>
      <xdr:col>18</xdr:col>
      <xdr:colOff>492125</xdr:colOff>
      <xdr:row>76</xdr:row>
      <xdr:rowOff>104491</xdr:rowOff>
    </xdr:to>
    <xdr:sp macro="" textlink="">
      <xdr:nvSpPr>
        <xdr:cNvPr id="622" name="フローチャート : 判断 621"/>
        <xdr:cNvSpPr/>
      </xdr:nvSpPr>
      <xdr:spPr>
        <a:xfrm>
          <a:off x="12763500" y="1303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95618</xdr:rowOff>
    </xdr:from>
    <xdr:ext cx="534377" cy="259045"/>
    <xdr:sp macro="" textlink="">
      <xdr:nvSpPr>
        <xdr:cNvPr id="623" name="テキスト ボックス 622"/>
        <xdr:cNvSpPr txBox="1"/>
      </xdr:nvSpPr>
      <xdr:spPr>
        <a:xfrm>
          <a:off x="12547111" y="1312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29997</xdr:rowOff>
    </xdr:from>
    <xdr:to>
      <xdr:col>23</xdr:col>
      <xdr:colOff>568325</xdr:colOff>
      <xdr:row>75</xdr:row>
      <xdr:rowOff>131597</xdr:rowOff>
    </xdr:to>
    <xdr:sp macro="" textlink="">
      <xdr:nvSpPr>
        <xdr:cNvPr id="629" name="円/楕円 628"/>
        <xdr:cNvSpPr/>
      </xdr:nvSpPr>
      <xdr:spPr>
        <a:xfrm>
          <a:off x="16268700" y="1288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52874</xdr:rowOff>
    </xdr:from>
    <xdr:ext cx="534377" cy="259045"/>
    <xdr:sp macro="" textlink="">
      <xdr:nvSpPr>
        <xdr:cNvPr id="630" name="公債費該当値テキスト"/>
        <xdr:cNvSpPr txBox="1"/>
      </xdr:nvSpPr>
      <xdr:spPr>
        <a:xfrm>
          <a:off x="16370300" y="1274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64,661</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53608</xdr:rowOff>
    </xdr:from>
    <xdr:to>
      <xdr:col>22</xdr:col>
      <xdr:colOff>415925</xdr:colOff>
      <xdr:row>75</xdr:row>
      <xdr:rowOff>155209</xdr:rowOff>
    </xdr:to>
    <xdr:sp macro="" textlink="">
      <xdr:nvSpPr>
        <xdr:cNvPr id="631" name="円/楕円 630"/>
        <xdr:cNvSpPr/>
      </xdr:nvSpPr>
      <xdr:spPr>
        <a:xfrm>
          <a:off x="15430500" y="129123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285</xdr:rowOff>
    </xdr:from>
    <xdr:ext cx="534377" cy="259045"/>
    <xdr:sp macro="" textlink="">
      <xdr:nvSpPr>
        <xdr:cNvPr id="632" name="テキスト ボックス 631"/>
        <xdr:cNvSpPr txBox="1"/>
      </xdr:nvSpPr>
      <xdr:spPr>
        <a:xfrm>
          <a:off x="15214111" y="1268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62,492</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72930</xdr:rowOff>
    </xdr:from>
    <xdr:to>
      <xdr:col>21</xdr:col>
      <xdr:colOff>212725</xdr:colOff>
      <xdr:row>76</xdr:row>
      <xdr:rowOff>3080</xdr:rowOff>
    </xdr:to>
    <xdr:sp macro="" textlink="">
      <xdr:nvSpPr>
        <xdr:cNvPr id="633" name="円/楕円 632"/>
        <xdr:cNvSpPr/>
      </xdr:nvSpPr>
      <xdr:spPr>
        <a:xfrm>
          <a:off x="14541500" y="129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19607</xdr:rowOff>
    </xdr:from>
    <xdr:ext cx="534377" cy="259045"/>
    <xdr:sp macro="" textlink="">
      <xdr:nvSpPr>
        <xdr:cNvPr id="634" name="テキスト ボックス 633"/>
        <xdr:cNvSpPr txBox="1"/>
      </xdr:nvSpPr>
      <xdr:spPr>
        <a:xfrm>
          <a:off x="14325111" y="1270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60,717</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81280</xdr:rowOff>
    </xdr:from>
    <xdr:to>
      <xdr:col>20</xdr:col>
      <xdr:colOff>9525</xdr:colOff>
      <xdr:row>76</xdr:row>
      <xdr:rowOff>11430</xdr:rowOff>
    </xdr:to>
    <xdr:sp macro="" textlink="">
      <xdr:nvSpPr>
        <xdr:cNvPr id="635" name="円/楕円 634"/>
        <xdr:cNvSpPr/>
      </xdr:nvSpPr>
      <xdr:spPr>
        <a:xfrm>
          <a:off x="13652500" y="1294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27957</xdr:rowOff>
    </xdr:from>
    <xdr:ext cx="534377" cy="259045"/>
    <xdr:sp macro="" textlink="">
      <xdr:nvSpPr>
        <xdr:cNvPr id="636" name="テキスト ボックス 635"/>
        <xdr:cNvSpPr txBox="1"/>
      </xdr:nvSpPr>
      <xdr:spPr>
        <a:xfrm>
          <a:off x="13436111" y="1271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59,950</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94974</xdr:rowOff>
    </xdr:from>
    <xdr:to>
      <xdr:col>18</xdr:col>
      <xdr:colOff>492125</xdr:colOff>
      <xdr:row>76</xdr:row>
      <xdr:rowOff>25124</xdr:rowOff>
    </xdr:to>
    <xdr:sp macro="" textlink="">
      <xdr:nvSpPr>
        <xdr:cNvPr id="637" name="円/楕円 636"/>
        <xdr:cNvSpPr/>
      </xdr:nvSpPr>
      <xdr:spPr>
        <a:xfrm>
          <a:off x="12763500" y="1295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41651</xdr:rowOff>
    </xdr:from>
    <xdr:ext cx="534377" cy="259045"/>
    <xdr:sp macro="" textlink="">
      <xdr:nvSpPr>
        <xdr:cNvPr id="638" name="テキスト ボックス 637"/>
        <xdr:cNvSpPr txBox="1"/>
      </xdr:nvSpPr>
      <xdr:spPr>
        <a:xfrm>
          <a:off x="12547111" y="1272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58,692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13,180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52" name="テキスト ボックス 65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54" name="テキスト ボックス 65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6" name="テキスト ボックス 65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8" name="テキスト ボックス 65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72093</xdr:rowOff>
    </xdr:from>
    <xdr:to>
      <xdr:col>23</xdr:col>
      <xdr:colOff>516889</xdr:colOff>
      <xdr:row>98</xdr:row>
      <xdr:rowOff>139005</xdr:rowOff>
    </xdr:to>
    <xdr:cxnSp macro="">
      <xdr:nvCxnSpPr>
        <xdr:cNvPr id="660" name="直線コネクタ 659"/>
        <xdr:cNvCxnSpPr/>
      </xdr:nvCxnSpPr>
      <xdr:spPr>
        <a:xfrm flipV="1">
          <a:off x="16317595" y="15674043"/>
          <a:ext cx="1269" cy="126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142832</xdr:rowOff>
    </xdr:from>
    <xdr:ext cx="378565" cy="259045"/>
    <xdr:sp macro="" textlink="">
      <xdr:nvSpPr>
        <xdr:cNvPr id="661" name="積立金最小値テキスト"/>
        <xdr:cNvSpPr txBox="1"/>
      </xdr:nvSpPr>
      <xdr:spPr>
        <a:xfrm>
          <a:off x="16370300" y="1694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428625</xdr:colOff>
      <xdr:row>98</xdr:row>
      <xdr:rowOff>139005</xdr:rowOff>
    </xdr:from>
    <xdr:to>
      <xdr:col>23</xdr:col>
      <xdr:colOff>606425</xdr:colOff>
      <xdr:row>98</xdr:row>
      <xdr:rowOff>139005</xdr:rowOff>
    </xdr:to>
    <xdr:cxnSp macro="">
      <xdr:nvCxnSpPr>
        <xdr:cNvPr id="662" name="直線コネクタ 661"/>
        <xdr:cNvCxnSpPr/>
      </xdr:nvCxnSpPr>
      <xdr:spPr>
        <a:xfrm>
          <a:off x="16230600" y="16941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18770</xdr:rowOff>
    </xdr:from>
    <xdr:ext cx="599010" cy="259045"/>
    <xdr:sp macro="" textlink="">
      <xdr:nvSpPr>
        <xdr:cNvPr id="663" name="積立金最大値テキスト"/>
        <xdr:cNvSpPr txBox="1"/>
      </xdr:nvSpPr>
      <xdr:spPr>
        <a:xfrm>
          <a:off x="16370300" y="1544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277,287</a:t>
          </a:r>
          <a:endParaRPr kumimoji="1" lang="ja-JP" altLang="en-US" sz="1000" b="1">
            <a:latin typeface="ＭＳ Ｐゴシック"/>
          </a:endParaRPr>
        </a:p>
      </xdr:txBody>
    </xdr:sp>
    <xdr:clientData/>
  </xdr:oneCellAnchor>
  <xdr:twoCellAnchor>
    <xdr:from>
      <xdr:col>23</xdr:col>
      <xdr:colOff>428625</xdr:colOff>
      <xdr:row>91</xdr:row>
      <xdr:rowOff>72093</xdr:rowOff>
    </xdr:from>
    <xdr:to>
      <xdr:col>23</xdr:col>
      <xdr:colOff>606425</xdr:colOff>
      <xdr:row>91</xdr:row>
      <xdr:rowOff>72093</xdr:rowOff>
    </xdr:to>
    <xdr:cxnSp macro="">
      <xdr:nvCxnSpPr>
        <xdr:cNvPr id="664" name="直線コネクタ 663"/>
        <xdr:cNvCxnSpPr/>
      </xdr:nvCxnSpPr>
      <xdr:spPr>
        <a:xfrm>
          <a:off x="16230600" y="1567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102000</xdr:rowOff>
    </xdr:from>
    <xdr:to>
      <xdr:col>23</xdr:col>
      <xdr:colOff>517525</xdr:colOff>
      <xdr:row>98</xdr:row>
      <xdr:rowOff>102690</xdr:rowOff>
    </xdr:to>
    <xdr:cxnSp macro="">
      <xdr:nvCxnSpPr>
        <xdr:cNvPr id="665" name="直線コネクタ 664"/>
        <xdr:cNvCxnSpPr/>
      </xdr:nvCxnSpPr>
      <xdr:spPr>
        <a:xfrm>
          <a:off x="15481300" y="16904100"/>
          <a:ext cx="838200" cy="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55793</xdr:rowOff>
    </xdr:from>
    <xdr:ext cx="534377" cy="259045"/>
    <xdr:sp macro="" textlink="">
      <xdr:nvSpPr>
        <xdr:cNvPr id="666" name="積立金平均値テキスト"/>
        <xdr:cNvSpPr txBox="1"/>
      </xdr:nvSpPr>
      <xdr:spPr>
        <a:xfrm>
          <a:off x="16370300" y="16686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12,245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32916</xdr:rowOff>
    </xdr:from>
    <xdr:to>
      <xdr:col>23</xdr:col>
      <xdr:colOff>568325</xdr:colOff>
      <xdr:row>98</xdr:row>
      <xdr:rowOff>134516</xdr:rowOff>
    </xdr:to>
    <xdr:sp macro="" textlink="">
      <xdr:nvSpPr>
        <xdr:cNvPr id="667" name="フローチャート : 判断 666"/>
        <xdr:cNvSpPr/>
      </xdr:nvSpPr>
      <xdr:spPr>
        <a:xfrm>
          <a:off x="162687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102000</xdr:rowOff>
    </xdr:from>
    <xdr:to>
      <xdr:col>22</xdr:col>
      <xdr:colOff>365125</xdr:colOff>
      <xdr:row>98</xdr:row>
      <xdr:rowOff>111275</xdr:rowOff>
    </xdr:to>
    <xdr:cxnSp macro="">
      <xdr:nvCxnSpPr>
        <xdr:cNvPr id="668" name="直線コネクタ 667"/>
        <xdr:cNvCxnSpPr/>
      </xdr:nvCxnSpPr>
      <xdr:spPr>
        <a:xfrm flipV="1">
          <a:off x="14592300" y="16904100"/>
          <a:ext cx="889000" cy="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24626</xdr:rowOff>
    </xdr:from>
    <xdr:to>
      <xdr:col>22</xdr:col>
      <xdr:colOff>415925</xdr:colOff>
      <xdr:row>98</xdr:row>
      <xdr:rowOff>126226</xdr:rowOff>
    </xdr:to>
    <xdr:sp macro="" textlink="">
      <xdr:nvSpPr>
        <xdr:cNvPr id="669" name="フローチャート : 判断 668"/>
        <xdr:cNvSpPr/>
      </xdr:nvSpPr>
      <xdr:spPr>
        <a:xfrm>
          <a:off x="15430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142753</xdr:rowOff>
    </xdr:from>
    <xdr:ext cx="534377" cy="259045"/>
    <xdr:sp macro="" textlink="">
      <xdr:nvSpPr>
        <xdr:cNvPr id="670" name="テキスト ボックス 669"/>
        <xdr:cNvSpPr txBox="1"/>
      </xdr:nvSpPr>
      <xdr:spPr>
        <a:xfrm>
          <a:off x="15214111" y="166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99270</xdr:rowOff>
    </xdr:from>
    <xdr:to>
      <xdr:col>21</xdr:col>
      <xdr:colOff>161925</xdr:colOff>
      <xdr:row>98</xdr:row>
      <xdr:rowOff>111275</xdr:rowOff>
    </xdr:to>
    <xdr:cxnSp macro="">
      <xdr:nvCxnSpPr>
        <xdr:cNvPr id="671" name="直線コネクタ 670"/>
        <xdr:cNvCxnSpPr/>
      </xdr:nvCxnSpPr>
      <xdr:spPr>
        <a:xfrm>
          <a:off x="13703300" y="16901370"/>
          <a:ext cx="889000" cy="1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24430</xdr:rowOff>
    </xdr:from>
    <xdr:to>
      <xdr:col>21</xdr:col>
      <xdr:colOff>212725</xdr:colOff>
      <xdr:row>98</xdr:row>
      <xdr:rowOff>126030</xdr:rowOff>
    </xdr:to>
    <xdr:sp macro="" textlink="">
      <xdr:nvSpPr>
        <xdr:cNvPr id="672" name="フローチャート : 判断 671"/>
        <xdr:cNvSpPr/>
      </xdr:nvSpPr>
      <xdr:spPr>
        <a:xfrm>
          <a:off x="14541500" y="1682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142557</xdr:rowOff>
    </xdr:from>
    <xdr:ext cx="534377" cy="259045"/>
    <xdr:sp macro="" textlink="">
      <xdr:nvSpPr>
        <xdr:cNvPr id="673" name="テキスト ボックス 672"/>
        <xdr:cNvSpPr txBox="1"/>
      </xdr:nvSpPr>
      <xdr:spPr>
        <a:xfrm>
          <a:off x="14325111" y="1660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99270</xdr:rowOff>
    </xdr:from>
    <xdr:to>
      <xdr:col>19</xdr:col>
      <xdr:colOff>644525</xdr:colOff>
      <xdr:row>98</xdr:row>
      <xdr:rowOff>123867</xdr:rowOff>
    </xdr:to>
    <xdr:cxnSp macro="">
      <xdr:nvCxnSpPr>
        <xdr:cNvPr id="674" name="直線コネクタ 673"/>
        <xdr:cNvCxnSpPr/>
      </xdr:nvCxnSpPr>
      <xdr:spPr>
        <a:xfrm flipV="1">
          <a:off x="12814300" y="16901370"/>
          <a:ext cx="889000" cy="2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171104</xdr:rowOff>
    </xdr:from>
    <xdr:to>
      <xdr:col>20</xdr:col>
      <xdr:colOff>9525</xdr:colOff>
      <xdr:row>98</xdr:row>
      <xdr:rowOff>101254</xdr:rowOff>
    </xdr:to>
    <xdr:sp macro="" textlink="">
      <xdr:nvSpPr>
        <xdr:cNvPr id="675" name="フローチャート : 判断 674"/>
        <xdr:cNvSpPr/>
      </xdr:nvSpPr>
      <xdr:spPr>
        <a:xfrm>
          <a:off x="13652500" y="1680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117781</xdr:rowOff>
    </xdr:from>
    <xdr:ext cx="534377" cy="259045"/>
    <xdr:sp macro="" textlink="">
      <xdr:nvSpPr>
        <xdr:cNvPr id="676" name="テキスト ボックス 675"/>
        <xdr:cNvSpPr txBox="1"/>
      </xdr:nvSpPr>
      <xdr:spPr>
        <a:xfrm>
          <a:off x="13436111" y="1657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19,520</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10920</xdr:rowOff>
    </xdr:from>
    <xdr:to>
      <xdr:col>18</xdr:col>
      <xdr:colOff>492125</xdr:colOff>
      <xdr:row>98</xdr:row>
      <xdr:rowOff>112520</xdr:rowOff>
    </xdr:to>
    <xdr:sp macro="" textlink="">
      <xdr:nvSpPr>
        <xdr:cNvPr id="677" name="フローチャート : 判断 676"/>
        <xdr:cNvSpPr/>
      </xdr:nvSpPr>
      <xdr:spPr>
        <a:xfrm>
          <a:off x="12763500" y="1681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129047</xdr:rowOff>
    </xdr:from>
    <xdr:ext cx="534377" cy="259045"/>
    <xdr:sp macro="" textlink="">
      <xdr:nvSpPr>
        <xdr:cNvPr id="678" name="テキスト ボックス 677"/>
        <xdr:cNvSpPr txBox="1"/>
      </xdr:nvSpPr>
      <xdr:spPr>
        <a:xfrm>
          <a:off x="12547111" y="1658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51890</xdr:rowOff>
    </xdr:from>
    <xdr:to>
      <xdr:col>23</xdr:col>
      <xdr:colOff>568325</xdr:colOff>
      <xdr:row>98</xdr:row>
      <xdr:rowOff>153490</xdr:rowOff>
    </xdr:to>
    <xdr:sp macro="" textlink="">
      <xdr:nvSpPr>
        <xdr:cNvPr id="684" name="円/楕円 683"/>
        <xdr:cNvSpPr/>
      </xdr:nvSpPr>
      <xdr:spPr>
        <a:xfrm>
          <a:off x="16268700" y="1685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11343</xdr:rowOff>
    </xdr:from>
    <xdr:ext cx="469744" cy="259045"/>
    <xdr:sp macro="" textlink="">
      <xdr:nvSpPr>
        <xdr:cNvPr id="685" name="積立金該当値テキスト"/>
        <xdr:cNvSpPr txBox="1"/>
      </xdr:nvSpPr>
      <xdr:spPr>
        <a:xfrm>
          <a:off x="16370300" y="1681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8,095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51200</xdr:rowOff>
    </xdr:from>
    <xdr:to>
      <xdr:col>22</xdr:col>
      <xdr:colOff>415925</xdr:colOff>
      <xdr:row>98</xdr:row>
      <xdr:rowOff>152800</xdr:rowOff>
    </xdr:to>
    <xdr:sp macro="" textlink="">
      <xdr:nvSpPr>
        <xdr:cNvPr id="686" name="円/楕円 685"/>
        <xdr:cNvSpPr/>
      </xdr:nvSpPr>
      <xdr:spPr>
        <a:xfrm>
          <a:off x="15430500" y="1685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143927</xdr:rowOff>
    </xdr:from>
    <xdr:ext cx="469744" cy="259045"/>
    <xdr:sp macro="" textlink="">
      <xdr:nvSpPr>
        <xdr:cNvPr id="687" name="テキスト ボックス 686"/>
        <xdr:cNvSpPr txBox="1"/>
      </xdr:nvSpPr>
      <xdr:spPr>
        <a:xfrm>
          <a:off x="15246427" y="1694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60475</xdr:rowOff>
    </xdr:from>
    <xdr:to>
      <xdr:col>21</xdr:col>
      <xdr:colOff>212725</xdr:colOff>
      <xdr:row>98</xdr:row>
      <xdr:rowOff>162075</xdr:rowOff>
    </xdr:to>
    <xdr:sp macro="" textlink="">
      <xdr:nvSpPr>
        <xdr:cNvPr id="688" name="円/楕円 687"/>
        <xdr:cNvSpPr/>
      </xdr:nvSpPr>
      <xdr:spPr>
        <a:xfrm>
          <a:off x="14541500" y="1686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153202</xdr:rowOff>
    </xdr:from>
    <xdr:ext cx="469744" cy="259045"/>
    <xdr:sp macro="" textlink="">
      <xdr:nvSpPr>
        <xdr:cNvPr id="689" name="テキスト ボックス 688"/>
        <xdr:cNvSpPr txBox="1"/>
      </xdr:nvSpPr>
      <xdr:spPr>
        <a:xfrm>
          <a:off x="14357427" y="16955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48470</xdr:rowOff>
    </xdr:from>
    <xdr:to>
      <xdr:col>20</xdr:col>
      <xdr:colOff>9525</xdr:colOff>
      <xdr:row>98</xdr:row>
      <xdr:rowOff>150070</xdr:rowOff>
    </xdr:to>
    <xdr:sp macro="" textlink="">
      <xdr:nvSpPr>
        <xdr:cNvPr id="690" name="円/楕円 689"/>
        <xdr:cNvSpPr/>
      </xdr:nvSpPr>
      <xdr:spPr>
        <a:xfrm>
          <a:off x="13652500" y="1685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141197</xdr:rowOff>
    </xdr:from>
    <xdr:ext cx="469744" cy="259045"/>
    <xdr:sp macro="" textlink="">
      <xdr:nvSpPr>
        <xdr:cNvPr id="691" name="テキスト ボックス 690"/>
        <xdr:cNvSpPr txBox="1"/>
      </xdr:nvSpPr>
      <xdr:spPr>
        <a:xfrm>
          <a:off x="13468427" y="1694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73067</xdr:rowOff>
    </xdr:from>
    <xdr:to>
      <xdr:col>18</xdr:col>
      <xdr:colOff>492125</xdr:colOff>
      <xdr:row>99</xdr:row>
      <xdr:rowOff>3217</xdr:rowOff>
    </xdr:to>
    <xdr:sp macro="" textlink="">
      <xdr:nvSpPr>
        <xdr:cNvPr id="692" name="円/楕円 691"/>
        <xdr:cNvSpPr/>
      </xdr:nvSpPr>
      <xdr:spPr>
        <a:xfrm>
          <a:off x="12763500" y="1687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165794</xdr:rowOff>
    </xdr:from>
    <xdr:ext cx="469744" cy="259045"/>
    <xdr:sp macro="" textlink="">
      <xdr:nvSpPr>
        <xdr:cNvPr id="693" name="テキスト ボックス 692"/>
        <xdr:cNvSpPr txBox="1"/>
      </xdr:nvSpPr>
      <xdr:spPr>
        <a:xfrm>
          <a:off x="12579427" y="1696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137231</xdr:rowOff>
    </xdr:from>
    <xdr:to>
      <xdr:col>32</xdr:col>
      <xdr:colOff>186689</xdr:colOff>
      <xdr:row>38</xdr:row>
      <xdr:rowOff>139700</xdr:rowOff>
    </xdr:to>
    <xdr:cxnSp macro="">
      <xdr:nvCxnSpPr>
        <xdr:cNvPr id="715" name="直線コネクタ 714"/>
        <xdr:cNvCxnSpPr/>
      </xdr:nvCxnSpPr>
      <xdr:spPr>
        <a:xfrm flipV="1">
          <a:off x="22159595" y="5452181"/>
          <a:ext cx="1269" cy="120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83908</xdr:rowOff>
    </xdr:from>
    <xdr:ext cx="534377" cy="259045"/>
    <xdr:sp macro="" textlink="">
      <xdr:nvSpPr>
        <xdr:cNvPr id="718" name="投資及び出資金最大値テキスト"/>
        <xdr:cNvSpPr txBox="1"/>
      </xdr:nvSpPr>
      <xdr:spPr>
        <a:xfrm>
          <a:off x="22212300" y="52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26,304</a:t>
          </a:r>
          <a:endParaRPr kumimoji="1" lang="ja-JP" altLang="en-US" sz="1000" b="1">
            <a:latin typeface="ＭＳ Ｐゴシック"/>
          </a:endParaRPr>
        </a:p>
      </xdr:txBody>
    </xdr:sp>
    <xdr:clientData/>
  </xdr:oneCellAnchor>
  <xdr:twoCellAnchor>
    <xdr:from>
      <xdr:col>32</xdr:col>
      <xdr:colOff>98425</xdr:colOff>
      <xdr:row>31</xdr:row>
      <xdr:rowOff>137231</xdr:rowOff>
    </xdr:from>
    <xdr:to>
      <xdr:col>32</xdr:col>
      <xdr:colOff>276225</xdr:colOff>
      <xdr:row>31</xdr:row>
      <xdr:rowOff>137231</xdr:rowOff>
    </xdr:to>
    <xdr:cxnSp macro="">
      <xdr:nvCxnSpPr>
        <xdr:cNvPr id="719" name="直線コネクタ 718"/>
        <xdr:cNvCxnSpPr/>
      </xdr:nvCxnSpPr>
      <xdr:spPr>
        <a:xfrm>
          <a:off x="22072600" y="545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0" name="直線コネクタ 71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162115</xdr:rowOff>
    </xdr:from>
    <xdr:ext cx="469744" cy="259045"/>
    <xdr:sp macro="" textlink="">
      <xdr:nvSpPr>
        <xdr:cNvPr id="721" name="投資及び出資金平均値テキスト"/>
        <xdr:cNvSpPr txBox="1"/>
      </xdr:nvSpPr>
      <xdr:spPr>
        <a:xfrm>
          <a:off x="22212300" y="6334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139238</xdr:rowOff>
    </xdr:from>
    <xdr:to>
      <xdr:col>32</xdr:col>
      <xdr:colOff>238125</xdr:colOff>
      <xdr:row>38</xdr:row>
      <xdr:rowOff>69388</xdr:rowOff>
    </xdr:to>
    <xdr:sp macro="" textlink="">
      <xdr:nvSpPr>
        <xdr:cNvPr id="722" name="フローチャート : 判断 721"/>
        <xdr:cNvSpPr/>
      </xdr:nvSpPr>
      <xdr:spPr>
        <a:xfrm>
          <a:off x="221107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3" name="直線コネクタ 72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161823</xdr:rowOff>
    </xdr:from>
    <xdr:to>
      <xdr:col>31</xdr:col>
      <xdr:colOff>85725</xdr:colOff>
      <xdr:row>38</xdr:row>
      <xdr:rowOff>91973</xdr:rowOff>
    </xdr:to>
    <xdr:sp macro="" textlink="">
      <xdr:nvSpPr>
        <xdr:cNvPr id="724" name="フローチャート : 判断 723"/>
        <xdr:cNvSpPr/>
      </xdr:nvSpPr>
      <xdr:spPr>
        <a:xfrm>
          <a:off x="21272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108500</xdr:rowOff>
    </xdr:from>
    <xdr:ext cx="469744" cy="259045"/>
    <xdr:sp macro="" textlink="">
      <xdr:nvSpPr>
        <xdr:cNvPr id="725" name="テキスト ボックス 724"/>
        <xdr:cNvSpPr txBox="1"/>
      </xdr:nvSpPr>
      <xdr:spPr>
        <a:xfrm>
          <a:off x="21088427"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6" name="直線コネクタ 72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3129</xdr:rowOff>
    </xdr:from>
    <xdr:to>
      <xdr:col>29</xdr:col>
      <xdr:colOff>568325</xdr:colOff>
      <xdr:row>38</xdr:row>
      <xdr:rowOff>104729</xdr:rowOff>
    </xdr:to>
    <xdr:sp macro="" textlink="">
      <xdr:nvSpPr>
        <xdr:cNvPr id="727" name="フローチャート : 判断 726"/>
        <xdr:cNvSpPr/>
      </xdr:nvSpPr>
      <xdr:spPr>
        <a:xfrm>
          <a:off x="20383500" y="651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121256</xdr:rowOff>
    </xdr:from>
    <xdr:ext cx="469744" cy="259045"/>
    <xdr:sp macro="" textlink="">
      <xdr:nvSpPr>
        <xdr:cNvPr id="728" name="テキスト ボックス 727"/>
        <xdr:cNvSpPr txBox="1"/>
      </xdr:nvSpPr>
      <xdr:spPr>
        <a:xfrm>
          <a:off x="20199427" y="629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9" name="直線コネクタ 72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32482</xdr:rowOff>
    </xdr:from>
    <xdr:to>
      <xdr:col>28</xdr:col>
      <xdr:colOff>365125</xdr:colOff>
      <xdr:row>38</xdr:row>
      <xdr:rowOff>134082</xdr:rowOff>
    </xdr:to>
    <xdr:sp macro="" textlink="">
      <xdr:nvSpPr>
        <xdr:cNvPr id="730" name="フローチャート : 判断 729"/>
        <xdr:cNvSpPr/>
      </xdr:nvSpPr>
      <xdr:spPr>
        <a:xfrm>
          <a:off x="19494500" y="654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150608</xdr:rowOff>
    </xdr:from>
    <xdr:ext cx="469744" cy="259045"/>
    <xdr:sp macro="" textlink="">
      <xdr:nvSpPr>
        <xdr:cNvPr id="731" name="テキスト ボックス 730"/>
        <xdr:cNvSpPr txBox="1"/>
      </xdr:nvSpPr>
      <xdr:spPr>
        <a:xfrm>
          <a:off x="19310427" y="632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110663</xdr:rowOff>
    </xdr:from>
    <xdr:to>
      <xdr:col>27</xdr:col>
      <xdr:colOff>161925</xdr:colOff>
      <xdr:row>38</xdr:row>
      <xdr:rowOff>40813</xdr:rowOff>
    </xdr:to>
    <xdr:sp macro="" textlink="">
      <xdr:nvSpPr>
        <xdr:cNvPr id="732" name="フローチャート : 判断 731"/>
        <xdr:cNvSpPr/>
      </xdr:nvSpPr>
      <xdr:spPr>
        <a:xfrm>
          <a:off x="18605500" y="645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57340</xdr:rowOff>
    </xdr:from>
    <xdr:ext cx="469744" cy="259045"/>
    <xdr:sp macro="" textlink="">
      <xdr:nvSpPr>
        <xdr:cNvPr id="733" name="テキスト ボックス 732"/>
        <xdr:cNvSpPr txBox="1"/>
      </xdr:nvSpPr>
      <xdr:spPr>
        <a:xfrm>
          <a:off x="18421427" y="622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9" name="円/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1" name="円/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2" name="テキスト ボックス 74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3" name="円/楕円 74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4" name="テキスト ボックス 74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5" name="円/楕円 74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6" name="テキスト ボックス 74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7" name="円/楕円 74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8" name="テキスト ボックス 74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9" name="直線コネクタ 75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0" name="テキスト ボックス 75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1" name="直線コネクタ 76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2" name="テキスト ボックス 76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3" name="直線コネクタ 76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4" name="テキスト ボックス 76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5" name="直線コネクタ 76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6" name="テキスト ボックス 76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7" name="直線コネクタ 76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8" name="テキスト ボックス 76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9" name="直線コネクタ 76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0" name="テキスト ボックス 76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124117</xdr:rowOff>
    </xdr:from>
    <xdr:to>
      <xdr:col>32</xdr:col>
      <xdr:colOff>186689</xdr:colOff>
      <xdr:row>59</xdr:row>
      <xdr:rowOff>44450</xdr:rowOff>
    </xdr:to>
    <xdr:cxnSp macro="">
      <xdr:nvCxnSpPr>
        <xdr:cNvPr id="772" name="直線コネクタ 771"/>
        <xdr:cNvCxnSpPr/>
      </xdr:nvCxnSpPr>
      <xdr:spPr>
        <a:xfrm flipV="1">
          <a:off x="22159595" y="8868067"/>
          <a:ext cx="1269" cy="129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4" name="直線コネクタ 77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70794</xdr:rowOff>
    </xdr:from>
    <xdr:ext cx="534377" cy="259045"/>
    <xdr:sp macro="" textlink="">
      <xdr:nvSpPr>
        <xdr:cNvPr id="775" name="貸付金最大値テキスト"/>
        <xdr:cNvSpPr txBox="1"/>
      </xdr:nvSpPr>
      <xdr:spPr>
        <a:xfrm>
          <a:off x="22212300" y="86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33,909</a:t>
          </a:r>
          <a:endParaRPr kumimoji="1" lang="ja-JP" altLang="en-US" sz="1000" b="1">
            <a:latin typeface="ＭＳ Ｐゴシック"/>
          </a:endParaRPr>
        </a:p>
      </xdr:txBody>
    </xdr:sp>
    <xdr:clientData/>
  </xdr:oneCellAnchor>
  <xdr:twoCellAnchor>
    <xdr:from>
      <xdr:col>32</xdr:col>
      <xdr:colOff>98425</xdr:colOff>
      <xdr:row>51</xdr:row>
      <xdr:rowOff>124117</xdr:rowOff>
    </xdr:from>
    <xdr:to>
      <xdr:col>32</xdr:col>
      <xdr:colOff>276225</xdr:colOff>
      <xdr:row>51</xdr:row>
      <xdr:rowOff>124117</xdr:rowOff>
    </xdr:to>
    <xdr:cxnSp macro="">
      <xdr:nvCxnSpPr>
        <xdr:cNvPr id="776" name="直線コネクタ 775"/>
        <xdr:cNvCxnSpPr/>
      </xdr:nvCxnSpPr>
      <xdr:spPr>
        <a:xfrm>
          <a:off x="22072600" y="886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7" name="直線コネクタ 77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102709</xdr:rowOff>
    </xdr:from>
    <xdr:ext cx="469744" cy="259045"/>
    <xdr:sp macro="" textlink="">
      <xdr:nvSpPr>
        <xdr:cNvPr id="778" name="貸付金平均値テキスト"/>
        <xdr:cNvSpPr txBox="1"/>
      </xdr:nvSpPr>
      <xdr:spPr>
        <a:xfrm>
          <a:off x="22212300" y="9703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79832</xdr:rowOff>
    </xdr:from>
    <xdr:to>
      <xdr:col>32</xdr:col>
      <xdr:colOff>238125</xdr:colOff>
      <xdr:row>58</xdr:row>
      <xdr:rowOff>9982</xdr:rowOff>
    </xdr:to>
    <xdr:sp macro="" textlink="">
      <xdr:nvSpPr>
        <xdr:cNvPr id="779" name="フローチャート : 判断 778"/>
        <xdr:cNvSpPr/>
      </xdr:nvSpPr>
      <xdr:spPr>
        <a:xfrm>
          <a:off x="22110700" y="985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80" name="直線コネクタ 77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71945</xdr:rowOff>
    </xdr:from>
    <xdr:to>
      <xdr:col>31</xdr:col>
      <xdr:colOff>85725</xdr:colOff>
      <xdr:row>58</xdr:row>
      <xdr:rowOff>2095</xdr:rowOff>
    </xdr:to>
    <xdr:sp macro="" textlink="">
      <xdr:nvSpPr>
        <xdr:cNvPr id="781" name="フローチャート : 判断 780"/>
        <xdr:cNvSpPr/>
      </xdr:nvSpPr>
      <xdr:spPr>
        <a:xfrm>
          <a:off x="212725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18622</xdr:rowOff>
    </xdr:from>
    <xdr:ext cx="469744" cy="259045"/>
    <xdr:sp macro="" textlink="">
      <xdr:nvSpPr>
        <xdr:cNvPr id="782" name="テキスト ボックス 781"/>
        <xdr:cNvSpPr txBox="1"/>
      </xdr:nvSpPr>
      <xdr:spPr>
        <a:xfrm>
          <a:off x="21088427" y="961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83" name="直線コネクタ 78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16243</xdr:rowOff>
    </xdr:from>
    <xdr:to>
      <xdr:col>29</xdr:col>
      <xdr:colOff>568325</xdr:colOff>
      <xdr:row>58</xdr:row>
      <xdr:rowOff>117843</xdr:rowOff>
    </xdr:to>
    <xdr:sp macro="" textlink="">
      <xdr:nvSpPr>
        <xdr:cNvPr id="784" name="フローチャート : 判断 783"/>
        <xdr:cNvSpPr/>
      </xdr:nvSpPr>
      <xdr:spPr>
        <a:xfrm>
          <a:off x="20383500" y="996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134370</xdr:rowOff>
    </xdr:from>
    <xdr:ext cx="469744" cy="259045"/>
    <xdr:sp macro="" textlink="">
      <xdr:nvSpPr>
        <xdr:cNvPr id="785" name="テキスト ボックス 784"/>
        <xdr:cNvSpPr txBox="1"/>
      </xdr:nvSpPr>
      <xdr:spPr>
        <a:xfrm>
          <a:off x="20199427" y="9735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3,907</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6" name="直線コネクタ 78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8395</xdr:rowOff>
    </xdr:from>
    <xdr:to>
      <xdr:col>28</xdr:col>
      <xdr:colOff>365125</xdr:colOff>
      <xdr:row>58</xdr:row>
      <xdr:rowOff>109995</xdr:rowOff>
    </xdr:to>
    <xdr:sp macro="" textlink="">
      <xdr:nvSpPr>
        <xdr:cNvPr id="787" name="フローチャート : 判断 786"/>
        <xdr:cNvSpPr/>
      </xdr:nvSpPr>
      <xdr:spPr>
        <a:xfrm>
          <a:off x="19494500" y="995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126522</xdr:rowOff>
    </xdr:from>
    <xdr:ext cx="469744" cy="259045"/>
    <xdr:sp macro="" textlink="">
      <xdr:nvSpPr>
        <xdr:cNvPr id="788" name="テキスト ボックス 787"/>
        <xdr:cNvSpPr txBox="1"/>
      </xdr:nvSpPr>
      <xdr:spPr>
        <a:xfrm>
          <a:off x="19310427" y="972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51</xdr:rowOff>
    </xdr:from>
    <xdr:to>
      <xdr:col>27</xdr:col>
      <xdr:colOff>161925</xdr:colOff>
      <xdr:row>58</xdr:row>
      <xdr:rowOff>101651</xdr:rowOff>
    </xdr:to>
    <xdr:sp macro="" textlink="">
      <xdr:nvSpPr>
        <xdr:cNvPr id="789" name="フローチャート : 判断 788"/>
        <xdr:cNvSpPr/>
      </xdr:nvSpPr>
      <xdr:spPr>
        <a:xfrm>
          <a:off x="18605500" y="994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118178</xdr:rowOff>
    </xdr:from>
    <xdr:ext cx="469744" cy="259045"/>
    <xdr:sp macro="" textlink="">
      <xdr:nvSpPr>
        <xdr:cNvPr id="790" name="テキスト ボックス 789"/>
        <xdr:cNvSpPr txBox="1"/>
      </xdr:nvSpPr>
      <xdr:spPr>
        <a:xfrm>
          <a:off x="18421427" y="971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1" name="テキスト ボックス 79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2" name="テキスト ボックス 79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3" name="テキスト ボックス 79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4" name="テキスト ボックス 79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5" name="テキスト ボックス 79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6" name="円/楕円 79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97"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8" name="円/楕円 79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9" name="テキスト ボックス 79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00" name="円/楕円 79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1" name="テキスト ボックス 800"/>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02" name="円/楕円 80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3" name="テキスト ボックス 802"/>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4" name="円/楕円 80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5" name="テキスト ボックス 804"/>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6" name="正方形/長方形 80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7" name="正方形/長方形 80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8" name="正方形/長方形 80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9" name="正方形/長方形 80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0" name="正方形/長方形 80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1" name="正方形/長方形 81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2" name="正方形/長方形 81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50,465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3" name="正方形/長方形 81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4" name="テキスト ボックス 81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5" name="直線コネクタ 81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6" name="テキスト ボックス 81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7" name="直線コネクタ 81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8" name="テキスト ボックス 81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9" name="直線コネクタ 81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0" name="テキスト ボックス 81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1" name="直線コネクタ 82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2" name="テキスト ボックス 82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3" name="直線コネクタ 82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4" name="テキスト ボックス 82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5" name="直線コネクタ 82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6" name="テキスト ボックス 82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7" name="直線コネクタ 82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8" name="テキスト ボックス 82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5683</xdr:rowOff>
    </xdr:from>
    <xdr:to>
      <xdr:col>32</xdr:col>
      <xdr:colOff>186689</xdr:colOff>
      <xdr:row>79</xdr:row>
      <xdr:rowOff>15875</xdr:rowOff>
    </xdr:to>
    <xdr:cxnSp macro="">
      <xdr:nvCxnSpPr>
        <xdr:cNvPr id="830" name="直線コネクタ 829"/>
        <xdr:cNvCxnSpPr/>
      </xdr:nvCxnSpPr>
      <xdr:spPr>
        <a:xfrm flipV="1">
          <a:off x="22159595" y="12007183"/>
          <a:ext cx="1269" cy="15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19702</xdr:rowOff>
    </xdr:from>
    <xdr:ext cx="534377" cy="259045"/>
    <xdr:sp macro="" textlink="">
      <xdr:nvSpPr>
        <xdr:cNvPr id="831" name="繰出金最小値テキスト"/>
        <xdr:cNvSpPr txBox="1"/>
      </xdr:nvSpPr>
      <xdr:spPr>
        <a:xfrm>
          <a:off x="22212300" y="135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21,500</a:t>
          </a:r>
          <a:endParaRPr kumimoji="1" lang="ja-JP" altLang="en-US" sz="1000" b="1">
            <a:latin typeface="ＭＳ Ｐゴシック"/>
          </a:endParaRPr>
        </a:p>
      </xdr:txBody>
    </xdr:sp>
    <xdr:clientData/>
  </xdr:oneCellAnchor>
  <xdr:twoCellAnchor>
    <xdr:from>
      <xdr:col>32</xdr:col>
      <xdr:colOff>98425</xdr:colOff>
      <xdr:row>79</xdr:row>
      <xdr:rowOff>15875</xdr:rowOff>
    </xdr:from>
    <xdr:to>
      <xdr:col>32</xdr:col>
      <xdr:colOff>276225</xdr:colOff>
      <xdr:row>79</xdr:row>
      <xdr:rowOff>15875</xdr:rowOff>
    </xdr:to>
    <xdr:cxnSp macro="">
      <xdr:nvCxnSpPr>
        <xdr:cNvPr id="832" name="直線コネクタ 831"/>
        <xdr:cNvCxnSpPr/>
      </xdr:nvCxnSpPr>
      <xdr:spPr>
        <a:xfrm>
          <a:off x="22072600" y="135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123810</xdr:rowOff>
    </xdr:from>
    <xdr:ext cx="599010" cy="259045"/>
    <xdr:sp macro="" textlink="">
      <xdr:nvSpPr>
        <xdr:cNvPr id="833" name="繰出金最大値テキスト"/>
        <xdr:cNvSpPr txBox="1"/>
      </xdr:nvSpPr>
      <xdr:spPr>
        <a:xfrm>
          <a:off x="22212300" y="1178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103,035</a:t>
          </a:r>
          <a:endParaRPr kumimoji="1" lang="ja-JP" altLang="en-US" sz="1000" b="1">
            <a:latin typeface="ＭＳ Ｐゴシック"/>
          </a:endParaRPr>
        </a:p>
      </xdr:txBody>
    </xdr:sp>
    <xdr:clientData/>
  </xdr:oneCellAnchor>
  <xdr:twoCellAnchor>
    <xdr:from>
      <xdr:col>32</xdr:col>
      <xdr:colOff>98425</xdr:colOff>
      <xdr:row>70</xdr:row>
      <xdr:rowOff>5683</xdr:rowOff>
    </xdr:from>
    <xdr:to>
      <xdr:col>32</xdr:col>
      <xdr:colOff>276225</xdr:colOff>
      <xdr:row>70</xdr:row>
      <xdr:rowOff>5683</xdr:rowOff>
    </xdr:to>
    <xdr:cxnSp macro="">
      <xdr:nvCxnSpPr>
        <xdr:cNvPr id="834" name="直線コネクタ 833"/>
        <xdr:cNvCxnSpPr/>
      </xdr:nvCxnSpPr>
      <xdr:spPr>
        <a:xfrm>
          <a:off x="22072600" y="1200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18732</xdr:rowOff>
    </xdr:from>
    <xdr:to>
      <xdr:col>32</xdr:col>
      <xdr:colOff>187325</xdr:colOff>
      <xdr:row>75</xdr:row>
      <xdr:rowOff>32963</xdr:rowOff>
    </xdr:to>
    <xdr:cxnSp macro="">
      <xdr:nvCxnSpPr>
        <xdr:cNvPr id="835" name="直線コネクタ 834"/>
        <xdr:cNvCxnSpPr/>
      </xdr:nvCxnSpPr>
      <xdr:spPr>
        <a:xfrm>
          <a:off x="21323300" y="12877482"/>
          <a:ext cx="838200" cy="1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21169</xdr:rowOff>
    </xdr:from>
    <xdr:ext cx="534377" cy="259045"/>
    <xdr:sp macro="" textlink="">
      <xdr:nvSpPr>
        <xdr:cNvPr id="836" name="繰出金平均値テキスト"/>
        <xdr:cNvSpPr txBox="1"/>
      </xdr:nvSpPr>
      <xdr:spPr>
        <a:xfrm>
          <a:off x="22212300" y="12879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42742</xdr:rowOff>
    </xdr:from>
    <xdr:to>
      <xdr:col>32</xdr:col>
      <xdr:colOff>238125</xdr:colOff>
      <xdr:row>75</xdr:row>
      <xdr:rowOff>144342</xdr:rowOff>
    </xdr:to>
    <xdr:sp macro="" textlink="">
      <xdr:nvSpPr>
        <xdr:cNvPr id="837" name="フローチャート : 判断 836"/>
        <xdr:cNvSpPr/>
      </xdr:nvSpPr>
      <xdr:spPr>
        <a:xfrm>
          <a:off x="221107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18732</xdr:rowOff>
    </xdr:from>
    <xdr:to>
      <xdr:col>31</xdr:col>
      <xdr:colOff>34925</xdr:colOff>
      <xdr:row>75</xdr:row>
      <xdr:rowOff>74873</xdr:rowOff>
    </xdr:to>
    <xdr:cxnSp macro="">
      <xdr:nvCxnSpPr>
        <xdr:cNvPr id="838" name="直線コネクタ 837"/>
        <xdr:cNvCxnSpPr/>
      </xdr:nvCxnSpPr>
      <xdr:spPr>
        <a:xfrm flipV="1">
          <a:off x="20434300" y="12877482"/>
          <a:ext cx="889000" cy="5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45104</xdr:rowOff>
    </xdr:from>
    <xdr:to>
      <xdr:col>31</xdr:col>
      <xdr:colOff>85725</xdr:colOff>
      <xdr:row>75</xdr:row>
      <xdr:rowOff>146704</xdr:rowOff>
    </xdr:to>
    <xdr:sp macro="" textlink="">
      <xdr:nvSpPr>
        <xdr:cNvPr id="839" name="フローチャート : 判断 838"/>
        <xdr:cNvSpPr/>
      </xdr:nvSpPr>
      <xdr:spPr>
        <a:xfrm>
          <a:off x="21272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137831</xdr:rowOff>
    </xdr:from>
    <xdr:ext cx="534377" cy="259045"/>
    <xdr:sp macro="" textlink="">
      <xdr:nvSpPr>
        <xdr:cNvPr id="840" name="テキスト ボックス 839"/>
        <xdr:cNvSpPr txBox="1"/>
      </xdr:nvSpPr>
      <xdr:spPr>
        <a:xfrm>
          <a:off x="21056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74873</xdr:rowOff>
    </xdr:from>
    <xdr:to>
      <xdr:col>29</xdr:col>
      <xdr:colOff>517525</xdr:colOff>
      <xdr:row>75</xdr:row>
      <xdr:rowOff>139909</xdr:rowOff>
    </xdr:to>
    <xdr:cxnSp macro="">
      <xdr:nvCxnSpPr>
        <xdr:cNvPr id="841" name="直線コネクタ 840"/>
        <xdr:cNvCxnSpPr/>
      </xdr:nvCxnSpPr>
      <xdr:spPr>
        <a:xfrm flipV="1">
          <a:off x="19545300" y="12933623"/>
          <a:ext cx="889000" cy="6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28435</xdr:rowOff>
    </xdr:from>
    <xdr:to>
      <xdr:col>29</xdr:col>
      <xdr:colOff>568325</xdr:colOff>
      <xdr:row>76</xdr:row>
      <xdr:rowOff>130035</xdr:rowOff>
    </xdr:to>
    <xdr:sp macro="" textlink="">
      <xdr:nvSpPr>
        <xdr:cNvPr id="842" name="フローチャート : 判断 841"/>
        <xdr:cNvSpPr/>
      </xdr:nvSpPr>
      <xdr:spPr>
        <a:xfrm>
          <a:off x="20383500" y="1305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121162</xdr:rowOff>
    </xdr:from>
    <xdr:ext cx="534377" cy="259045"/>
    <xdr:sp macro="" textlink="">
      <xdr:nvSpPr>
        <xdr:cNvPr id="843" name="テキスト ボックス 842"/>
        <xdr:cNvSpPr txBox="1"/>
      </xdr:nvSpPr>
      <xdr:spPr>
        <a:xfrm>
          <a:off x="20167111" y="1315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45,174</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139909</xdr:rowOff>
    </xdr:from>
    <xdr:to>
      <xdr:col>28</xdr:col>
      <xdr:colOff>314325</xdr:colOff>
      <xdr:row>75</xdr:row>
      <xdr:rowOff>170523</xdr:rowOff>
    </xdr:to>
    <xdr:cxnSp macro="">
      <xdr:nvCxnSpPr>
        <xdr:cNvPr id="844" name="直線コネクタ 843"/>
        <xdr:cNvCxnSpPr/>
      </xdr:nvCxnSpPr>
      <xdr:spPr>
        <a:xfrm flipV="1">
          <a:off x="18656300" y="12998659"/>
          <a:ext cx="889000" cy="3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77260</xdr:rowOff>
    </xdr:from>
    <xdr:to>
      <xdr:col>28</xdr:col>
      <xdr:colOff>365125</xdr:colOff>
      <xdr:row>77</xdr:row>
      <xdr:rowOff>7410</xdr:rowOff>
    </xdr:to>
    <xdr:sp macro="" textlink="">
      <xdr:nvSpPr>
        <xdr:cNvPr id="845" name="フローチャート : 判断 844"/>
        <xdr:cNvSpPr/>
      </xdr:nvSpPr>
      <xdr:spPr>
        <a:xfrm>
          <a:off x="19494500" y="1310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169987</xdr:rowOff>
    </xdr:from>
    <xdr:ext cx="534377" cy="259045"/>
    <xdr:sp macro="" textlink="">
      <xdr:nvSpPr>
        <xdr:cNvPr id="846" name="テキスト ボックス 845"/>
        <xdr:cNvSpPr txBox="1"/>
      </xdr:nvSpPr>
      <xdr:spPr>
        <a:xfrm>
          <a:off x="19278111" y="1320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42,611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67317</xdr:rowOff>
    </xdr:from>
    <xdr:to>
      <xdr:col>27</xdr:col>
      <xdr:colOff>161925</xdr:colOff>
      <xdr:row>76</xdr:row>
      <xdr:rowOff>168917</xdr:rowOff>
    </xdr:to>
    <xdr:sp macro="" textlink="">
      <xdr:nvSpPr>
        <xdr:cNvPr id="847" name="フローチャート : 判断 846"/>
        <xdr:cNvSpPr/>
      </xdr:nvSpPr>
      <xdr:spPr>
        <a:xfrm>
          <a:off x="18605500" y="130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160044</xdr:rowOff>
    </xdr:from>
    <xdr:ext cx="534377" cy="259045"/>
    <xdr:sp macro="" textlink="">
      <xdr:nvSpPr>
        <xdr:cNvPr id="848" name="テキスト ボックス 847"/>
        <xdr:cNvSpPr txBox="1"/>
      </xdr:nvSpPr>
      <xdr:spPr>
        <a:xfrm>
          <a:off x="18389111" y="1319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43,133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9" name="テキスト ボックス 84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0" name="テキスト ボックス 84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1" name="テキスト ボックス 85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2" name="テキスト ボックス 85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3" name="テキスト ボックス 85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153613</xdr:rowOff>
    </xdr:from>
    <xdr:to>
      <xdr:col>32</xdr:col>
      <xdr:colOff>238125</xdr:colOff>
      <xdr:row>75</xdr:row>
      <xdr:rowOff>83763</xdr:rowOff>
    </xdr:to>
    <xdr:sp macro="" textlink="">
      <xdr:nvSpPr>
        <xdr:cNvPr id="854" name="円/楕円 853"/>
        <xdr:cNvSpPr/>
      </xdr:nvSpPr>
      <xdr:spPr>
        <a:xfrm>
          <a:off x="22110700" y="1284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5040</xdr:rowOff>
    </xdr:from>
    <xdr:ext cx="534377" cy="259045"/>
    <xdr:sp macro="" textlink="">
      <xdr:nvSpPr>
        <xdr:cNvPr id="855" name="繰出金該当値テキスト"/>
        <xdr:cNvSpPr txBox="1"/>
      </xdr:nvSpPr>
      <xdr:spPr>
        <a:xfrm>
          <a:off x="22212300" y="1269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56,603</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139382</xdr:rowOff>
    </xdr:from>
    <xdr:to>
      <xdr:col>31</xdr:col>
      <xdr:colOff>85725</xdr:colOff>
      <xdr:row>75</xdr:row>
      <xdr:rowOff>69532</xdr:rowOff>
    </xdr:to>
    <xdr:sp macro="" textlink="">
      <xdr:nvSpPr>
        <xdr:cNvPr id="856" name="円/楕円 855"/>
        <xdr:cNvSpPr/>
      </xdr:nvSpPr>
      <xdr:spPr>
        <a:xfrm>
          <a:off x="21272500" y="1282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86059</xdr:rowOff>
    </xdr:from>
    <xdr:ext cx="534377" cy="259045"/>
    <xdr:sp macro="" textlink="">
      <xdr:nvSpPr>
        <xdr:cNvPr id="857" name="テキスト ボックス 856"/>
        <xdr:cNvSpPr txBox="1"/>
      </xdr:nvSpPr>
      <xdr:spPr>
        <a:xfrm>
          <a:off x="21056111" y="126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57,350</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24073</xdr:rowOff>
    </xdr:from>
    <xdr:to>
      <xdr:col>29</xdr:col>
      <xdr:colOff>568325</xdr:colOff>
      <xdr:row>75</xdr:row>
      <xdr:rowOff>125673</xdr:rowOff>
    </xdr:to>
    <xdr:sp macro="" textlink="">
      <xdr:nvSpPr>
        <xdr:cNvPr id="858" name="円/楕円 857"/>
        <xdr:cNvSpPr/>
      </xdr:nvSpPr>
      <xdr:spPr>
        <a:xfrm>
          <a:off x="20383500" y="1288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142200</xdr:rowOff>
    </xdr:from>
    <xdr:ext cx="534377" cy="259045"/>
    <xdr:sp macro="" textlink="">
      <xdr:nvSpPr>
        <xdr:cNvPr id="859" name="テキスト ボックス 858"/>
        <xdr:cNvSpPr txBox="1"/>
      </xdr:nvSpPr>
      <xdr:spPr>
        <a:xfrm>
          <a:off x="20167111" y="1265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54,403</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89109</xdr:rowOff>
    </xdr:from>
    <xdr:to>
      <xdr:col>28</xdr:col>
      <xdr:colOff>365125</xdr:colOff>
      <xdr:row>76</xdr:row>
      <xdr:rowOff>19259</xdr:rowOff>
    </xdr:to>
    <xdr:sp macro="" textlink="">
      <xdr:nvSpPr>
        <xdr:cNvPr id="860" name="円/楕円 859"/>
        <xdr:cNvSpPr/>
      </xdr:nvSpPr>
      <xdr:spPr>
        <a:xfrm>
          <a:off x="19494500" y="1294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35786</xdr:rowOff>
    </xdr:from>
    <xdr:ext cx="534377" cy="259045"/>
    <xdr:sp macro="" textlink="">
      <xdr:nvSpPr>
        <xdr:cNvPr id="861" name="テキスト ボックス 860"/>
        <xdr:cNvSpPr txBox="1"/>
      </xdr:nvSpPr>
      <xdr:spPr>
        <a:xfrm>
          <a:off x="19278111" y="1272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50,989</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119723</xdr:rowOff>
    </xdr:from>
    <xdr:to>
      <xdr:col>27</xdr:col>
      <xdr:colOff>161925</xdr:colOff>
      <xdr:row>76</xdr:row>
      <xdr:rowOff>49873</xdr:rowOff>
    </xdr:to>
    <xdr:sp macro="" textlink="">
      <xdr:nvSpPr>
        <xdr:cNvPr id="862" name="円/楕円 861"/>
        <xdr:cNvSpPr/>
      </xdr:nvSpPr>
      <xdr:spPr>
        <a:xfrm>
          <a:off x="18605500" y="1297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66400</xdr:rowOff>
    </xdr:from>
    <xdr:ext cx="534377" cy="259045"/>
    <xdr:sp macro="" textlink="">
      <xdr:nvSpPr>
        <xdr:cNvPr id="863" name="テキスト ボックス 862"/>
        <xdr:cNvSpPr txBox="1"/>
      </xdr:nvSpPr>
      <xdr:spPr>
        <a:xfrm>
          <a:off x="18389111" y="1275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49,382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4" name="正方形/長方形 86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5" name="正方形/長方形 86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6" name="正方形/長方形 86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7" name="正方形/長方形 86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8" name="正方形/長方形 86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9" name="正方形/長方形 86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0" name="正方形/長方形 86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1" name="正方形/長方形 87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2" name="テキスト ボックス 87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3" name="直線コネクタ 87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74" name="直線コネクタ 87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75" name="テキスト ボックス 87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76" name="直線コネクタ 87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77" name="テキスト ボックス 876"/>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8" name="直線コネクタ 87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9" name="テキスト ボックス 878"/>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80" name="直線コネクタ 87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81" name="テキスト ボックス 880"/>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83" name="テキスト ボックス 882"/>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92</xdr:row>
      <xdr:rowOff>75692</xdr:rowOff>
    </xdr:from>
    <xdr:to>
      <xdr:col>32</xdr:col>
      <xdr:colOff>186689</xdr:colOff>
      <xdr:row>98</xdr:row>
      <xdr:rowOff>139700</xdr:rowOff>
    </xdr:to>
    <xdr:cxnSp macro="">
      <xdr:nvCxnSpPr>
        <xdr:cNvPr id="885" name="直線コネクタ 884"/>
        <xdr:cNvCxnSpPr/>
      </xdr:nvCxnSpPr>
      <xdr:spPr>
        <a:xfrm flipV="1">
          <a:off x="22159595" y="15849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162323</xdr:rowOff>
    </xdr:from>
    <xdr:ext cx="249299" cy="259045"/>
    <xdr:sp macro="" textlink="">
      <xdr:nvSpPr>
        <xdr:cNvPr id="886" name="前年度繰上充用金最小値テキスト"/>
        <xdr:cNvSpPr txBox="1"/>
      </xdr:nvSpPr>
      <xdr:spPr>
        <a:xfrm>
          <a:off x="22212300" y="16964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7" name="直線コネクタ 88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91</xdr:row>
      <xdr:rowOff>22369</xdr:rowOff>
    </xdr:from>
    <xdr:ext cx="378565" cy="259045"/>
    <xdr:sp macro="" textlink="">
      <xdr:nvSpPr>
        <xdr:cNvPr id="888" name="前年度繰上充用金最大値テキスト"/>
        <xdr:cNvSpPr txBox="1"/>
      </xdr:nvSpPr>
      <xdr:spPr>
        <a:xfrm>
          <a:off x="22212300" y="1562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92</xdr:row>
      <xdr:rowOff>75692</xdr:rowOff>
    </xdr:from>
    <xdr:to>
      <xdr:col>32</xdr:col>
      <xdr:colOff>276225</xdr:colOff>
      <xdr:row>92</xdr:row>
      <xdr:rowOff>75692</xdr:rowOff>
    </xdr:to>
    <xdr:cxnSp macro="">
      <xdr:nvCxnSpPr>
        <xdr:cNvPr id="889" name="直線コネクタ 888"/>
        <xdr:cNvCxnSpPr/>
      </xdr:nvCxnSpPr>
      <xdr:spPr>
        <a:xfrm>
          <a:off x="22072600" y="158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90" name="直線コネクタ 88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79773</xdr:rowOff>
    </xdr:from>
    <xdr:ext cx="249299" cy="259045"/>
    <xdr:sp macro="" textlink="">
      <xdr:nvSpPr>
        <xdr:cNvPr id="891" name="前年度繰上充用金平均値テキスト"/>
        <xdr:cNvSpPr txBox="1"/>
      </xdr:nvSpPr>
      <xdr:spPr>
        <a:xfrm>
          <a:off x="22212300" y="16710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56896</xdr:rowOff>
    </xdr:from>
    <xdr:to>
      <xdr:col>32</xdr:col>
      <xdr:colOff>238125</xdr:colOff>
      <xdr:row>98</xdr:row>
      <xdr:rowOff>158496</xdr:rowOff>
    </xdr:to>
    <xdr:sp macro="" textlink="">
      <xdr:nvSpPr>
        <xdr:cNvPr id="892" name="フローチャート : 判断 891"/>
        <xdr:cNvSpPr/>
      </xdr:nvSpPr>
      <xdr:spPr>
        <a:xfrm>
          <a:off x="22110700" y="1685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93" name="直線コネクタ 89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94" name="フローチャート : 判断 89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95" name="テキスト ボックス 89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96" name="直線コネクタ 89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7" name="フローチャート : 判断 896"/>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8" name="テキスト ボックス 897"/>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9" name="直線コネクタ 89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900" name="フローチャート : 判断 899"/>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1" name="テキスト ボックス 900"/>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2" name="フローチャート : 判断 901"/>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3" name="テキスト ボックス 902"/>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9" name="円/楕円 90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35323</xdr:rowOff>
    </xdr:from>
    <xdr:ext cx="249299" cy="259045"/>
    <xdr:sp macro="" textlink="">
      <xdr:nvSpPr>
        <xdr:cNvPr id="910" name="前年度繰上充用金該当値テキスト"/>
        <xdr:cNvSpPr txBox="1"/>
      </xdr:nvSpPr>
      <xdr:spPr>
        <a:xfrm>
          <a:off x="22212300" y="1683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11" name="円/楕円 91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12" name="テキスト ボックス 91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13" name="円/楕円 91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14" name="テキスト ボックス 913"/>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15" name="円/楕円 91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16" name="テキスト ボックス 915"/>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7" name="円/楕円 91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35577</xdr:rowOff>
    </xdr:from>
    <xdr:ext cx="249299" cy="259045"/>
    <xdr:sp macro="" textlink="">
      <xdr:nvSpPr>
        <xdr:cNvPr id="918" name="テキスト ボックス 917"/>
        <xdr:cNvSpPr txBox="1"/>
      </xdr:nvSpPr>
      <xdr:spPr>
        <a:xfrm>
          <a:off x="18531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及び補助費等にかかる経費が類以団体に比べ高い状況である。人件費については、市立短期大学及び消防本部の単独設置が影響しており、補助費等については、病院事業会計やごみ・し尿処理を担う大月都留広域事務組合、東部地域広域水道企業団などの一部事務組合に対する運営補助に多額の経費を要していることが主な要因である。また公債費については、平成２５年度に土地開発公社の負債整理に伴い発行した第三セクター等改革推進債に加えて、小中学校適正配置計画に基づく統廃合や施設の耐震化を積極的に進めてきたことなどにより増加している状況である。</a:t>
          </a:r>
          <a:endParaRPr kumimoji="1" lang="en-US" altLang="ja-JP" sz="1300">
            <a:latin typeface="ＭＳ Ｐゴシック"/>
          </a:endParaRPr>
        </a:p>
        <a:p>
          <a:r>
            <a:rPr kumimoji="1" lang="ja-JP" altLang="en-US" sz="1300">
              <a:latin typeface="ＭＳ Ｐゴシック"/>
            </a:rPr>
            <a:t>いずれにしても、類以団体に比べて人件費や公債費などの義務的経費が高く、加えて病院事業会計や一部事務組合等への補助・操出に多額の経費を要しており、厳しい財政状況となっている。特に病院事業については、毎年度多額の赤字補てんを要していることから、常勤医師の確保・医業収益の回復に全力を注ぎ、早期の経営改善に努めなければならない。</a:t>
          </a:r>
          <a:endParaRPr kumimoji="1" lang="en-US" altLang="ja-JP" sz="1300">
            <a:latin typeface="ＭＳ Ｐゴシック"/>
          </a:endParaRPr>
        </a:p>
        <a:p>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山梨県大月市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25,483
25,320
280.25
13,577,477
13,208,288
364,257
8,111,242
18,287,928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17.8
161.2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76672</xdr:rowOff>
    </xdr:from>
    <xdr:to>
      <xdr:col>6</xdr:col>
      <xdr:colOff>510540</xdr:colOff>
      <xdr:row>39</xdr:row>
      <xdr:rowOff>7438</xdr:rowOff>
    </xdr:to>
    <xdr:cxnSp macro="">
      <xdr:nvCxnSpPr>
        <xdr:cNvPr id="58" name="直線コネクタ 57"/>
        <xdr:cNvCxnSpPr/>
      </xdr:nvCxnSpPr>
      <xdr:spPr>
        <a:xfrm flipV="1">
          <a:off x="4633595" y="5220172"/>
          <a:ext cx="1270" cy="147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11265</xdr:rowOff>
    </xdr:from>
    <xdr:ext cx="469744" cy="259045"/>
    <xdr:sp macro="" textlink="">
      <xdr:nvSpPr>
        <xdr:cNvPr id="59" name="議会費最小値テキスト"/>
        <xdr:cNvSpPr txBox="1"/>
      </xdr:nvSpPr>
      <xdr:spPr>
        <a:xfrm>
          <a:off x="4686300" y="669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a:t>
          </a:r>
          <a:endParaRPr kumimoji="1" lang="ja-JP" altLang="en-US" sz="1000" b="1">
            <a:latin typeface="ＭＳ Ｐゴシック"/>
          </a:endParaRPr>
        </a:p>
      </xdr:txBody>
    </xdr:sp>
    <xdr:clientData/>
  </xdr:oneCellAnchor>
  <xdr:twoCellAnchor>
    <xdr:from>
      <xdr:col>6</xdr:col>
      <xdr:colOff>422275</xdr:colOff>
      <xdr:row>39</xdr:row>
      <xdr:rowOff>7438</xdr:rowOff>
    </xdr:from>
    <xdr:to>
      <xdr:col>6</xdr:col>
      <xdr:colOff>600075</xdr:colOff>
      <xdr:row>39</xdr:row>
      <xdr:rowOff>7438</xdr:rowOff>
    </xdr:to>
    <xdr:cxnSp macro="">
      <xdr:nvCxnSpPr>
        <xdr:cNvPr id="60" name="直線コネクタ 59"/>
        <xdr:cNvCxnSpPr/>
      </xdr:nvCxnSpPr>
      <xdr:spPr>
        <a:xfrm>
          <a:off x="4546600" y="669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23349</xdr:rowOff>
    </xdr:from>
    <xdr:ext cx="469744" cy="259045"/>
    <xdr:sp macro="" textlink="">
      <xdr:nvSpPr>
        <xdr:cNvPr id="61" name="議会費最大値テキスト"/>
        <xdr:cNvSpPr txBox="1"/>
      </xdr:nvSpPr>
      <xdr:spPr>
        <a:xfrm>
          <a:off x="4686300" y="49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7,793</a:t>
          </a:r>
          <a:endParaRPr kumimoji="1" lang="ja-JP" altLang="en-US" sz="1000" b="1">
            <a:latin typeface="ＭＳ Ｐゴシック"/>
          </a:endParaRPr>
        </a:p>
      </xdr:txBody>
    </xdr:sp>
    <xdr:clientData/>
  </xdr:oneCellAnchor>
  <xdr:twoCellAnchor>
    <xdr:from>
      <xdr:col>6</xdr:col>
      <xdr:colOff>422275</xdr:colOff>
      <xdr:row>30</xdr:row>
      <xdr:rowOff>76672</xdr:rowOff>
    </xdr:from>
    <xdr:to>
      <xdr:col>6</xdr:col>
      <xdr:colOff>600075</xdr:colOff>
      <xdr:row>30</xdr:row>
      <xdr:rowOff>76672</xdr:rowOff>
    </xdr:to>
    <xdr:cxnSp macro="">
      <xdr:nvCxnSpPr>
        <xdr:cNvPr id="62" name="直線コネクタ 61"/>
        <xdr:cNvCxnSpPr/>
      </xdr:nvCxnSpPr>
      <xdr:spPr>
        <a:xfrm>
          <a:off x="4546600" y="5220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94633</xdr:rowOff>
    </xdr:from>
    <xdr:to>
      <xdr:col>6</xdr:col>
      <xdr:colOff>511175</xdr:colOff>
      <xdr:row>34</xdr:row>
      <xdr:rowOff>143619</xdr:rowOff>
    </xdr:to>
    <xdr:cxnSp macro="">
      <xdr:nvCxnSpPr>
        <xdr:cNvPr id="63" name="直線コネクタ 62"/>
        <xdr:cNvCxnSpPr/>
      </xdr:nvCxnSpPr>
      <xdr:spPr>
        <a:xfrm>
          <a:off x="3797300" y="5923933"/>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145378</xdr:rowOff>
    </xdr:from>
    <xdr:ext cx="469744" cy="259045"/>
    <xdr:sp macro="" textlink="">
      <xdr:nvSpPr>
        <xdr:cNvPr id="64" name="議会費平均値テキスト"/>
        <xdr:cNvSpPr txBox="1"/>
      </xdr:nvSpPr>
      <xdr:spPr>
        <a:xfrm>
          <a:off x="4686300" y="6146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166951</xdr:rowOff>
    </xdr:from>
    <xdr:to>
      <xdr:col>6</xdr:col>
      <xdr:colOff>561975</xdr:colOff>
      <xdr:row>36</xdr:row>
      <xdr:rowOff>97101</xdr:rowOff>
    </xdr:to>
    <xdr:sp macro="" textlink="">
      <xdr:nvSpPr>
        <xdr:cNvPr id="65" name="フローチャート : 判断 64"/>
        <xdr:cNvSpPr/>
      </xdr:nvSpPr>
      <xdr:spPr>
        <a:xfrm>
          <a:off x="45847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94633</xdr:rowOff>
    </xdr:from>
    <xdr:to>
      <xdr:col>5</xdr:col>
      <xdr:colOff>358775</xdr:colOff>
      <xdr:row>34</xdr:row>
      <xdr:rowOff>111288</xdr:rowOff>
    </xdr:to>
    <xdr:cxnSp macro="">
      <xdr:nvCxnSpPr>
        <xdr:cNvPr id="66" name="直線コネクタ 65"/>
        <xdr:cNvCxnSpPr/>
      </xdr:nvCxnSpPr>
      <xdr:spPr>
        <a:xfrm flipV="1">
          <a:off x="2908300" y="5923933"/>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53957</xdr:rowOff>
    </xdr:from>
    <xdr:to>
      <xdr:col>5</xdr:col>
      <xdr:colOff>409575</xdr:colOff>
      <xdr:row>35</xdr:row>
      <xdr:rowOff>155557</xdr:rowOff>
    </xdr:to>
    <xdr:sp macro="" textlink="">
      <xdr:nvSpPr>
        <xdr:cNvPr id="67" name="フローチャート : 判断 66"/>
        <xdr:cNvSpPr/>
      </xdr:nvSpPr>
      <xdr:spPr>
        <a:xfrm>
          <a:off x="3746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146684</xdr:rowOff>
    </xdr:from>
    <xdr:ext cx="469744" cy="259045"/>
    <xdr:sp macro="" textlink="">
      <xdr:nvSpPr>
        <xdr:cNvPr id="68" name="テキスト ボックス 67"/>
        <xdr:cNvSpPr txBox="1"/>
      </xdr:nvSpPr>
      <xdr:spPr>
        <a:xfrm>
          <a:off x="3562427"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111288</xdr:rowOff>
    </xdr:from>
    <xdr:to>
      <xdr:col>4</xdr:col>
      <xdr:colOff>155575</xdr:colOff>
      <xdr:row>34</xdr:row>
      <xdr:rowOff>123372</xdr:rowOff>
    </xdr:to>
    <xdr:cxnSp macro="">
      <xdr:nvCxnSpPr>
        <xdr:cNvPr id="69" name="直線コネクタ 68"/>
        <xdr:cNvCxnSpPr/>
      </xdr:nvCxnSpPr>
      <xdr:spPr>
        <a:xfrm flipV="1">
          <a:off x="2019300" y="5940588"/>
          <a:ext cx="889000" cy="1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7257</xdr:rowOff>
    </xdr:from>
    <xdr:to>
      <xdr:col>4</xdr:col>
      <xdr:colOff>206375</xdr:colOff>
      <xdr:row>35</xdr:row>
      <xdr:rowOff>108857</xdr:rowOff>
    </xdr:to>
    <xdr:sp macro="" textlink="">
      <xdr:nvSpPr>
        <xdr:cNvPr id="70" name="フローチャート : 判断 69"/>
        <xdr:cNvSpPr/>
      </xdr:nvSpPr>
      <xdr:spPr>
        <a:xfrm>
          <a:off x="2857500" y="6008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99984</xdr:rowOff>
    </xdr:from>
    <xdr:ext cx="469744" cy="259045"/>
    <xdr:sp macro="" textlink="">
      <xdr:nvSpPr>
        <xdr:cNvPr id="71" name="テキスト ボックス 70"/>
        <xdr:cNvSpPr txBox="1"/>
      </xdr:nvSpPr>
      <xdr:spPr>
        <a:xfrm>
          <a:off x="2673427" y="610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5,225</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91041</xdr:rowOff>
    </xdr:from>
    <xdr:to>
      <xdr:col>2</xdr:col>
      <xdr:colOff>638175</xdr:colOff>
      <xdr:row>34</xdr:row>
      <xdr:rowOff>123372</xdr:rowOff>
    </xdr:to>
    <xdr:cxnSp macro="">
      <xdr:nvCxnSpPr>
        <xdr:cNvPr id="72" name="直線コネクタ 71"/>
        <xdr:cNvCxnSpPr/>
      </xdr:nvCxnSpPr>
      <xdr:spPr>
        <a:xfrm>
          <a:off x="1130300" y="5920341"/>
          <a:ext cx="889000" cy="3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48078</xdr:rowOff>
    </xdr:from>
    <xdr:to>
      <xdr:col>3</xdr:col>
      <xdr:colOff>3175</xdr:colOff>
      <xdr:row>35</xdr:row>
      <xdr:rowOff>149678</xdr:rowOff>
    </xdr:to>
    <xdr:sp macro="" textlink="">
      <xdr:nvSpPr>
        <xdr:cNvPr id="73" name="フローチャート : 判断 72"/>
        <xdr:cNvSpPr/>
      </xdr:nvSpPr>
      <xdr:spPr>
        <a:xfrm>
          <a:off x="1968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140805</xdr:rowOff>
    </xdr:from>
    <xdr:ext cx="469744" cy="259045"/>
    <xdr:sp macro="" textlink="">
      <xdr:nvSpPr>
        <xdr:cNvPr id="74" name="テキスト ボックス 73"/>
        <xdr:cNvSpPr txBox="1"/>
      </xdr:nvSpPr>
      <xdr:spPr>
        <a:xfrm>
          <a:off x="1784427"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26525</xdr:rowOff>
    </xdr:from>
    <xdr:to>
      <xdr:col>1</xdr:col>
      <xdr:colOff>485775</xdr:colOff>
      <xdr:row>35</xdr:row>
      <xdr:rowOff>128125</xdr:rowOff>
    </xdr:to>
    <xdr:sp macro="" textlink="">
      <xdr:nvSpPr>
        <xdr:cNvPr id="75" name="フローチャート : 判断 74"/>
        <xdr:cNvSpPr/>
      </xdr:nvSpPr>
      <xdr:spPr>
        <a:xfrm>
          <a:off x="1079500" y="602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119252</xdr:rowOff>
    </xdr:from>
    <xdr:ext cx="469744" cy="259045"/>
    <xdr:sp macro="" textlink="">
      <xdr:nvSpPr>
        <xdr:cNvPr id="76" name="テキスト ボックス 75"/>
        <xdr:cNvSpPr txBox="1"/>
      </xdr:nvSpPr>
      <xdr:spPr>
        <a:xfrm>
          <a:off x="895427" y="612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92819</xdr:rowOff>
    </xdr:from>
    <xdr:to>
      <xdr:col>6</xdr:col>
      <xdr:colOff>561975</xdr:colOff>
      <xdr:row>35</xdr:row>
      <xdr:rowOff>22969</xdr:rowOff>
    </xdr:to>
    <xdr:sp macro="" textlink="">
      <xdr:nvSpPr>
        <xdr:cNvPr id="82" name="円/楕円 81"/>
        <xdr:cNvSpPr/>
      </xdr:nvSpPr>
      <xdr:spPr>
        <a:xfrm>
          <a:off x="4584700" y="592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115696</xdr:rowOff>
    </xdr:from>
    <xdr:ext cx="469744" cy="259045"/>
    <xdr:sp macro="" textlink="">
      <xdr:nvSpPr>
        <xdr:cNvPr id="83" name="議会費該当値テキスト"/>
        <xdr:cNvSpPr txBox="1"/>
      </xdr:nvSpPr>
      <xdr:spPr>
        <a:xfrm>
          <a:off x="4686300" y="577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43833</xdr:rowOff>
    </xdr:from>
    <xdr:to>
      <xdr:col>5</xdr:col>
      <xdr:colOff>409575</xdr:colOff>
      <xdr:row>34</xdr:row>
      <xdr:rowOff>145433</xdr:rowOff>
    </xdr:to>
    <xdr:sp macro="" textlink="">
      <xdr:nvSpPr>
        <xdr:cNvPr id="84" name="円/楕円 83"/>
        <xdr:cNvSpPr/>
      </xdr:nvSpPr>
      <xdr:spPr>
        <a:xfrm>
          <a:off x="3746500" y="587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161960</xdr:rowOff>
    </xdr:from>
    <xdr:ext cx="469744" cy="259045"/>
    <xdr:sp macro="" textlink="">
      <xdr:nvSpPr>
        <xdr:cNvPr id="85" name="テキスト ボックス 84"/>
        <xdr:cNvSpPr txBox="1"/>
      </xdr:nvSpPr>
      <xdr:spPr>
        <a:xfrm>
          <a:off x="3562427" y="564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60488</xdr:rowOff>
    </xdr:from>
    <xdr:to>
      <xdr:col>4</xdr:col>
      <xdr:colOff>206375</xdr:colOff>
      <xdr:row>34</xdr:row>
      <xdr:rowOff>162088</xdr:rowOff>
    </xdr:to>
    <xdr:sp macro="" textlink="">
      <xdr:nvSpPr>
        <xdr:cNvPr id="86" name="円/楕円 85"/>
        <xdr:cNvSpPr/>
      </xdr:nvSpPr>
      <xdr:spPr>
        <a:xfrm>
          <a:off x="2857500" y="588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7165</xdr:rowOff>
    </xdr:from>
    <xdr:ext cx="469744" cy="259045"/>
    <xdr:sp macro="" textlink="">
      <xdr:nvSpPr>
        <xdr:cNvPr id="87" name="テキスト ボックス 86"/>
        <xdr:cNvSpPr txBox="1"/>
      </xdr:nvSpPr>
      <xdr:spPr>
        <a:xfrm>
          <a:off x="2673427" y="5665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5,587</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72572</xdr:rowOff>
    </xdr:from>
    <xdr:to>
      <xdr:col>3</xdr:col>
      <xdr:colOff>3175</xdr:colOff>
      <xdr:row>35</xdr:row>
      <xdr:rowOff>2722</xdr:rowOff>
    </xdr:to>
    <xdr:sp macro="" textlink="">
      <xdr:nvSpPr>
        <xdr:cNvPr id="88" name="円/楕円 87"/>
        <xdr:cNvSpPr/>
      </xdr:nvSpPr>
      <xdr:spPr>
        <a:xfrm>
          <a:off x="1968500" y="590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19249</xdr:rowOff>
    </xdr:from>
    <xdr:ext cx="469744" cy="259045"/>
    <xdr:sp macro="" textlink="">
      <xdr:nvSpPr>
        <xdr:cNvPr id="89" name="テキスト ボックス 88"/>
        <xdr:cNvSpPr txBox="1"/>
      </xdr:nvSpPr>
      <xdr:spPr>
        <a:xfrm>
          <a:off x="1784427" y="567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40241</xdr:rowOff>
    </xdr:from>
    <xdr:to>
      <xdr:col>1</xdr:col>
      <xdr:colOff>485775</xdr:colOff>
      <xdr:row>34</xdr:row>
      <xdr:rowOff>141841</xdr:rowOff>
    </xdr:to>
    <xdr:sp macro="" textlink="">
      <xdr:nvSpPr>
        <xdr:cNvPr id="90" name="円/楕円 89"/>
        <xdr:cNvSpPr/>
      </xdr:nvSpPr>
      <xdr:spPr>
        <a:xfrm>
          <a:off x="1079500" y="586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158368</xdr:rowOff>
    </xdr:from>
    <xdr:ext cx="469744" cy="259045"/>
    <xdr:sp macro="" textlink="">
      <xdr:nvSpPr>
        <xdr:cNvPr id="91" name="テキスト ボックス 90"/>
        <xdr:cNvSpPr txBox="1"/>
      </xdr:nvSpPr>
      <xdr:spPr>
        <a:xfrm>
          <a:off x="895427" y="5644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68,182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77753</xdr:rowOff>
    </xdr:from>
    <xdr:to>
      <xdr:col>6</xdr:col>
      <xdr:colOff>510540</xdr:colOff>
      <xdr:row>58</xdr:row>
      <xdr:rowOff>64250</xdr:rowOff>
    </xdr:to>
    <xdr:cxnSp macro="">
      <xdr:nvCxnSpPr>
        <xdr:cNvPr id="115" name="直線コネクタ 114"/>
        <xdr:cNvCxnSpPr/>
      </xdr:nvCxnSpPr>
      <xdr:spPr>
        <a:xfrm flipV="1">
          <a:off x="4633595" y="8821703"/>
          <a:ext cx="1270" cy="11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68077</xdr:rowOff>
    </xdr:from>
    <xdr:ext cx="534377" cy="259045"/>
    <xdr:sp macro="" textlink="">
      <xdr:nvSpPr>
        <xdr:cNvPr id="116" name="総務費最小値テキスト"/>
        <xdr:cNvSpPr txBox="1"/>
      </xdr:nvSpPr>
      <xdr:spPr>
        <a:xfrm>
          <a:off x="4686300" y="100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39,803</a:t>
          </a:r>
          <a:endParaRPr kumimoji="1" lang="ja-JP" altLang="en-US" sz="1000" b="1">
            <a:latin typeface="ＭＳ Ｐゴシック"/>
          </a:endParaRPr>
        </a:p>
      </xdr:txBody>
    </xdr:sp>
    <xdr:clientData/>
  </xdr:oneCellAnchor>
  <xdr:twoCellAnchor>
    <xdr:from>
      <xdr:col>6</xdr:col>
      <xdr:colOff>422275</xdr:colOff>
      <xdr:row>58</xdr:row>
      <xdr:rowOff>64250</xdr:rowOff>
    </xdr:from>
    <xdr:to>
      <xdr:col>6</xdr:col>
      <xdr:colOff>600075</xdr:colOff>
      <xdr:row>58</xdr:row>
      <xdr:rowOff>64250</xdr:rowOff>
    </xdr:to>
    <xdr:cxnSp macro="">
      <xdr:nvCxnSpPr>
        <xdr:cNvPr id="117" name="直線コネクタ 116"/>
        <xdr:cNvCxnSpPr/>
      </xdr:nvCxnSpPr>
      <xdr:spPr>
        <a:xfrm>
          <a:off x="4546600" y="1000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24430</xdr:rowOff>
    </xdr:from>
    <xdr:ext cx="599010" cy="259045"/>
    <xdr:sp macro="" textlink="">
      <xdr:nvSpPr>
        <xdr:cNvPr id="118" name="総務費最大値テキスト"/>
        <xdr:cNvSpPr txBox="1"/>
      </xdr:nvSpPr>
      <xdr:spPr>
        <a:xfrm>
          <a:off x="4686300" y="859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351,259</a:t>
          </a:r>
          <a:endParaRPr kumimoji="1" lang="ja-JP" altLang="en-US" sz="1000" b="1">
            <a:latin typeface="ＭＳ Ｐゴシック"/>
          </a:endParaRPr>
        </a:p>
      </xdr:txBody>
    </xdr:sp>
    <xdr:clientData/>
  </xdr:oneCellAnchor>
  <xdr:twoCellAnchor>
    <xdr:from>
      <xdr:col>6</xdr:col>
      <xdr:colOff>422275</xdr:colOff>
      <xdr:row>51</xdr:row>
      <xdr:rowOff>77753</xdr:rowOff>
    </xdr:from>
    <xdr:to>
      <xdr:col>6</xdr:col>
      <xdr:colOff>600075</xdr:colOff>
      <xdr:row>51</xdr:row>
      <xdr:rowOff>77753</xdr:rowOff>
    </xdr:to>
    <xdr:cxnSp macro="">
      <xdr:nvCxnSpPr>
        <xdr:cNvPr id="119" name="直線コネクタ 118"/>
        <xdr:cNvCxnSpPr/>
      </xdr:nvCxnSpPr>
      <xdr:spPr>
        <a:xfrm>
          <a:off x="4546600" y="882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119427</xdr:rowOff>
    </xdr:from>
    <xdr:to>
      <xdr:col>6</xdr:col>
      <xdr:colOff>511175</xdr:colOff>
      <xdr:row>57</xdr:row>
      <xdr:rowOff>157211</xdr:rowOff>
    </xdr:to>
    <xdr:cxnSp macro="">
      <xdr:nvCxnSpPr>
        <xdr:cNvPr id="120" name="直線コネクタ 119"/>
        <xdr:cNvCxnSpPr/>
      </xdr:nvCxnSpPr>
      <xdr:spPr>
        <a:xfrm flipV="1">
          <a:off x="3797300" y="9892077"/>
          <a:ext cx="838200" cy="3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63845</xdr:rowOff>
    </xdr:from>
    <xdr:ext cx="534377" cy="259045"/>
    <xdr:sp macro="" textlink="">
      <xdr:nvSpPr>
        <xdr:cNvPr id="121" name="総務費平均値テキスト"/>
        <xdr:cNvSpPr txBox="1"/>
      </xdr:nvSpPr>
      <xdr:spPr>
        <a:xfrm>
          <a:off x="4686300" y="9836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85418</xdr:rowOff>
    </xdr:from>
    <xdr:to>
      <xdr:col>6</xdr:col>
      <xdr:colOff>561975</xdr:colOff>
      <xdr:row>58</xdr:row>
      <xdr:rowOff>15568</xdr:rowOff>
    </xdr:to>
    <xdr:sp macro="" textlink="">
      <xdr:nvSpPr>
        <xdr:cNvPr id="122" name="フローチャート : 判断 121"/>
        <xdr:cNvSpPr/>
      </xdr:nvSpPr>
      <xdr:spPr>
        <a:xfrm>
          <a:off x="45847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157211</xdr:rowOff>
    </xdr:from>
    <xdr:to>
      <xdr:col>5</xdr:col>
      <xdr:colOff>358775</xdr:colOff>
      <xdr:row>58</xdr:row>
      <xdr:rowOff>13749</xdr:rowOff>
    </xdr:to>
    <xdr:cxnSp macro="">
      <xdr:nvCxnSpPr>
        <xdr:cNvPr id="123" name="直線コネクタ 122"/>
        <xdr:cNvCxnSpPr/>
      </xdr:nvCxnSpPr>
      <xdr:spPr>
        <a:xfrm flipV="1">
          <a:off x="2908300" y="9929861"/>
          <a:ext cx="889000" cy="2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81734</xdr:rowOff>
    </xdr:from>
    <xdr:to>
      <xdr:col>5</xdr:col>
      <xdr:colOff>409575</xdr:colOff>
      <xdr:row>58</xdr:row>
      <xdr:rowOff>11884</xdr:rowOff>
    </xdr:to>
    <xdr:sp macro="" textlink="">
      <xdr:nvSpPr>
        <xdr:cNvPr id="124" name="フローチャート : 判断 123"/>
        <xdr:cNvSpPr/>
      </xdr:nvSpPr>
      <xdr:spPr>
        <a:xfrm>
          <a:off x="3746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28411</xdr:rowOff>
    </xdr:from>
    <xdr:ext cx="534377" cy="259045"/>
    <xdr:sp macro="" textlink="">
      <xdr:nvSpPr>
        <xdr:cNvPr id="125" name="テキスト ボックス 124"/>
        <xdr:cNvSpPr txBox="1"/>
      </xdr:nvSpPr>
      <xdr:spPr>
        <a:xfrm>
          <a:off x="3530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48637</xdr:rowOff>
    </xdr:from>
    <xdr:to>
      <xdr:col>4</xdr:col>
      <xdr:colOff>155575</xdr:colOff>
      <xdr:row>58</xdr:row>
      <xdr:rowOff>13749</xdr:rowOff>
    </xdr:to>
    <xdr:cxnSp macro="">
      <xdr:nvCxnSpPr>
        <xdr:cNvPr id="126" name="直線コネクタ 125"/>
        <xdr:cNvCxnSpPr/>
      </xdr:nvCxnSpPr>
      <xdr:spPr>
        <a:xfrm>
          <a:off x="2019300" y="9649837"/>
          <a:ext cx="889000" cy="30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102304</xdr:rowOff>
    </xdr:from>
    <xdr:to>
      <xdr:col>4</xdr:col>
      <xdr:colOff>206375</xdr:colOff>
      <xdr:row>58</xdr:row>
      <xdr:rowOff>32454</xdr:rowOff>
    </xdr:to>
    <xdr:sp macro="" textlink="">
      <xdr:nvSpPr>
        <xdr:cNvPr id="127" name="フローチャート : 判断 126"/>
        <xdr:cNvSpPr/>
      </xdr:nvSpPr>
      <xdr:spPr>
        <a:xfrm>
          <a:off x="2857500" y="987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48981</xdr:rowOff>
    </xdr:from>
    <xdr:ext cx="534377" cy="259045"/>
    <xdr:sp macro="" textlink="">
      <xdr:nvSpPr>
        <xdr:cNvPr id="128" name="テキスト ボックス 127"/>
        <xdr:cNvSpPr txBox="1"/>
      </xdr:nvSpPr>
      <xdr:spPr>
        <a:xfrm>
          <a:off x="2641111" y="965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61,482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48637</xdr:rowOff>
    </xdr:from>
    <xdr:to>
      <xdr:col>2</xdr:col>
      <xdr:colOff>638175</xdr:colOff>
      <xdr:row>57</xdr:row>
      <xdr:rowOff>163486</xdr:rowOff>
    </xdr:to>
    <xdr:cxnSp macro="">
      <xdr:nvCxnSpPr>
        <xdr:cNvPr id="129" name="直線コネクタ 128"/>
        <xdr:cNvCxnSpPr/>
      </xdr:nvCxnSpPr>
      <xdr:spPr>
        <a:xfrm flipV="1">
          <a:off x="1130300" y="9649837"/>
          <a:ext cx="889000" cy="28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7503</xdr:rowOff>
    </xdr:from>
    <xdr:to>
      <xdr:col>3</xdr:col>
      <xdr:colOff>3175</xdr:colOff>
      <xdr:row>57</xdr:row>
      <xdr:rowOff>109103</xdr:rowOff>
    </xdr:to>
    <xdr:sp macro="" textlink="">
      <xdr:nvSpPr>
        <xdr:cNvPr id="130" name="フローチャート : 判断 129"/>
        <xdr:cNvSpPr/>
      </xdr:nvSpPr>
      <xdr:spPr>
        <a:xfrm>
          <a:off x="1968500" y="978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100230</xdr:rowOff>
    </xdr:from>
    <xdr:ext cx="534377" cy="259045"/>
    <xdr:sp macro="" textlink="">
      <xdr:nvSpPr>
        <xdr:cNvPr id="131" name="テキスト ボックス 130"/>
        <xdr:cNvSpPr txBox="1"/>
      </xdr:nvSpPr>
      <xdr:spPr>
        <a:xfrm>
          <a:off x="1752111" y="987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86,364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104170</xdr:rowOff>
    </xdr:from>
    <xdr:to>
      <xdr:col>1</xdr:col>
      <xdr:colOff>485775</xdr:colOff>
      <xdr:row>58</xdr:row>
      <xdr:rowOff>34320</xdr:rowOff>
    </xdr:to>
    <xdr:sp macro="" textlink="">
      <xdr:nvSpPr>
        <xdr:cNvPr id="132" name="フローチャート : 判断 131"/>
        <xdr:cNvSpPr/>
      </xdr:nvSpPr>
      <xdr:spPr>
        <a:xfrm>
          <a:off x="1079500" y="987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50847</xdr:rowOff>
    </xdr:from>
    <xdr:ext cx="534377" cy="259045"/>
    <xdr:sp macro="" textlink="">
      <xdr:nvSpPr>
        <xdr:cNvPr id="133" name="テキスト ボックス 132"/>
        <xdr:cNvSpPr txBox="1"/>
      </xdr:nvSpPr>
      <xdr:spPr>
        <a:xfrm>
          <a:off x="863111" y="965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60,992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68627</xdr:rowOff>
    </xdr:from>
    <xdr:to>
      <xdr:col>6</xdr:col>
      <xdr:colOff>561975</xdr:colOff>
      <xdr:row>57</xdr:row>
      <xdr:rowOff>170227</xdr:rowOff>
    </xdr:to>
    <xdr:sp macro="" textlink="">
      <xdr:nvSpPr>
        <xdr:cNvPr id="139" name="円/楕円 138"/>
        <xdr:cNvSpPr/>
      </xdr:nvSpPr>
      <xdr:spPr>
        <a:xfrm>
          <a:off x="4584700" y="984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28004</xdr:rowOff>
    </xdr:from>
    <xdr:ext cx="534377" cy="259045"/>
    <xdr:sp macro="" textlink="">
      <xdr:nvSpPr>
        <xdr:cNvPr id="140" name="総務費該当値テキスト"/>
        <xdr:cNvSpPr txBox="1"/>
      </xdr:nvSpPr>
      <xdr:spPr>
        <a:xfrm>
          <a:off x="4686300" y="962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70,321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106411</xdr:rowOff>
    </xdr:from>
    <xdr:to>
      <xdr:col>5</xdr:col>
      <xdr:colOff>409575</xdr:colOff>
      <xdr:row>58</xdr:row>
      <xdr:rowOff>36561</xdr:rowOff>
    </xdr:to>
    <xdr:sp macro="" textlink="">
      <xdr:nvSpPr>
        <xdr:cNvPr id="141" name="円/楕円 140"/>
        <xdr:cNvSpPr/>
      </xdr:nvSpPr>
      <xdr:spPr>
        <a:xfrm>
          <a:off x="3746500" y="9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27688</xdr:rowOff>
    </xdr:from>
    <xdr:ext cx="534377" cy="259045"/>
    <xdr:sp macro="" textlink="">
      <xdr:nvSpPr>
        <xdr:cNvPr id="142" name="テキスト ボックス 141"/>
        <xdr:cNvSpPr txBox="1"/>
      </xdr:nvSpPr>
      <xdr:spPr>
        <a:xfrm>
          <a:off x="3530111" y="997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60,404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134399</xdr:rowOff>
    </xdr:from>
    <xdr:to>
      <xdr:col>4</xdr:col>
      <xdr:colOff>206375</xdr:colOff>
      <xdr:row>58</xdr:row>
      <xdr:rowOff>64549</xdr:rowOff>
    </xdr:to>
    <xdr:sp macro="" textlink="">
      <xdr:nvSpPr>
        <xdr:cNvPr id="143" name="円/楕円 142"/>
        <xdr:cNvSpPr/>
      </xdr:nvSpPr>
      <xdr:spPr>
        <a:xfrm>
          <a:off x="2857500" y="990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55676</xdr:rowOff>
    </xdr:from>
    <xdr:ext cx="534377" cy="259045"/>
    <xdr:sp macro="" textlink="">
      <xdr:nvSpPr>
        <xdr:cNvPr id="144" name="テキスト ボックス 143"/>
        <xdr:cNvSpPr txBox="1"/>
      </xdr:nvSpPr>
      <xdr:spPr>
        <a:xfrm>
          <a:off x="2641111" y="999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53,058</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169287</xdr:rowOff>
    </xdr:from>
    <xdr:to>
      <xdr:col>3</xdr:col>
      <xdr:colOff>3175</xdr:colOff>
      <xdr:row>56</xdr:row>
      <xdr:rowOff>99437</xdr:rowOff>
    </xdr:to>
    <xdr:sp macro="" textlink="">
      <xdr:nvSpPr>
        <xdr:cNvPr id="145" name="円/楕円 144"/>
        <xdr:cNvSpPr/>
      </xdr:nvSpPr>
      <xdr:spPr>
        <a:xfrm>
          <a:off x="1968500" y="959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115964</xdr:rowOff>
    </xdr:from>
    <xdr:ext cx="599010" cy="259045"/>
    <xdr:sp macro="" textlink="">
      <xdr:nvSpPr>
        <xdr:cNvPr id="146" name="テキスト ボックス 145"/>
        <xdr:cNvSpPr txBox="1"/>
      </xdr:nvSpPr>
      <xdr:spPr>
        <a:xfrm>
          <a:off x="1719794" y="9374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133,901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112686</xdr:rowOff>
    </xdr:from>
    <xdr:to>
      <xdr:col>1</xdr:col>
      <xdr:colOff>485775</xdr:colOff>
      <xdr:row>58</xdr:row>
      <xdr:rowOff>42836</xdr:rowOff>
    </xdr:to>
    <xdr:sp macro="" textlink="">
      <xdr:nvSpPr>
        <xdr:cNvPr id="147" name="円/楕円 146"/>
        <xdr:cNvSpPr/>
      </xdr:nvSpPr>
      <xdr:spPr>
        <a:xfrm>
          <a:off x="1079500" y="988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33963</xdr:rowOff>
    </xdr:from>
    <xdr:ext cx="534377" cy="259045"/>
    <xdr:sp macro="" textlink="">
      <xdr:nvSpPr>
        <xdr:cNvPr id="148" name="テキスト ボックス 147"/>
        <xdr:cNvSpPr txBox="1"/>
      </xdr:nvSpPr>
      <xdr:spPr>
        <a:xfrm>
          <a:off x="863111" y="997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58,757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136892</xdr:rowOff>
    </xdr:from>
    <xdr:to>
      <xdr:col>6</xdr:col>
      <xdr:colOff>510540</xdr:colOff>
      <xdr:row>78</xdr:row>
      <xdr:rowOff>158826</xdr:rowOff>
    </xdr:to>
    <xdr:cxnSp macro="">
      <xdr:nvCxnSpPr>
        <xdr:cNvPr id="173" name="直線コネクタ 172"/>
        <xdr:cNvCxnSpPr/>
      </xdr:nvCxnSpPr>
      <xdr:spPr>
        <a:xfrm flipV="1">
          <a:off x="4633595" y="12138392"/>
          <a:ext cx="1270" cy="139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162653</xdr:rowOff>
    </xdr:from>
    <xdr:ext cx="599010" cy="259045"/>
    <xdr:sp macro="" textlink="">
      <xdr:nvSpPr>
        <xdr:cNvPr id="174" name="民生費最小値テキスト"/>
        <xdr:cNvSpPr txBox="1"/>
      </xdr:nvSpPr>
      <xdr:spPr>
        <a:xfrm>
          <a:off x="4686300" y="1353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114,980</a:t>
          </a:r>
          <a:endParaRPr kumimoji="1" lang="ja-JP" altLang="en-US" sz="1000" b="1">
            <a:latin typeface="ＭＳ Ｐゴシック"/>
          </a:endParaRPr>
        </a:p>
      </xdr:txBody>
    </xdr:sp>
    <xdr:clientData/>
  </xdr:oneCellAnchor>
  <xdr:twoCellAnchor>
    <xdr:from>
      <xdr:col>6</xdr:col>
      <xdr:colOff>422275</xdr:colOff>
      <xdr:row>78</xdr:row>
      <xdr:rowOff>158826</xdr:rowOff>
    </xdr:from>
    <xdr:to>
      <xdr:col>6</xdr:col>
      <xdr:colOff>600075</xdr:colOff>
      <xdr:row>78</xdr:row>
      <xdr:rowOff>158826</xdr:rowOff>
    </xdr:to>
    <xdr:cxnSp macro="">
      <xdr:nvCxnSpPr>
        <xdr:cNvPr id="175" name="直線コネクタ 174"/>
        <xdr:cNvCxnSpPr/>
      </xdr:nvCxnSpPr>
      <xdr:spPr>
        <a:xfrm>
          <a:off x="4546600" y="135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83569</xdr:rowOff>
    </xdr:from>
    <xdr:ext cx="599010" cy="259045"/>
    <xdr:sp macro="" textlink="">
      <xdr:nvSpPr>
        <xdr:cNvPr id="176" name="民生費最大値テキスト"/>
        <xdr:cNvSpPr txBox="1"/>
      </xdr:nvSpPr>
      <xdr:spPr>
        <a:xfrm>
          <a:off x="4686300" y="1191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480,737</a:t>
          </a:r>
          <a:endParaRPr kumimoji="1" lang="ja-JP" altLang="en-US" sz="1000" b="1">
            <a:latin typeface="ＭＳ Ｐゴシック"/>
          </a:endParaRPr>
        </a:p>
      </xdr:txBody>
    </xdr:sp>
    <xdr:clientData/>
  </xdr:oneCellAnchor>
  <xdr:twoCellAnchor>
    <xdr:from>
      <xdr:col>6</xdr:col>
      <xdr:colOff>422275</xdr:colOff>
      <xdr:row>70</xdr:row>
      <xdr:rowOff>136892</xdr:rowOff>
    </xdr:from>
    <xdr:to>
      <xdr:col>6</xdr:col>
      <xdr:colOff>600075</xdr:colOff>
      <xdr:row>70</xdr:row>
      <xdr:rowOff>136892</xdr:rowOff>
    </xdr:to>
    <xdr:cxnSp macro="">
      <xdr:nvCxnSpPr>
        <xdr:cNvPr id="177" name="直線コネクタ 176"/>
        <xdr:cNvCxnSpPr/>
      </xdr:nvCxnSpPr>
      <xdr:spPr>
        <a:xfrm>
          <a:off x="4546600" y="121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91717</xdr:rowOff>
    </xdr:from>
    <xdr:to>
      <xdr:col>6</xdr:col>
      <xdr:colOff>511175</xdr:colOff>
      <xdr:row>78</xdr:row>
      <xdr:rowOff>128887</xdr:rowOff>
    </xdr:to>
    <xdr:cxnSp macro="">
      <xdr:nvCxnSpPr>
        <xdr:cNvPr id="178" name="直線コネクタ 177"/>
        <xdr:cNvCxnSpPr/>
      </xdr:nvCxnSpPr>
      <xdr:spPr>
        <a:xfrm flipV="1">
          <a:off x="3797300" y="13464817"/>
          <a:ext cx="838200" cy="3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1790</xdr:rowOff>
    </xdr:from>
    <xdr:ext cx="599010" cy="259045"/>
    <xdr:sp macro="" textlink="">
      <xdr:nvSpPr>
        <xdr:cNvPr id="179" name="民生費平均値テキスト"/>
        <xdr:cNvSpPr txBox="1"/>
      </xdr:nvSpPr>
      <xdr:spPr>
        <a:xfrm>
          <a:off x="4686300" y="13203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148,868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150363</xdr:rowOff>
    </xdr:from>
    <xdr:to>
      <xdr:col>6</xdr:col>
      <xdr:colOff>561975</xdr:colOff>
      <xdr:row>78</xdr:row>
      <xdr:rowOff>80513</xdr:rowOff>
    </xdr:to>
    <xdr:sp macro="" textlink="">
      <xdr:nvSpPr>
        <xdr:cNvPr id="180" name="フローチャート : 判断 179"/>
        <xdr:cNvSpPr/>
      </xdr:nvSpPr>
      <xdr:spPr>
        <a:xfrm>
          <a:off x="45847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128887</xdr:rowOff>
    </xdr:from>
    <xdr:to>
      <xdr:col>5</xdr:col>
      <xdr:colOff>358775</xdr:colOff>
      <xdr:row>78</xdr:row>
      <xdr:rowOff>135630</xdr:rowOff>
    </xdr:to>
    <xdr:cxnSp macro="">
      <xdr:nvCxnSpPr>
        <xdr:cNvPr id="181" name="直線コネクタ 180"/>
        <xdr:cNvCxnSpPr/>
      </xdr:nvCxnSpPr>
      <xdr:spPr>
        <a:xfrm flipV="1">
          <a:off x="2908300" y="13501987"/>
          <a:ext cx="889000" cy="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165515</xdr:rowOff>
    </xdr:from>
    <xdr:to>
      <xdr:col>5</xdr:col>
      <xdr:colOff>409575</xdr:colOff>
      <xdr:row>78</xdr:row>
      <xdr:rowOff>95665</xdr:rowOff>
    </xdr:to>
    <xdr:sp macro="" textlink="">
      <xdr:nvSpPr>
        <xdr:cNvPr id="182" name="フローチャート : 判断 181"/>
        <xdr:cNvSpPr/>
      </xdr:nvSpPr>
      <xdr:spPr>
        <a:xfrm>
          <a:off x="3746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112192</xdr:rowOff>
    </xdr:from>
    <xdr:ext cx="599010" cy="259045"/>
    <xdr:sp macro="" textlink="">
      <xdr:nvSpPr>
        <xdr:cNvPr id="183" name="テキスト ボックス 182"/>
        <xdr:cNvSpPr txBox="1"/>
      </xdr:nvSpPr>
      <xdr:spPr>
        <a:xfrm>
          <a:off x="3497794"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135630</xdr:rowOff>
    </xdr:from>
    <xdr:to>
      <xdr:col>4</xdr:col>
      <xdr:colOff>155575</xdr:colOff>
      <xdr:row>78</xdr:row>
      <xdr:rowOff>137109</xdr:rowOff>
    </xdr:to>
    <xdr:cxnSp macro="">
      <xdr:nvCxnSpPr>
        <xdr:cNvPr id="184" name="直線コネクタ 183"/>
        <xdr:cNvCxnSpPr/>
      </xdr:nvCxnSpPr>
      <xdr:spPr>
        <a:xfrm flipV="1">
          <a:off x="2019300" y="13508730"/>
          <a:ext cx="889000" cy="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43748</xdr:rowOff>
    </xdr:from>
    <xdr:to>
      <xdr:col>4</xdr:col>
      <xdr:colOff>206375</xdr:colOff>
      <xdr:row>78</xdr:row>
      <xdr:rowOff>145348</xdr:rowOff>
    </xdr:to>
    <xdr:sp macro="" textlink="">
      <xdr:nvSpPr>
        <xdr:cNvPr id="185" name="フローチャート : 判断 184"/>
        <xdr:cNvSpPr/>
      </xdr:nvSpPr>
      <xdr:spPr>
        <a:xfrm>
          <a:off x="2857500" y="134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161875</xdr:rowOff>
    </xdr:from>
    <xdr:ext cx="599010" cy="259045"/>
    <xdr:sp macro="" textlink="">
      <xdr:nvSpPr>
        <xdr:cNvPr id="186" name="テキスト ボックス 185"/>
        <xdr:cNvSpPr txBox="1"/>
      </xdr:nvSpPr>
      <xdr:spPr>
        <a:xfrm>
          <a:off x="2608794" y="13192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131,851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137109</xdr:rowOff>
    </xdr:from>
    <xdr:to>
      <xdr:col>2</xdr:col>
      <xdr:colOff>638175</xdr:colOff>
      <xdr:row>79</xdr:row>
      <xdr:rowOff>349</xdr:rowOff>
    </xdr:to>
    <xdr:cxnSp macro="">
      <xdr:nvCxnSpPr>
        <xdr:cNvPr id="187" name="直線コネクタ 186"/>
        <xdr:cNvCxnSpPr/>
      </xdr:nvCxnSpPr>
      <xdr:spPr>
        <a:xfrm flipV="1">
          <a:off x="1130300" y="13510209"/>
          <a:ext cx="889000" cy="3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82465</xdr:rowOff>
    </xdr:from>
    <xdr:to>
      <xdr:col>3</xdr:col>
      <xdr:colOff>3175</xdr:colOff>
      <xdr:row>79</xdr:row>
      <xdr:rowOff>12615</xdr:rowOff>
    </xdr:to>
    <xdr:sp macro="" textlink="">
      <xdr:nvSpPr>
        <xdr:cNvPr id="188" name="フローチャート : 判断 187"/>
        <xdr:cNvSpPr/>
      </xdr:nvSpPr>
      <xdr:spPr>
        <a:xfrm>
          <a:off x="1968500" y="1345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29142</xdr:rowOff>
    </xdr:from>
    <xdr:ext cx="599010" cy="259045"/>
    <xdr:sp macro="" textlink="">
      <xdr:nvSpPr>
        <xdr:cNvPr id="189" name="テキスト ボックス 188"/>
        <xdr:cNvSpPr txBox="1"/>
      </xdr:nvSpPr>
      <xdr:spPr>
        <a:xfrm>
          <a:off x="1719794" y="1323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121,689</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95808</xdr:rowOff>
    </xdr:from>
    <xdr:to>
      <xdr:col>1</xdr:col>
      <xdr:colOff>485775</xdr:colOff>
      <xdr:row>79</xdr:row>
      <xdr:rowOff>25958</xdr:rowOff>
    </xdr:to>
    <xdr:sp macro="" textlink="">
      <xdr:nvSpPr>
        <xdr:cNvPr id="190" name="フローチャート : 判断 189"/>
        <xdr:cNvSpPr/>
      </xdr:nvSpPr>
      <xdr:spPr>
        <a:xfrm>
          <a:off x="1079500" y="13468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42485</xdr:rowOff>
    </xdr:from>
    <xdr:ext cx="599010" cy="259045"/>
    <xdr:sp macro="" textlink="">
      <xdr:nvSpPr>
        <xdr:cNvPr id="191" name="テキスト ボックス 190"/>
        <xdr:cNvSpPr txBox="1"/>
      </xdr:nvSpPr>
      <xdr:spPr>
        <a:xfrm>
          <a:off x="830794" y="1324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40917</xdr:rowOff>
    </xdr:from>
    <xdr:to>
      <xdr:col>6</xdr:col>
      <xdr:colOff>561975</xdr:colOff>
      <xdr:row>78</xdr:row>
      <xdr:rowOff>142517</xdr:rowOff>
    </xdr:to>
    <xdr:sp macro="" textlink="">
      <xdr:nvSpPr>
        <xdr:cNvPr id="197" name="円/楕円 196"/>
        <xdr:cNvSpPr/>
      </xdr:nvSpPr>
      <xdr:spPr>
        <a:xfrm>
          <a:off x="4584700" y="1341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128790</xdr:rowOff>
    </xdr:from>
    <xdr:ext cx="599010" cy="259045"/>
    <xdr:sp macro="" textlink="">
      <xdr:nvSpPr>
        <xdr:cNvPr id="198" name="民生費該当値テキスト"/>
        <xdr:cNvSpPr txBox="1"/>
      </xdr:nvSpPr>
      <xdr:spPr>
        <a:xfrm>
          <a:off x="4686300" y="13330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132,594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78087</xdr:rowOff>
    </xdr:from>
    <xdr:to>
      <xdr:col>5</xdr:col>
      <xdr:colOff>409575</xdr:colOff>
      <xdr:row>79</xdr:row>
      <xdr:rowOff>8237</xdr:rowOff>
    </xdr:to>
    <xdr:sp macro="" textlink="">
      <xdr:nvSpPr>
        <xdr:cNvPr id="199" name="円/楕円 198"/>
        <xdr:cNvSpPr/>
      </xdr:nvSpPr>
      <xdr:spPr>
        <a:xfrm>
          <a:off x="3746500" y="1345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170814</xdr:rowOff>
    </xdr:from>
    <xdr:ext cx="599010" cy="259045"/>
    <xdr:sp macro="" textlink="">
      <xdr:nvSpPr>
        <xdr:cNvPr id="200" name="テキスト ボックス 199"/>
        <xdr:cNvSpPr txBox="1"/>
      </xdr:nvSpPr>
      <xdr:spPr>
        <a:xfrm>
          <a:off x="3497794" y="13543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122,838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84830</xdr:rowOff>
    </xdr:from>
    <xdr:to>
      <xdr:col>4</xdr:col>
      <xdr:colOff>206375</xdr:colOff>
      <xdr:row>79</xdr:row>
      <xdr:rowOff>14980</xdr:rowOff>
    </xdr:to>
    <xdr:sp macro="" textlink="">
      <xdr:nvSpPr>
        <xdr:cNvPr id="201" name="円/楕円 200"/>
        <xdr:cNvSpPr/>
      </xdr:nvSpPr>
      <xdr:spPr>
        <a:xfrm>
          <a:off x="2857500" y="1345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6107</xdr:rowOff>
    </xdr:from>
    <xdr:ext cx="599010" cy="259045"/>
    <xdr:sp macro="" textlink="">
      <xdr:nvSpPr>
        <xdr:cNvPr id="202" name="テキスト ボックス 201"/>
        <xdr:cNvSpPr txBox="1"/>
      </xdr:nvSpPr>
      <xdr:spPr>
        <a:xfrm>
          <a:off x="2608794" y="13550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121,068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86309</xdr:rowOff>
    </xdr:from>
    <xdr:to>
      <xdr:col>3</xdr:col>
      <xdr:colOff>3175</xdr:colOff>
      <xdr:row>79</xdr:row>
      <xdr:rowOff>16459</xdr:rowOff>
    </xdr:to>
    <xdr:sp macro="" textlink="">
      <xdr:nvSpPr>
        <xdr:cNvPr id="203" name="円/楕円 202"/>
        <xdr:cNvSpPr/>
      </xdr:nvSpPr>
      <xdr:spPr>
        <a:xfrm>
          <a:off x="1968500" y="1345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7586</xdr:rowOff>
    </xdr:from>
    <xdr:ext cx="599010" cy="259045"/>
    <xdr:sp macro="" textlink="">
      <xdr:nvSpPr>
        <xdr:cNvPr id="204" name="テキスト ボックス 203"/>
        <xdr:cNvSpPr txBox="1"/>
      </xdr:nvSpPr>
      <xdr:spPr>
        <a:xfrm>
          <a:off x="1719794" y="13552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120,680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120999</xdr:rowOff>
    </xdr:from>
    <xdr:to>
      <xdr:col>1</xdr:col>
      <xdr:colOff>485775</xdr:colOff>
      <xdr:row>79</xdr:row>
      <xdr:rowOff>51149</xdr:rowOff>
    </xdr:to>
    <xdr:sp macro="" textlink="">
      <xdr:nvSpPr>
        <xdr:cNvPr id="205" name="円/楕円 204"/>
        <xdr:cNvSpPr/>
      </xdr:nvSpPr>
      <xdr:spPr>
        <a:xfrm>
          <a:off x="1079500" y="1349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42276</xdr:rowOff>
    </xdr:from>
    <xdr:ext cx="599010" cy="259045"/>
    <xdr:sp macro="" textlink="">
      <xdr:nvSpPr>
        <xdr:cNvPr id="206" name="テキスト ボックス 205"/>
        <xdr:cNvSpPr txBox="1"/>
      </xdr:nvSpPr>
      <xdr:spPr>
        <a:xfrm>
          <a:off x="830794" y="1358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111,575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143320</xdr:rowOff>
    </xdr:from>
    <xdr:to>
      <xdr:col>6</xdr:col>
      <xdr:colOff>510540</xdr:colOff>
      <xdr:row>97</xdr:row>
      <xdr:rowOff>125349</xdr:rowOff>
    </xdr:to>
    <xdr:cxnSp macro="">
      <xdr:nvCxnSpPr>
        <xdr:cNvPr id="230" name="直線コネクタ 229"/>
        <xdr:cNvCxnSpPr/>
      </xdr:nvCxnSpPr>
      <xdr:spPr>
        <a:xfrm flipV="1">
          <a:off x="4633595" y="15402370"/>
          <a:ext cx="1270" cy="13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129176</xdr:rowOff>
    </xdr:from>
    <xdr:ext cx="534377" cy="259045"/>
    <xdr:sp macro="" textlink="">
      <xdr:nvSpPr>
        <xdr:cNvPr id="231" name="衛生費最小値テキスト"/>
        <xdr:cNvSpPr txBox="1"/>
      </xdr:nvSpPr>
      <xdr:spPr>
        <a:xfrm>
          <a:off x="4686300" y="167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20,630</a:t>
          </a:r>
          <a:endParaRPr kumimoji="1" lang="ja-JP" altLang="en-US" sz="1000" b="1">
            <a:latin typeface="ＭＳ Ｐゴシック"/>
          </a:endParaRPr>
        </a:p>
      </xdr:txBody>
    </xdr:sp>
    <xdr:clientData/>
  </xdr:oneCellAnchor>
  <xdr:twoCellAnchor>
    <xdr:from>
      <xdr:col>6</xdr:col>
      <xdr:colOff>422275</xdr:colOff>
      <xdr:row>97</xdr:row>
      <xdr:rowOff>125349</xdr:rowOff>
    </xdr:from>
    <xdr:to>
      <xdr:col>6</xdr:col>
      <xdr:colOff>600075</xdr:colOff>
      <xdr:row>97</xdr:row>
      <xdr:rowOff>125349</xdr:rowOff>
    </xdr:to>
    <xdr:cxnSp macro="">
      <xdr:nvCxnSpPr>
        <xdr:cNvPr id="232" name="直線コネクタ 231"/>
        <xdr:cNvCxnSpPr/>
      </xdr:nvCxnSpPr>
      <xdr:spPr>
        <a:xfrm>
          <a:off x="4546600" y="1675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89997</xdr:rowOff>
    </xdr:from>
    <xdr:ext cx="599010" cy="259045"/>
    <xdr:sp macro="" textlink="">
      <xdr:nvSpPr>
        <xdr:cNvPr id="233" name="衛生費最大値テキスト"/>
        <xdr:cNvSpPr txBox="1"/>
      </xdr:nvSpPr>
      <xdr:spPr>
        <a:xfrm>
          <a:off x="4686300" y="1517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127,215</a:t>
          </a:r>
          <a:endParaRPr kumimoji="1" lang="ja-JP" altLang="en-US" sz="1000" b="1">
            <a:latin typeface="ＭＳ Ｐゴシック"/>
          </a:endParaRPr>
        </a:p>
      </xdr:txBody>
    </xdr:sp>
    <xdr:clientData/>
  </xdr:oneCellAnchor>
  <xdr:twoCellAnchor>
    <xdr:from>
      <xdr:col>6</xdr:col>
      <xdr:colOff>422275</xdr:colOff>
      <xdr:row>89</xdr:row>
      <xdr:rowOff>143320</xdr:rowOff>
    </xdr:from>
    <xdr:to>
      <xdr:col>6</xdr:col>
      <xdr:colOff>600075</xdr:colOff>
      <xdr:row>89</xdr:row>
      <xdr:rowOff>143320</xdr:rowOff>
    </xdr:to>
    <xdr:cxnSp macro="">
      <xdr:nvCxnSpPr>
        <xdr:cNvPr id="234" name="直線コネクタ 233"/>
        <xdr:cNvCxnSpPr/>
      </xdr:nvCxnSpPr>
      <xdr:spPr>
        <a:xfrm>
          <a:off x="4546600" y="1540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160553</xdr:rowOff>
    </xdr:from>
    <xdr:to>
      <xdr:col>6</xdr:col>
      <xdr:colOff>511175</xdr:colOff>
      <xdr:row>93</xdr:row>
      <xdr:rowOff>130759</xdr:rowOff>
    </xdr:to>
    <xdr:cxnSp macro="">
      <xdr:nvCxnSpPr>
        <xdr:cNvPr id="235" name="直線コネクタ 234"/>
        <xdr:cNvCxnSpPr/>
      </xdr:nvCxnSpPr>
      <xdr:spPr>
        <a:xfrm flipV="1">
          <a:off x="3797300" y="15933953"/>
          <a:ext cx="838200" cy="14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137468</xdr:rowOff>
    </xdr:from>
    <xdr:ext cx="534377" cy="259045"/>
    <xdr:sp macro="" textlink="">
      <xdr:nvSpPr>
        <xdr:cNvPr id="236" name="衛生費平均値テキスト"/>
        <xdr:cNvSpPr txBox="1"/>
      </xdr:nvSpPr>
      <xdr:spPr>
        <a:xfrm>
          <a:off x="4686300" y="16425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40,977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159041</xdr:rowOff>
    </xdr:from>
    <xdr:to>
      <xdr:col>6</xdr:col>
      <xdr:colOff>561975</xdr:colOff>
      <xdr:row>96</xdr:row>
      <xdr:rowOff>89191</xdr:rowOff>
    </xdr:to>
    <xdr:sp macro="" textlink="">
      <xdr:nvSpPr>
        <xdr:cNvPr id="237" name="フローチャート : 判断 236"/>
        <xdr:cNvSpPr/>
      </xdr:nvSpPr>
      <xdr:spPr>
        <a:xfrm>
          <a:off x="4584700" y="1644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26429</xdr:rowOff>
    </xdr:from>
    <xdr:to>
      <xdr:col>5</xdr:col>
      <xdr:colOff>358775</xdr:colOff>
      <xdr:row>93</xdr:row>
      <xdr:rowOff>130759</xdr:rowOff>
    </xdr:to>
    <xdr:cxnSp macro="">
      <xdr:nvCxnSpPr>
        <xdr:cNvPr id="238" name="直線コネクタ 237"/>
        <xdr:cNvCxnSpPr/>
      </xdr:nvCxnSpPr>
      <xdr:spPr>
        <a:xfrm>
          <a:off x="2908300" y="15971279"/>
          <a:ext cx="889000" cy="10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116357</xdr:rowOff>
    </xdr:from>
    <xdr:to>
      <xdr:col>5</xdr:col>
      <xdr:colOff>409575</xdr:colOff>
      <xdr:row>96</xdr:row>
      <xdr:rowOff>46507</xdr:rowOff>
    </xdr:to>
    <xdr:sp macro="" textlink="">
      <xdr:nvSpPr>
        <xdr:cNvPr id="239" name="フローチャート : 判断 238"/>
        <xdr:cNvSpPr/>
      </xdr:nvSpPr>
      <xdr:spPr>
        <a:xfrm>
          <a:off x="3746500" y="1640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37634</xdr:rowOff>
    </xdr:from>
    <xdr:ext cx="534377" cy="259045"/>
    <xdr:sp macro="" textlink="">
      <xdr:nvSpPr>
        <xdr:cNvPr id="240" name="テキスト ボックス 239"/>
        <xdr:cNvSpPr txBox="1"/>
      </xdr:nvSpPr>
      <xdr:spPr>
        <a:xfrm>
          <a:off x="3530111" y="1649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26429</xdr:rowOff>
    </xdr:from>
    <xdr:to>
      <xdr:col>4</xdr:col>
      <xdr:colOff>155575</xdr:colOff>
      <xdr:row>94</xdr:row>
      <xdr:rowOff>7289</xdr:rowOff>
    </xdr:to>
    <xdr:cxnSp macro="">
      <xdr:nvCxnSpPr>
        <xdr:cNvPr id="241" name="直線コネクタ 240"/>
        <xdr:cNvCxnSpPr/>
      </xdr:nvCxnSpPr>
      <xdr:spPr>
        <a:xfrm flipV="1">
          <a:off x="2019300" y="15971279"/>
          <a:ext cx="889000" cy="15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170357</xdr:rowOff>
    </xdr:from>
    <xdr:to>
      <xdr:col>4</xdr:col>
      <xdr:colOff>206375</xdr:colOff>
      <xdr:row>96</xdr:row>
      <xdr:rowOff>100507</xdr:rowOff>
    </xdr:to>
    <xdr:sp macro="" textlink="">
      <xdr:nvSpPr>
        <xdr:cNvPr id="242" name="フローチャート : 判断 241"/>
        <xdr:cNvSpPr/>
      </xdr:nvSpPr>
      <xdr:spPr>
        <a:xfrm>
          <a:off x="2857500" y="16458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91634</xdr:rowOff>
    </xdr:from>
    <xdr:ext cx="534377" cy="259045"/>
    <xdr:sp macro="" textlink="">
      <xdr:nvSpPr>
        <xdr:cNvPr id="243" name="テキスト ボックス 242"/>
        <xdr:cNvSpPr txBox="1"/>
      </xdr:nvSpPr>
      <xdr:spPr>
        <a:xfrm>
          <a:off x="2641111" y="1655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40,086</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7289</xdr:rowOff>
    </xdr:from>
    <xdr:to>
      <xdr:col>2</xdr:col>
      <xdr:colOff>638175</xdr:colOff>
      <xdr:row>94</xdr:row>
      <xdr:rowOff>51524</xdr:rowOff>
    </xdr:to>
    <xdr:cxnSp macro="">
      <xdr:nvCxnSpPr>
        <xdr:cNvPr id="244" name="直線コネクタ 243"/>
        <xdr:cNvCxnSpPr/>
      </xdr:nvCxnSpPr>
      <xdr:spPr>
        <a:xfrm flipV="1">
          <a:off x="1130300" y="16123589"/>
          <a:ext cx="889000" cy="4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40842</xdr:rowOff>
    </xdr:from>
    <xdr:to>
      <xdr:col>3</xdr:col>
      <xdr:colOff>3175</xdr:colOff>
      <xdr:row>96</xdr:row>
      <xdr:rowOff>142442</xdr:rowOff>
    </xdr:to>
    <xdr:sp macro="" textlink="">
      <xdr:nvSpPr>
        <xdr:cNvPr id="245" name="フローチャート : 判断 244"/>
        <xdr:cNvSpPr/>
      </xdr:nvSpPr>
      <xdr:spPr>
        <a:xfrm>
          <a:off x="1968500" y="1650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133569</xdr:rowOff>
    </xdr:from>
    <xdr:ext cx="534377" cy="259045"/>
    <xdr:sp macro="" textlink="">
      <xdr:nvSpPr>
        <xdr:cNvPr id="246" name="テキスト ボックス 245"/>
        <xdr:cNvSpPr txBox="1"/>
      </xdr:nvSpPr>
      <xdr:spPr>
        <a:xfrm>
          <a:off x="1752111" y="1659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2921</xdr:rowOff>
    </xdr:from>
    <xdr:to>
      <xdr:col>1</xdr:col>
      <xdr:colOff>485775</xdr:colOff>
      <xdr:row>96</xdr:row>
      <xdr:rowOff>104521</xdr:rowOff>
    </xdr:to>
    <xdr:sp macro="" textlink="">
      <xdr:nvSpPr>
        <xdr:cNvPr id="247" name="フローチャート : 判断 246"/>
        <xdr:cNvSpPr/>
      </xdr:nvSpPr>
      <xdr:spPr>
        <a:xfrm>
          <a:off x="1079500" y="1646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95648</xdr:rowOff>
    </xdr:from>
    <xdr:ext cx="534377" cy="259045"/>
    <xdr:sp macro="" textlink="">
      <xdr:nvSpPr>
        <xdr:cNvPr id="248" name="テキスト ボックス 247"/>
        <xdr:cNvSpPr txBox="1"/>
      </xdr:nvSpPr>
      <xdr:spPr>
        <a:xfrm>
          <a:off x="863111" y="1655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109753</xdr:rowOff>
    </xdr:from>
    <xdr:to>
      <xdr:col>6</xdr:col>
      <xdr:colOff>561975</xdr:colOff>
      <xdr:row>93</xdr:row>
      <xdr:rowOff>39903</xdr:rowOff>
    </xdr:to>
    <xdr:sp macro="" textlink="">
      <xdr:nvSpPr>
        <xdr:cNvPr id="254" name="円/楕円 253"/>
        <xdr:cNvSpPr/>
      </xdr:nvSpPr>
      <xdr:spPr>
        <a:xfrm>
          <a:off x="4584700" y="1588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132630</xdr:rowOff>
    </xdr:from>
    <xdr:ext cx="534377" cy="259045"/>
    <xdr:sp macro="" textlink="">
      <xdr:nvSpPr>
        <xdr:cNvPr id="255" name="衛生費該当値テキスト"/>
        <xdr:cNvSpPr txBox="1"/>
      </xdr:nvSpPr>
      <xdr:spPr>
        <a:xfrm>
          <a:off x="4686300" y="1573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85,358</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79959</xdr:rowOff>
    </xdr:from>
    <xdr:to>
      <xdr:col>5</xdr:col>
      <xdr:colOff>409575</xdr:colOff>
      <xdr:row>94</xdr:row>
      <xdr:rowOff>10109</xdr:rowOff>
    </xdr:to>
    <xdr:sp macro="" textlink="">
      <xdr:nvSpPr>
        <xdr:cNvPr id="256" name="円/楕円 255"/>
        <xdr:cNvSpPr/>
      </xdr:nvSpPr>
      <xdr:spPr>
        <a:xfrm>
          <a:off x="3746500" y="1602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26636</xdr:rowOff>
    </xdr:from>
    <xdr:ext cx="534377" cy="259045"/>
    <xdr:sp macro="" textlink="">
      <xdr:nvSpPr>
        <xdr:cNvPr id="257" name="テキスト ボックス 256"/>
        <xdr:cNvSpPr txBox="1"/>
      </xdr:nvSpPr>
      <xdr:spPr>
        <a:xfrm>
          <a:off x="3530111" y="1580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74,204</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147079</xdr:rowOff>
    </xdr:from>
    <xdr:to>
      <xdr:col>4</xdr:col>
      <xdr:colOff>206375</xdr:colOff>
      <xdr:row>93</xdr:row>
      <xdr:rowOff>77229</xdr:rowOff>
    </xdr:to>
    <xdr:sp macro="" textlink="">
      <xdr:nvSpPr>
        <xdr:cNvPr id="258" name="円/楕円 257"/>
        <xdr:cNvSpPr/>
      </xdr:nvSpPr>
      <xdr:spPr>
        <a:xfrm>
          <a:off x="2857500" y="1592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93756</xdr:rowOff>
    </xdr:from>
    <xdr:ext cx="534377" cy="259045"/>
    <xdr:sp macro="" textlink="">
      <xdr:nvSpPr>
        <xdr:cNvPr id="259" name="テキスト ボックス 258"/>
        <xdr:cNvSpPr txBox="1"/>
      </xdr:nvSpPr>
      <xdr:spPr>
        <a:xfrm>
          <a:off x="2641111" y="1569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82,419</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127939</xdr:rowOff>
    </xdr:from>
    <xdr:to>
      <xdr:col>3</xdr:col>
      <xdr:colOff>3175</xdr:colOff>
      <xdr:row>94</xdr:row>
      <xdr:rowOff>58089</xdr:rowOff>
    </xdr:to>
    <xdr:sp macro="" textlink="">
      <xdr:nvSpPr>
        <xdr:cNvPr id="260" name="円/楕円 259"/>
        <xdr:cNvSpPr/>
      </xdr:nvSpPr>
      <xdr:spPr>
        <a:xfrm>
          <a:off x="1968500" y="1607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74616</xdr:rowOff>
    </xdr:from>
    <xdr:ext cx="534377" cy="259045"/>
    <xdr:sp macro="" textlink="">
      <xdr:nvSpPr>
        <xdr:cNvPr id="261" name="テキスト ボックス 260"/>
        <xdr:cNvSpPr txBox="1"/>
      </xdr:nvSpPr>
      <xdr:spPr>
        <a:xfrm>
          <a:off x="1752111" y="1584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70,426</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724</xdr:rowOff>
    </xdr:from>
    <xdr:to>
      <xdr:col>1</xdr:col>
      <xdr:colOff>485775</xdr:colOff>
      <xdr:row>94</xdr:row>
      <xdr:rowOff>102324</xdr:rowOff>
    </xdr:to>
    <xdr:sp macro="" textlink="">
      <xdr:nvSpPr>
        <xdr:cNvPr id="262" name="円/楕円 261"/>
        <xdr:cNvSpPr/>
      </xdr:nvSpPr>
      <xdr:spPr>
        <a:xfrm>
          <a:off x="1079500" y="1611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118851</xdr:rowOff>
    </xdr:from>
    <xdr:ext cx="534377" cy="259045"/>
    <xdr:sp macro="" textlink="">
      <xdr:nvSpPr>
        <xdr:cNvPr id="263" name="テキスト ボックス 262"/>
        <xdr:cNvSpPr txBox="1"/>
      </xdr:nvSpPr>
      <xdr:spPr>
        <a:xfrm>
          <a:off x="863111" y="1589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66,943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116459</xdr:rowOff>
    </xdr:from>
    <xdr:to>
      <xdr:col>15</xdr:col>
      <xdr:colOff>180340</xdr:colOff>
      <xdr:row>39</xdr:row>
      <xdr:rowOff>44450</xdr:rowOff>
    </xdr:to>
    <xdr:cxnSp macro="">
      <xdr:nvCxnSpPr>
        <xdr:cNvPr id="287" name="直線コネクタ 286"/>
        <xdr:cNvCxnSpPr/>
      </xdr:nvCxnSpPr>
      <xdr:spPr>
        <a:xfrm flipV="1">
          <a:off x="10475595" y="5431409"/>
          <a:ext cx="1270"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63136</xdr:rowOff>
    </xdr:from>
    <xdr:ext cx="469744" cy="259045"/>
    <xdr:sp macro="" textlink="">
      <xdr:nvSpPr>
        <xdr:cNvPr id="290" name="労働費最大値テキスト"/>
        <xdr:cNvSpPr txBox="1"/>
      </xdr:nvSpPr>
      <xdr:spPr>
        <a:xfrm>
          <a:off x="10528300" y="52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6,822</a:t>
          </a:r>
          <a:endParaRPr kumimoji="1" lang="ja-JP" altLang="en-US" sz="1000" b="1">
            <a:latin typeface="ＭＳ Ｐゴシック"/>
          </a:endParaRPr>
        </a:p>
      </xdr:txBody>
    </xdr:sp>
    <xdr:clientData/>
  </xdr:oneCellAnchor>
  <xdr:twoCellAnchor>
    <xdr:from>
      <xdr:col>15</xdr:col>
      <xdr:colOff>92075</xdr:colOff>
      <xdr:row>31</xdr:row>
      <xdr:rowOff>116459</xdr:rowOff>
    </xdr:from>
    <xdr:to>
      <xdr:col>15</xdr:col>
      <xdr:colOff>269875</xdr:colOff>
      <xdr:row>31</xdr:row>
      <xdr:rowOff>116459</xdr:rowOff>
    </xdr:to>
    <xdr:cxnSp macro="">
      <xdr:nvCxnSpPr>
        <xdr:cNvPr id="291" name="直線コネクタ 290"/>
        <xdr:cNvCxnSpPr/>
      </xdr:nvCxnSpPr>
      <xdr:spPr>
        <a:xfrm>
          <a:off x="10388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68644</xdr:rowOff>
    </xdr:from>
    <xdr:to>
      <xdr:col>15</xdr:col>
      <xdr:colOff>180975</xdr:colOff>
      <xdr:row>38</xdr:row>
      <xdr:rowOff>107315</xdr:rowOff>
    </xdr:to>
    <xdr:cxnSp macro="">
      <xdr:nvCxnSpPr>
        <xdr:cNvPr id="292" name="直線コネクタ 291"/>
        <xdr:cNvCxnSpPr/>
      </xdr:nvCxnSpPr>
      <xdr:spPr>
        <a:xfrm>
          <a:off x="9639300" y="6583744"/>
          <a:ext cx="838200" cy="3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130255</xdr:rowOff>
    </xdr:from>
    <xdr:ext cx="469744" cy="259045"/>
    <xdr:sp macro="" textlink="">
      <xdr:nvSpPr>
        <xdr:cNvPr id="293" name="労働費平均値テキスト"/>
        <xdr:cNvSpPr txBox="1"/>
      </xdr:nvSpPr>
      <xdr:spPr>
        <a:xfrm>
          <a:off x="10528300" y="6302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107378</xdr:rowOff>
    </xdr:from>
    <xdr:to>
      <xdr:col>15</xdr:col>
      <xdr:colOff>231775</xdr:colOff>
      <xdr:row>38</xdr:row>
      <xdr:rowOff>37528</xdr:rowOff>
    </xdr:to>
    <xdr:sp macro="" textlink="">
      <xdr:nvSpPr>
        <xdr:cNvPr id="294" name="フローチャート : 判断 293"/>
        <xdr:cNvSpPr/>
      </xdr:nvSpPr>
      <xdr:spPr>
        <a:xfrm>
          <a:off x="10426700" y="64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18542</xdr:rowOff>
    </xdr:from>
    <xdr:to>
      <xdr:col>14</xdr:col>
      <xdr:colOff>28575</xdr:colOff>
      <xdr:row>38</xdr:row>
      <xdr:rowOff>68644</xdr:rowOff>
    </xdr:to>
    <xdr:cxnSp macro="">
      <xdr:nvCxnSpPr>
        <xdr:cNvPr id="295" name="直線コネクタ 294"/>
        <xdr:cNvCxnSpPr/>
      </xdr:nvCxnSpPr>
      <xdr:spPr>
        <a:xfrm>
          <a:off x="8750300" y="6533642"/>
          <a:ext cx="889000" cy="5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71755</xdr:rowOff>
    </xdr:from>
    <xdr:to>
      <xdr:col>14</xdr:col>
      <xdr:colOff>79375</xdr:colOff>
      <xdr:row>38</xdr:row>
      <xdr:rowOff>1905</xdr:rowOff>
    </xdr:to>
    <xdr:sp macro="" textlink="">
      <xdr:nvSpPr>
        <xdr:cNvPr id="296" name="フローチャート : 判断 295"/>
        <xdr:cNvSpPr/>
      </xdr:nvSpPr>
      <xdr:spPr>
        <a:xfrm>
          <a:off x="9588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18432</xdr:rowOff>
    </xdr:from>
    <xdr:ext cx="469744" cy="259045"/>
    <xdr:sp macro="" textlink="">
      <xdr:nvSpPr>
        <xdr:cNvPr id="297" name="テキスト ボックス 296"/>
        <xdr:cNvSpPr txBox="1"/>
      </xdr:nvSpPr>
      <xdr:spPr>
        <a:xfrm>
          <a:off x="9404427"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18542</xdr:rowOff>
    </xdr:from>
    <xdr:to>
      <xdr:col>12</xdr:col>
      <xdr:colOff>511175</xdr:colOff>
      <xdr:row>38</xdr:row>
      <xdr:rowOff>78169</xdr:rowOff>
    </xdr:to>
    <xdr:cxnSp macro="">
      <xdr:nvCxnSpPr>
        <xdr:cNvPr id="298" name="直線コネクタ 297"/>
        <xdr:cNvCxnSpPr/>
      </xdr:nvCxnSpPr>
      <xdr:spPr>
        <a:xfrm flipV="1">
          <a:off x="7861300" y="6533642"/>
          <a:ext cx="889000" cy="5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72898</xdr:rowOff>
    </xdr:from>
    <xdr:to>
      <xdr:col>12</xdr:col>
      <xdr:colOff>561975</xdr:colOff>
      <xdr:row>38</xdr:row>
      <xdr:rowOff>3048</xdr:rowOff>
    </xdr:to>
    <xdr:sp macro="" textlink="">
      <xdr:nvSpPr>
        <xdr:cNvPr id="299" name="フローチャート : 判断 298"/>
        <xdr:cNvSpPr/>
      </xdr:nvSpPr>
      <xdr:spPr>
        <a:xfrm>
          <a:off x="86995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19575</xdr:rowOff>
    </xdr:from>
    <xdr:ext cx="469744" cy="259045"/>
    <xdr:sp macro="" textlink="">
      <xdr:nvSpPr>
        <xdr:cNvPr id="300" name="テキスト ボックス 299"/>
        <xdr:cNvSpPr txBox="1"/>
      </xdr:nvSpPr>
      <xdr:spPr>
        <a:xfrm>
          <a:off x="8515427" y="6191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93409</xdr:rowOff>
    </xdr:from>
    <xdr:to>
      <xdr:col>11</xdr:col>
      <xdr:colOff>307975</xdr:colOff>
      <xdr:row>38</xdr:row>
      <xdr:rowOff>78169</xdr:rowOff>
    </xdr:to>
    <xdr:cxnSp macro="">
      <xdr:nvCxnSpPr>
        <xdr:cNvPr id="301" name="直線コネクタ 300"/>
        <xdr:cNvCxnSpPr/>
      </xdr:nvCxnSpPr>
      <xdr:spPr>
        <a:xfrm>
          <a:off x="6972300" y="6437059"/>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29083</xdr:rowOff>
    </xdr:from>
    <xdr:to>
      <xdr:col>11</xdr:col>
      <xdr:colOff>358775</xdr:colOff>
      <xdr:row>37</xdr:row>
      <xdr:rowOff>130683</xdr:rowOff>
    </xdr:to>
    <xdr:sp macro="" textlink="">
      <xdr:nvSpPr>
        <xdr:cNvPr id="302" name="フローチャート : 判断 301"/>
        <xdr:cNvSpPr/>
      </xdr:nvSpPr>
      <xdr:spPr>
        <a:xfrm>
          <a:off x="7810500" y="63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147210</xdr:rowOff>
    </xdr:from>
    <xdr:ext cx="469744" cy="259045"/>
    <xdr:sp macro="" textlink="">
      <xdr:nvSpPr>
        <xdr:cNvPr id="303" name="テキスト ボックス 302"/>
        <xdr:cNvSpPr txBox="1"/>
      </xdr:nvSpPr>
      <xdr:spPr>
        <a:xfrm>
          <a:off x="7626427" y="6147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12319</xdr:rowOff>
    </xdr:from>
    <xdr:to>
      <xdr:col>10</xdr:col>
      <xdr:colOff>155575</xdr:colOff>
      <xdr:row>37</xdr:row>
      <xdr:rowOff>113919</xdr:rowOff>
    </xdr:to>
    <xdr:sp macro="" textlink="">
      <xdr:nvSpPr>
        <xdr:cNvPr id="304" name="フローチャート : 判断 303"/>
        <xdr:cNvSpPr/>
      </xdr:nvSpPr>
      <xdr:spPr>
        <a:xfrm>
          <a:off x="6921500" y="635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130446</xdr:rowOff>
    </xdr:from>
    <xdr:ext cx="469744" cy="259045"/>
    <xdr:sp macro="" textlink="">
      <xdr:nvSpPr>
        <xdr:cNvPr id="305" name="テキスト ボックス 304"/>
        <xdr:cNvSpPr txBox="1"/>
      </xdr:nvSpPr>
      <xdr:spPr>
        <a:xfrm>
          <a:off x="6737427" y="613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56515</xdr:rowOff>
    </xdr:from>
    <xdr:to>
      <xdr:col>15</xdr:col>
      <xdr:colOff>231775</xdr:colOff>
      <xdr:row>38</xdr:row>
      <xdr:rowOff>158115</xdr:rowOff>
    </xdr:to>
    <xdr:sp macro="" textlink="">
      <xdr:nvSpPr>
        <xdr:cNvPr id="311" name="円/楕円 310"/>
        <xdr:cNvSpPr/>
      </xdr:nvSpPr>
      <xdr:spPr>
        <a:xfrm>
          <a:off x="10426700" y="657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142892</xdr:rowOff>
    </xdr:from>
    <xdr:ext cx="378565" cy="259045"/>
    <xdr:sp macro="" textlink="">
      <xdr:nvSpPr>
        <xdr:cNvPr id="312" name="労働費該当値テキスト"/>
        <xdr:cNvSpPr txBox="1"/>
      </xdr:nvSpPr>
      <xdr:spPr>
        <a:xfrm>
          <a:off x="10528300" y="6486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17844</xdr:rowOff>
    </xdr:from>
    <xdr:to>
      <xdr:col>14</xdr:col>
      <xdr:colOff>79375</xdr:colOff>
      <xdr:row>38</xdr:row>
      <xdr:rowOff>119444</xdr:rowOff>
    </xdr:to>
    <xdr:sp macro="" textlink="">
      <xdr:nvSpPr>
        <xdr:cNvPr id="313" name="円/楕円 312"/>
        <xdr:cNvSpPr/>
      </xdr:nvSpPr>
      <xdr:spPr>
        <a:xfrm>
          <a:off x="9588500" y="653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110571</xdr:rowOff>
    </xdr:from>
    <xdr:ext cx="378565" cy="259045"/>
    <xdr:sp macro="" textlink="">
      <xdr:nvSpPr>
        <xdr:cNvPr id="314" name="テキスト ボックス 313"/>
        <xdr:cNvSpPr txBox="1"/>
      </xdr:nvSpPr>
      <xdr:spPr>
        <a:xfrm>
          <a:off x="9450017" y="6625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139192</xdr:rowOff>
    </xdr:from>
    <xdr:to>
      <xdr:col>12</xdr:col>
      <xdr:colOff>561975</xdr:colOff>
      <xdr:row>38</xdr:row>
      <xdr:rowOff>69342</xdr:rowOff>
    </xdr:to>
    <xdr:sp macro="" textlink="">
      <xdr:nvSpPr>
        <xdr:cNvPr id="315" name="円/楕円 314"/>
        <xdr:cNvSpPr/>
      </xdr:nvSpPr>
      <xdr:spPr>
        <a:xfrm>
          <a:off x="8699500" y="648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60469</xdr:rowOff>
    </xdr:from>
    <xdr:ext cx="469744" cy="259045"/>
    <xdr:sp macro="" textlink="">
      <xdr:nvSpPr>
        <xdr:cNvPr id="316" name="テキスト ボックス 315"/>
        <xdr:cNvSpPr txBox="1"/>
      </xdr:nvSpPr>
      <xdr:spPr>
        <a:xfrm>
          <a:off x="8515427" y="657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27369</xdr:rowOff>
    </xdr:from>
    <xdr:to>
      <xdr:col>11</xdr:col>
      <xdr:colOff>358775</xdr:colOff>
      <xdr:row>38</xdr:row>
      <xdr:rowOff>128969</xdr:rowOff>
    </xdr:to>
    <xdr:sp macro="" textlink="">
      <xdr:nvSpPr>
        <xdr:cNvPr id="317" name="円/楕円 316"/>
        <xdr:cNvSpPr/>
      </xdr:nvSpPr>
      <xdr:spPr>
        <a:xfrm>
          <a:off x="7810500" y="654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120096</xdr:rowOff>
    </xdr:from>
    <xdr:ext cx="378565" cy="259045"/>
    <xdr:sp macro="" textlink="">
      <xdr:nvSpPr>
        <xdr:cNvPr id="318" name="テキスト ボックス 317"/>
        <xdr:cNvSpPr txBox="1"/>
      </xdr:nvSpPr>
      <xdr:spPr>
        <a:xfrm>
          <a:off x="7672017" y="6635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42609</xdr:rowOff>
    </xdr:from>
    <xdr:to>
      <xdr:col>10</xdr:col>
      <xdr:colOff>155575</xdr:colOff>
      <xdr:row>37</xdr:row>
      <xdr:rowOff>144209</xdr:rowOff>
    </xdr:to>
    <xdr:sp macro="" textlink="">
      <xdr:nvSpPr>
        <xdr:cNvPr id="319" name="円/楕円 318"/>
        <xdr:cNvSpPr/>
      </xdr:nvSpPr>
      <xdr:spPr>
        <a:xfrm>
          <a:off x="6921500" y="638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135335</xdr:rowOff>
    </xdr:from>
    <xdr:ext cx="469744" cy="259045"/>
    <xdr:sp macro="" textlink="">
      <xdr:nvSpPr>
        <xdr:cNvPr id="320" name="テキスト ボックス 319"/>
        <xdr:cNvSpPr txBox="1"/>
      </xdr:nvSpPr>
      <xdr:spPr>
        <a:xfrm>
          <a:off x="6737427" y="647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16,087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39586</xdr:rowOff>
    </xdr:from>
    <xdr:to>
      <xdr:col>15</xdr:col>
      <xdr:colOff>180340</xdr:colOff>
      <xdr:row>59</xdr:row>
      <xdr:rowOff>25832</xdr:rowOff>
    </xdr:to>
    <xdr:cxnSp macro="">
      <xdr:nvCxnSpPr>
        <xdr:cNvPr id="344" name="直線コネクタ 343"/>
        <xdr:cNvCxnSpPr/>
      </xdr:nvCxnSpPr>
      <xdr:spPr>
        <a:xfrm flipV="1">
          <a:off x="10475595" y="8612086"/>
          <a:ext cx="1270" cy="15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29659</xdr:rowOff>
    </xdr:from>
    <xdr:ext cx="469744" cy="259045"/>
    <xdr:sp macro="" textlink="">
      <xdr:nvSpPr>
        <xdr:cNvPr id="345" name="農林水産業費最小値テキスト"/>
        <xdr:cNvSpPr txBox="1"/>
      </xdr:nvSpPr>
      <xdr:spPr>
        <a:xfrm>
          <a:off x="10528300" y="101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59</xdr:row>
      <xdr:rowOff>25832</xdr:rowOff>
    </xdr:from>
    <xdr:to>
      <xdr:col>15</xdr:col>
      <xdr:colOff>269875</xdr:colOff>
      <xdr:row>59</xdr:row>
      <xdr:rowOff>25832</xdr:rowOff>
    </xdr:to>
    <xdr:cxnSp macro="">
      <xdr:nvCxnSpPr>
        <xdr:cNvPr id="346" name="直線コネクタ 345"/>
        <xdr:cNvCxnSpPr/>
      </xdr:nvCxnSpPr>
      <xdr:spPr>
        <a:xfrm>
          <a:off x="10388600" y="1014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157713</xdr:rowOff>
    </xdr:from>
    <xdr:ext cx="599010" cy="259045"/>
    <xdr:sp macro="" textlink="">
      <xdr:nvSpPr>
        <xdr:cNvPr id="347" name="農林水産業費最大値テキスト"/>
        <xdr:cNvSpPr txBox="1"/>
      </xdr:nvSpPr>
      <xdr:spPr>
        <a:xfrm>
          <a:off x="10528300" y="838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121,883</a:t>
          </a:r>
          <a:endParaRPr kumimoji="1" lang="ja-JP" altLang="en-US" sz="1000" b="1">
            <a:latin typeface="ＭＳ Ｐゴシック"/>
          </a:endParaRPr>
        </a:p>
      </xdr:txBody>
    </xdr:sp>
    <xdr:clientData/>
  </xdr:oneCellAnchor>
  <xdr:twoCellAnchor>
    <xdr:from>
      <xdr:col>15</xdr:col>
      <xdr:colOff>92075</xdr:colOff>
      <xdr:row>50</xdr:row>
      <xdr:rowOff>39586</xdr:rowOff>
    </xdr:from>
    <xdr:to>
      <xdr:col>15</xdr:col>
      <xdr:colOff>269875</xdr:colOff>
      <xdr:row>50</xdr:row>
      <xdr:rowOff>39586</xdr:rowOff>
    </xdr:to>
    <xdr:cxnSp macro="">
      <xdr:nvCxnSpPr>
        <xdr:cNvPr id="348" name="直線コネクタ 347"/>
        <xdr:cNvCxnSpPr/>
      </xdr:nvCxnSpPr>
      <xdr:spPr>
        <a:xfrm>
          <a:off x="10388600" y="861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134696</xdr:rowOff>
    </xdr:from>
    <xdr:to>
      <xdr:col>15</xdr:col>
      <xdr:colOff>180975</xdr:colOff>
      <xdr:row>58</xdr:row>
      <xdr:rowOff>148742</xdr:rowOff>
    </xdr:to>
    <xdr:cxnSp macro="">
      <xdr:nvCxnSpPr>
        <xdr:cNvPr id="349" name="直線コネクタ 348"/>
        <xdr:cNvCxnSpPr/>
      </xdr:nvCxnSpPr>
      <xdr:spPr>
        <a:xfrm flipV="1">
          <a:off x="9639300" y="10078796"/>
          <a:ext cx="838200" cy="1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108196</xdr:rowOff>
    </xdr:from>
    <xdr:ext cx="534377" cy="259045"/>
    <xdr:sp macro="" textlink="">
      <xdr:nvSpPr>
        <xdr:cNvPr id="350" name="農林水産業費平均値テキスト"/>
        <xdr:cNvSpPr txBox="1"/>
      </xdr:nvSpPr>
      <xdr:spPr>
        <a:xfrm>
          <a:off x="10528300" y="9709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85319</xdr:rowOff>
    </xdr:from>
    <xdr:to>
      <xdr:col>15</xdr:col>
      <xdr:colOff>231775</xdr:colOff>
      <xdr:row>58</xdr:row>
      <xdr:rowOff>15469</xdr:rowOff>
    </xdr:to>
    <xdr:sp macro="" textlink="">
      <xdr:nvSpPr>
        <xdr:cNvPr id="351" name="フローチャート : 判断 350"/>
        <xdr:cNvSpPr/>
      </xdr:nvSpPr>
      <xdr:spPr>
        <a:xfrm>
          <a:off x="104267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143625</xdr:rowOff>
    </xdr:from>
    <xdr:to>
      <xdr:col>14</xdr:col>
      <xdr:colOff>28575</xdr:colOff>
      <xdr:row>58</xdr:row>
      <xdr:rowOff>148742</xdr:rowOff>
    </xdr:to>
    <xdr:cxnSp macro="">
      <xdr:nvCxnSpPr>
        <xdr:cNvPr id="352" name="直線コネクタ 351"/>
        <xdr:cNvCxnSpPr/>
      </xdr:nvCxnSpPr>
      <xdr:spPr>
        <a:xfrm>
          <a:off x="8750300" y="10087725"/>
          <a:ext cx="889000" cy="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74905</xdr:rowOff>
    </xdr:from>
    <xdr:to>
      <xdr:col>14</xdr:col>
      <xdr:colOff>79375</xdr:colOff>
      <xdr:row>58</xdr:row>
      <xdr:rowOff>5055</xdr:rowOff>
    </xdr:to>
    <xdr:sp macro="" textlink="">
      <xdr:nvSpPr>
        <xdr:cNvPr id="353" name="フローチャート : 判断 352"/>
        <xdr:cNvSpPr/>
      </xdr:nvSpPr>
      <xdr:spPr>
        <a:xfrm>
          <a:off x="9588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21582</xdr:rowOff>
    </xdr:from>
    <xdr:ext cx="534377" cy="259045"/>
    <xdr:sp macro="" textlink="">
      <xdr:nvSpPr>
        <xdr:cNvPr id="354" name="テキスト ボックス 353"/>
        <xdr:cNvSpPr txBox="1"/>
      </xdr:nvSpPr>
      <xdr:spPr>
        <a:xfrm>
          <a:off x="9372111" y="96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142163</xdr:rowOff>
    </xdr:from>
    <xdr:to>
      <xdr:col>12</xdr:col>
      <xdr:colOff>511175</xdr:colOff>
      <xdr:row>58</xdr:row>
      <xdr:rowOff>143625</xdr:rowOff>
    </xdr:to>
    <xdr:cxnSp macro="">
      <xdr:nvCxnSpPr>
        <xdr:cNvPr id="355" name="直線コネクタ 354"/>
        <xdr:cNvCxnSpPr/>
      </xdr:nvCxnSpPr>
      <xdr:spPr>
        <a:xfrm>
          <a:off x="7861300" y="10086263"/>
          <a:ext cx="8890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1727</xdr:rowOff>
    </xdr:from>
    <xdr:to>
      <xdr:col>12</xdr:col>
      <xdr:colOff>561975</xdr:colOff>
      <xdr:row>58</xdr:row>
      <xdr:rowOff>103327</xdr:rowOff>
    </xdr:to>
    <xdr:sp macro="" textlink="">
      <xdr:nvSpPr>
        <xdr:cNvPr id="356" name="フローチャート : 判断 355"/>
        <xdr:cNvSpPr/>
      </xdr:nvSpPr>
      <xdr:spPr>
        <a:xfrm>
          <a:off x="8699500" y="994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119854</xdr:rowOff>
    </xdr:from>
    <xdr:ext cx="534377" cy="259045"/>
    <xdr:sp macro="" textlink="">
      <xdr:nvSpPr>
        <xdr:cNvPr id="357" name="テキスト ボックス 356"/>
        <xdr:cNvSpPr txBox="1"/>
      </xdr:nvSpPr>
      <xdr:spPr>
        <a:xfrm>
          <a:off x="8483111" y="972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111443</xdr:rowOff>
    </xdr:from>
    <xdr:to>
      <xdr:col>11</xdr:col>
      <xdr:colOff>307975</xdr:colOff>
      <xdr:row>58</xdr:row>
      <xdr:rowOff>142163</xdr:rowOff>
    </xdr:to>
    <xdr:cxnSp macro="">
      <xdr:nvCxnSpPr>
        <xdr:cNvPr id="358" name="直線コネクタ 357"/>
        <xdr:cNvCxnSpPr/>
      </xdr:nvCxnSpPr>
      <xdr:spPr>
        <a:xfrm>
          <a:off x="6972300" y="10055543"/>
          <a:ext cx="889000" cy="3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4661</xdr:rowOff>
    </xdr:from>
    <xdr:to>
      <xdr:col>11</xdr:col>
      <xdr:colOff>358775</xdr:colOff>
      <xdr:row>58</xdr:row>
      <xdr:rowOff>106261</xdr:rowOff>
    </xdr:to>
    <xdr:sp macro="" textlink="">
      <xdr:nvSpPr>
        <xdr:cNvPr id="359" name="フローチャート : 判断 358"/>
        <xdr:cNvSpPr/>
      </xdr:nvSpPr>
      <xdr:spPr>
        <a:xfrm>
          <a:off x="7810500" y="9948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122788</xdr:rowOff>
    </xdr:from>
    <xdr:ext cx="534377" cy="259045"/>
    <xdr:sp macro="" textlink="">
      <xdr:nvSpPr>
        <xdr:cNvPr id="360" name="テキスト ボックス 359"/>
        <xdr:cNvSpPr txBox="1"/>
      </xdr:nvSpPr>
      <xdr:spPr>
        <a:xfrm>
          <a:off x="7594111" y="972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12,633</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163055</xdr:rowOff>
    </xdr:from>
    <xdr:to>
      <xdr:col>10</xdr:col>
      <xdr:colOff>155575</xdr:colOff>
      <xdr:row>58</xdr:row>
      <xdr:rowOff>93205</xdr:rowOff>
    </xdr:to>
    <xdr:sp macro="" textlink="">
      <xdr:nvSpPr>
        <xdr:cNvPr id="361" name="フローチャート : 判断 360"/>
        <xdr:cNvSpPr/>
      </xdr:nvSpPr>
      <xdr:spPr>
        <a:xfrm>
          <a:off x="6921500" y="993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109732</xdr:rowOff>
    </xdr:from>
    <xdr:ext cx="534377" cy="259045"/>
    <xdr:sp macro="" textlink="">
      <xdr:nvSpPr>
        <xdr:cNvPr id="362" name="テキスト ボックス 361"/>
        <xdr:cNvSpPr txBox="1"/>
      </xdr:nvSpPr>
      <xdr:spPr>
        <a:xfrm>
          <a:off x="6705111" y="971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83896</xdr:rowOff>
    </xdr:from>
    <xdr:to>
      <xdr:col>15</xdr:col>
      <xdr:colOff>231775</xdr:colOff>
      <xdr:row>59</xdr:row>
      <xdr:rowOff>14046</xdr:rowOff>
    </xdr:to>
    <xdr:sp macro="" textlink="">
      <xdr:nvSpPr>
        <xdr:cNvPr id="368" name="円/楕円 367"/>
        <xdr:cNvSpPr/>
      </xdr:nvSpPr>
      <xdr:spPr>
        <a:xfrm>
          <a:off x="10426700" y="1002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170273</xdr:rowOff>
    </xdr:from>
    <xdr:ext cx="469744" cy="259045"/>
    <xdr:sp macro="" textlink="">
      <xdr:nvSpPr>
        <xdr:cNvPr id="369" name="農林水産業費該当値テキスト"/>
        <xdr:cNvSpPr txBox="1"/>
      </xdr:nvSpPr>
      <xdr:spPr>
        <a:xfrm>
          <a:off x="10528300" y="9942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6,394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97942</xdr:rowOff>
    </xdr:from>
    <xdr:to>
      <xdr:col>14</xdr:col>
      <xdr:colOff>79375</xdr:colOff>
      <xdr:row>59</xdr:row>
      <xdr:rowOff>28092</xdr:rowOff>
    </xdr:to>
    <xdr:sp macro="" textlink="">
      <xdr:nvSpPr>
        <xdr:cNvPr id="370" name="円/楕円 369"/>
        <xdr:cNvSpPr/>
      </xdr:nvSpPr>
      <xdr:spPr>
        <a:xfrm>
          <a:off x="9588500" y="1004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19219</xdr:rowOff>
    </xdr:from>
    <xdr:ext cx="469744" cy="259045"/>
    <xdr:sp macro="" textlink="">
      <xdr:nvSpPr>
        <xdr:cNvPr id="371" name="テキスト ボックス 370"/>
        <xdr:cNvSpPr txBox="1"/>
      </xdr:nvSpPr>
      <xdr:spPr>
        <a:xfrm>
          <a:off x="9404427" y="10134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92825</xdr:rowOff>
    </xdr:from>
    <xdr:to>
      <xdr:col>12</xdr:col>
      <xdr:colOff>561975</xdr:colOff>
      <xdr:row>59</xdr:row>
      <xdr:rowOff>22975</xdr:rowOff>
    </xdr:to>
    <xdr:sp macro="" textlink="">
      <xdr:nvSpPr>
        <xdr:cNvPr id="372" name="円/楕円 371"/>
        <xdr:cNvSpPr/>
      </xdr:nvSpPr>
      <xdr:spPr>
        <a:xfrm>
          <a:off x="8699500" y="1003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14102</xdr:rowOff>
    </xdr:from>
    <xdr:ext cx="469744" cy="259045"/>
    <xdr:sp macro="" textlink="">
      <xdr:nvSpPr>
        <xdr:cNvPr id="373" name="テキスト ボックス 372"/>
        <xdr:cNvSpPr txBox="1"/>
      </xdr:nvSpPr>
      <xdr:spPr>
        <a:xfrm>
          <a:off x="8515427" y="1012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91363</xdr:rowOff>
    </xdr:from>
    <xdr:to>
      <xdr:col>11</xdr:col>
      <xdr:colOff>358775</xdr:colOff>
      <xdr:row>59</xdr:row>
      <xdr:rowOff>21513</xdr:rowOff>
    </xdr:to>
    <xdr:sp macro="" textlink="">
      <xdr:nvSpPr>
        <xdr:cNvPr id="374" name="円/楕円 373"/>
        <xdr:cNvSpPr/>
      </xdr:nvSpPr>
      <xdr:spPr>
        <a:xfrm>
          <a:off x="7810500" y="1003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12640</xdr:rowOff>
    </xdr:from>
    <xdr:ext cx="469744" cy="259045"/>
    <xdr:sp macro="" textlink="">
      <xdr:nvSpPr>
        <xdr:cNvPr id="375" name="テキスト ボックス 374"/>
        <xdr:cNvSpPr txBox="1"/>
      </xdr:nvSpPr>
      <xdr:spPr>
        <a:xfrm>
          <a:off x="7626427" y="1012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60643</xdr:rowOff>
    </xdr:from>
    <xdr:to>
      <xdr:col>10</xdr:col>
      <xdr:colOff>155575</xdr:colOff>
      <xdr:row>58</xdr:row>
      <xdr:rowOff>162243</xdr:rowOff>
    </xdr:to>
    <xdr:sp macro="" textlink="">
      <xdr:nvSpPr>
        <xdr:cNvPr id="376" name="円/楕円 375"/>
        <xdr:cNvSpPr/>
      </xdr:nvSpPr>
      <xdr:spPr>
        <a:xfrm>
          <a:off x="6921500" y="1000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153370</xdr:rowOff>
    </xdr:from>
    <xdr:ext cx="469744" cy="259045"/>
    <xdr:sp macro="" textlink="">
      <xdr:nvSpPr>
        <xdr:cNvPr id="377" name="テキスト ボックス 376"/>
        <xdr:cNvSpPr txBox="1"/>
      </xdr:nvSpPr>
      <xdr:spPr>
        <a:xfrm>
          <a:off x="6737427" y="1009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27915</xdr:rowOff>
    </xdr:from>
    <xdr:to>
      <xdr:col>15</xdr:col>
      <xdr:colOff>180340</xdr:colOff>
      <xdr:row>79</xdr:row>
      <xdr:rowOff>30756</xdr:rowOff>
    </xdr:to>
    <xdr:cxnSp macro="">
      <xdr:nvCxnSpPr>
        <xdr:cNvPr id="403" name="直線コネクタ 402"/>
        <xdr:cNvCxnSpPr/>
      </xdr:nvCxnSpPr>
      <xdr:spPr>
        <a:xfrm flipV="1">
          <a:off x="10475595" y="12029415"/>
          <a:ext cx="1270" cy="154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34583</xdr:rowOff>
    </xdr:from>
    <xdr:ext cx="469744" cy="259045"/>
    <xdr:sp macro="" textlink="">
      <xdr:nvSpPr>
        <xdr:cNvPr id="404" name="商工費最小値テキスト"/>
        <xdr:cNvSpPr txBox="1"/>
      </xdr:nvSpPr>
      <xdr:spPr>
        <a:xfrm>
          <a:off x="10528300" y="1357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a:t>
          </a:r>
          <a:endParaRPr kumimoji="1" lang="ja-JP" altLang="en-US" sz="1000" b="1">
            <a:latin typeface="ＭＳ Ｐゴシック"/>
          </a:endParaRPr>
        </a:p>
      </xdr:txBody>
    </xdr:sp>
    <xdr:clientData/>
  </xdr:oneCellAnchor>
  <xdr:twoCellAnchor>
    <xdr:from>
      <xdr:col>15</xdr:col>
      <xdr:colOff>92075</xdr:colOff>
      <xdr:row>79</xdr:row>
      <xdr:rowOff>30756</xdr:rowOff>
    </xdr:from>
    <xdr:to>
      <xdr:col>15</xdr:col>
      <xdr:colOff>269875</xdr:colOff>
      <xdr:row>79</xdr:row>
      <xdr:rowOff>30756</xdr:rowOff>
    </xdr:to>
    <xdr:cxnSp macro="">
      <xdr:nvCxnSpPr>
        <xdr:cNvPr id="405" name="直線コネクタ 404"/>
        <xdr:cNvCxnSpPr/>
      </xdr:nvCxnSpPr>
      <xdr:spPr>
        <a:xfrm>
          <a:off x="10388600" y="1357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146042</xdr:rowOff>
    </xdr:from>
    <xdr:ext cx="534377" cy="259045"/>
    <xdr:sp macro="" textlink="">
      <xdr:nvSpPr>
        <xdr:cNvPr id="406" name="商工費最大値テキスト"/>
        <xdr:cNvSpPr txBox="1"/>
      </xdr:nvSpPr>
      <xdr:spPr>
        <a:xfrm>
          <a:off x="10528300" y="118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49,423</a:t>
          </a:r>
          <a:endParaRPr kumimoji="1" lang="ja-JP" altLang="en-US" sz="1000" b="1">
            <a:latin typeface="ＭＳ Ｐゴシック"/>
          </a:endParaRPr>
        </a:p>
      </xdr:txBody>
    </xdr:sp>
    <xdr:clientData/>
  </xdr:oneCellAnchor>
  <xdr:twoCellAnchor>
    <xdr:from>
      <xdr:col>15</xdr:col>
      <xdr:colOff>92075</xdr:colOff>
      <xdr:row>70</xdr:row>
      <xdr:rowOff>27915</xdr:rowOff>
    </xdr:from>
    <xdr:to>
      <xdr:col>15</xdr:col>
      <xdr:colOff>269875</xdr:colOff>
      <xdr:row>70</xdr:row>
      <xdr:rowOff>27915</xdr:rowOff>
    </xdr:to>
    <xdr:cxnSp macro="">
      <xdr:nvCxnSpPr>
        <xdr:cNvPr id="407" name="直線コネクタ 406"/>
        <xdr:cNvCxnSpPr/>
      </xdr:nvCxnSpPr>
      <xdr:spPr>
        <a:xfrm>
          <a:off x="10388600" y="12029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21351</xdr:rowOff>
    </xdr:from>
    <xdr:to>
      <xdr:col>15</xdr:col>
      <xdr:colOff>180975</xdr:colOff>
      <xdr:row>79</xdr:row>
      <xdr:rowOff>28437</xdr:rowOff>
    </xdr:to>
    <xdr:cxnSp macro="">
      <xdr:nvCxnSpPr>
        <xdr:cNvPr id="408" name="直線コネクタ 407"/>
        <xdr:cNvCxnSpPr/>
      </xdr:nvCxnSpPr>
      <xdr:spPr>
        <a:xfrm flipV="1">
          <a:off x="9639300" y="13565901"/>
          <a:ext cx="8382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91333</xdr:rowOff>
    </xdr:from>
    <xdr:ext cx="534377" cy="259045"/>
    <xdr:sp macro="" textlink="">
      <xdr:nvSpPr>
        <xdr:cNvPr id="409" name="商工費平均値テキスト"/>
        <xdr:cNvSpPr txBox="1"/>
      </xdr:nvSpPr>
      <xdr:spPr>
        <a:xfrm>
          <a:off x="10528300" y="12950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68456</xdr:rowOff>
    </xdr:from>
    <xdr:to>
      <xdr:col>15</xdr:col>
      <xdr:colOff>231775</xdr:colOff>
      <xdr:row>76</xdr:row>
      <xdr:rowOff>170056</xdr:rowOff>
    </xdr:to>
    <xdr:sp macro="" textlink="">
      <xdr:nvSpPr>
        <xdr:cNvPr id="410" name="フローチャート : 判断 409"/>
        <xdr:cNvSpPr/>
      </xdr:nvSpPr>
      <xdr:spPr>
        <a:xfrm>
          <a:off x="104267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10150</xdr:rowOff>
    </xdr:from>
    <xdr:to>
      <xdr:col>14</xdr:col>
      <xdr:colOff>28575</xdr:colOff>
      <xdr:row>79</xdr:row>
      <xdr:rowOff>28437</xdr:rowOff>
    </xdr:to>
    <xdr:cxnSp macro="">
      <xdr:nvCxnSpPr>
        <xdr:cNvPr id="411" name="直線コネクタ 410"/>
        <xdr:cNvCxnSpPr/>
      </xdr:nvCxnSpPr>
      <xdr:spPr>
        <a:xfrm>
          <a:off x="8750300" y="135547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38836</xdr:rowOff>
    </xdr:from>
    <xdr:to>
      <xdr:col>14</xdr:col>
      <xdr:colOff>79375</xdr:colOff>
      <xdr:row>76</xdr:row>
      <xdr:rowOff>140436</xdr:rowOff>
    </xdr:to>
    <xdr:sp macro="" textlink="">
      <xdr:nvSpPr>
        <xdr:cNvPr id="412" name="フローチャート : 判断 411"/>
        <xdr:cNvSpPr/>
      </xdr:nvSpPr>
      <xdr:spPr>
        <a:xfrm>
          <a:off x="9588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156963</xdr:rowOff>
    </xdr:from>
    <xdr:ext cx="534377" cy="259045"/>
    <xdr:sp macro="" textlink="">
      <xdr:nvSpPr>
        <xdr:cNvPr id="413" name="テキスト ボックス 412"/>
        <xdr:cNvSpPr txBox="1"/>
      </xdr:nvSpPr>
      <xdr:spPr>
        <a:xfrm>
          <a:off x="9372111" y="1284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10150</xdr:rowOff>
    </xdr:from>
    <xdr:to>
      <xdr:col>12</xdr:col>
      <xdr:colOff>511175</xdr:colOff>
      <xdr:row>79</xdr:row>
      <xdr:rowOff>27457</xdr:rowOff>
    </xdr:to>
    <xdr:cxnSp macro="">
      <xdr:nvCxnSpPr>
        <xdr:cNvPr id="414" name="直線コネクタ 413"/>
        <xdr:cNvCxnSpPr/>
      </xdr:nvCxnSpPr>
      <xdr:spPr>
        <a:xfrm flipV="1">
          <a:off x="7861300" y="13554700"/>
          <a:ext cx="889000" cy="1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101538</xdr:rowOff>
    </xdr:from>
    <xdr:to>
      <xdr:col>12</xdr:col>
      <xdr:colOff>561975</xdr:colOff>
      <xdr:row>78</xdr:row>
      <xdr:rowOff>31688</xdr:rowOff>
    </xdr:to>
    <xdr:sp macro="" textlink="">
      <xdr:nvSpPr>
        <xdr:cNvPr id="415" name="フローチャート : 判断 414"/>
        <xdr:cNvSpPr/>
      </xdr:nvSpPr>
      <xdr:spPr>
        <a:xfrm>
          <a:off x="8699500" y="1330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48215</xdr:rowOff>
    </xdr:from>
    <xdr:ext cx="469744" cy="259045"/>
    <xdr:sp macro="" textlink="">
      <xdr:nvSpPr>
        <xdr:cNvPr id="416" name="テキスト ボックス 415"/>
        <xdr:cNvSpPr txBox="1"/>
      </xdr:nvSpPr>
      <xdr:spPr>
        <a:xfrm>
          <a:off x="8515427" y="13078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8,863</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24453</xdr:rowOff>
    </xdr:from>
    <xdr:to>
      <xdr:col>11</xdr:col>
      <xdr:colOff>307975</xdr:colOff>
      <xdr:row>79</xdr:row>
      <xdr:rowOff>27457</xdr:rowOff>
    </xdr:to>
    <xdr:cxnSp macro="">
      <xdr:nvCxnSpPr>
        <xdr:cNvPr id="417" name="直線コネクタ 416"/>
        <xdr:cNvCxnSpPr/>
      </xdr:nvCxnSpPr>
      <xdr:spPr>
        <a:xfrm>
          <a:off x="6972300" y="13569003"/>
          <a:ext cx="889000" cy="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18230</xdr:rowOff>
    </xdr:from>
    <xdr:to>
      <xdr:col>11</xdr:col>
      <xdr:colOff>358775</xdr:colOff>
      <xdr:row>77</xdr:row>
      <xdr:rowOff>119830</xdr:rowOff>
    </xdr:to>
    <xdr:sp macro="" textlink="">
      <xdr:nvSpPr>
        <xdr:cNvPr id="418" name="フローチャート : 判断 417"/>
        <xdr:cNvSpPr/>
      </xdr:nvSpPr>
      <xdr:spPr>
        <a:xfrm>
          <a:off x="7810500" y="1321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136357</xdr:rowOff>
    </xdr:from>
    <xdr:ext cx="534377" cy="259045"/>
    <xdr:sp macro="" textlink="">
      <xdr:nvSpPr>
        <xdr:cNvPr id="419" name="テキスト ボックス 418"/>
        <xdr:cNvSpPr txBox="1"/>
      </xdr:nvSpPr>
      <xdr:spPr>
        <a:xfrm>
          <a:off x="7594111" y="1299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98208</xdr:rowOff>
    </xdr:from>
    <xdr:to>
      <xdr:col>10</xdr:col>
      <xdr:colOff>155575</xdr:colOff>
      <xdr:row>78</xdr:row>
      <xdr:rowOff>28358</xdr:rowOff>
    </xdr:to>
    <xdr:sp macro="" textlink="">
      <xdr:nvSpPr>
        <xdr:cNvPr id="420" name="フローチャート : 判断 419"/>
        <xdr:cNvSpPr/>
      </xdr:nvSpPr>
      <xdr:spPr>
        <a:xfrm>
          <a:off x="6921500" y="132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44885</xdr:rowOff>
    </xdr:from>
    <xdr:ext cx="469744" cy="259045"/>
    <xdr:sp macro="" textlink="">
      <xdr:nvSpPr>
        <xdr:cNvPr id="421" name="テキスト ボックス 420"/>
        <xdr:cNvSpPr txBox="1"/>
      </xdr:nvSpPr>
      <xdr:spPr>
        <a:xfrm>
          <a:off x="6737427" y="13075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8,965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142001</xdr:rowOff>
    </xdr:from>
    <xdr:to>
      <xdr:col>15</xdr:col>
      <xdr:colOff>231775</xdr:colOff>
      <xdr:row>79</xdr:row>
      <xdr:rowOff>72151</xdr:rowOff>
    </xdr:to>
    <xdr:sp macro="" textlink="">
      <xdr:nvSpPr>
        <xdr:cNvPr id="427" name="円/楕円 426"/>
        <xdr:cNvSpPr/>
      </xdr:nvSpPr>
      <xdr:spPr>
        <a:xfrm>
          <a:off x="10426700" y="1351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56928</xdr:rowOff>
    </xdr:from>
    <xdr:ext cx="469744" cy="259045"/>
    <xdr:sp macro="" textlink="">
      <xdr:nvSpPr>
        <xdr:cNvPr id="428" name="商工費該当値テキスト"/>
        <xdr:cNvSpPr txBox="1"/>
      </xdr:nvSpPr>
      <xdr:spPr>
        <a:xfrm>
          <a:off x="10528300" y="1343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149087</xdr:rowOff>
    </xdr:from>
    <xdr:to>
      <xdr:col>14</xdr:col>
      <xdr:colOff>79375</xdr:colOff>
      <xdr:row>79</xdr:row>
      <xdr:rowOff>79237</xdr:rowOff>
    </xdr:to>
    <xdr:sp macro="" textlink="">
      <xdr:nvSpPr>
        <xdr:cNvPr id="429" name="円/楕円 428"/>
        <xdr:cNvSpPr/>
      </xdr:nvSpPr>
      <xdr:spPr>
        <a:xfrm>
          <a:off x="9588500" y="1352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70364</xdr:rowOff>
    </xdr:from>
    <xdr:ext cx="469744" cy="259045"/>
    <xdr:sp macro="" textlink="">
      <xdr:nvSpPr>
        <xdr:cNvPr id="430" name="テキスト ボックス 429"/>
        <xdr:cNvSpPr txBox="1"/>
      </xdr:nvSpPr>
      <xdr:spPr>
        <a:xfrm>
          <a:off x="9404427" y="1361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130800</xdr:rowOff>
    </xdr:from>
    <xdr:to>
      <xdr:col>12</xdr:col>
      <xdr:colOff>561975</xdr:colOff>
      <xdr:row>79</xdr:row>
      <xdr:rowOff>60950</xdr:rowOff>
    </xdr:to>
    <xdr:sp macro="" textlink="">
      <xdr:nvSpPr>
        <xdr:cNvPr id="431" name="円/楕円 430"/>
        <xdr:cNvSpPr/>
      </xdr:nvSpPr>
      <xdr:spPr>
        <a:xfrm>
          <a:off x="8699500" y="13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52077</xdr:rowOff>
    </xdr:from>
    <xdr:ext cx="469744" cy="259045"/>
    <xdr:sp macro="" textlink="">
      <xdr:nvSpPr>
        <xdr:cNvPr id="432" name="テキスト ボックス 431"/>
        <xdr:cNvSpPr txBox="1"/>
      </xdr:nvSpPr>
      <xdr:spPr>
        <a:xfrm>
          <a:off x="8515427" y="13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148107</xdr:rowOff>
    </xdr:from>
    <xdr:to>
      <xdr:col>11</xdr:col>
      <xdr:colOff>358775</xdr:colOff>
      <xdr:row>79</xdr:row>
      <xdr:rowOff>78257</xdr:rowOff>
    </xdr:to>
    <xdr:sp macro="" textlink="">
      <xdr:nvSpPr>
        <xdr:cNvPr id="433" name="円/楕円 432"/>
        <xdr:cNvSpPr/>
      </xdr:nvSpPr>
      <xdr:spPr>
        <a:xfrm>
          <a:off x="7810500" y="1352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69384</xdr:rowOff>
    </xdr:from>
    <xdr:ext cx="469744" cy="259045"/>
    <xdr:sp macro="" textlink="">
      <xdr:nvSpPr>
        <xdr:cNvPr id="434" name="テキスト ボックス 433"/>
        <xdr:cNvSpPr txBox="1"/>
      </xdr:nvSpPr>
      <xdr:spPr>
        <a:xfrm>
          <a:off x="7626427" y="1361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145103</xdr:rowOff>
    </xdr:from>
    <xdr:to>
      <xdr:col>10</xdr:col>
      <xdr:colOff>155575</xdr:colOff>
      <xdr:row>79</xdr:row>
      <xdr:rowOff>75253</xdr:rowOff>
    </xdr:to>
    <xdr:sp macro="" textlink="">
      <xdr:nvSpPr>
        <xdr:cNvPr id="435" name="円/楕円 434"/>
        <xdr:cNvSpPr/>
      </xdr:nvSpPr>
      <xdr:spPr>
        <a:xfrm>
          <a:off x="6921500" y="1351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66380</xdr:rowOff>
    </xdr:from>
    <xdr:ext cx="469744" cy="259045"/>
    <xdr:sp macro="" textlink="">
      <xdr:nvSpPr>
        <xdr:cNvPr id="436" name="テキスト ボックス 435"/>
        <xdr:cNvSpPr txBox="1"/>
      </xdr:nvSpPr>
      <xdr:spPr>
        <a:xfrm>
          <a:off x="6737427" y="13610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51,297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0" name="テキスト ボックス 44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2" name="テキスト ボックス 45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4" name="テキスト ボックス 45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125586</xdr:rowOff>
    </xdr:from>
    <xdr:to>
      <xdr:col>15</xdr:col>
      <xdr:colOff>180340</xdr:colOff>
      <xdr:row>99</xdr:row>
      <xdr:rowOff>64791</xdr:rowOff>
    </xdr:to>
    <xdr:cxnSp macro="">
      <xdr:nvCxnSpPr>
        <xdr:cNvPr id="462" name="直線コネクタ 461"/>
        <xdr:cNvCxnSpPr/>
      </xdr:nvCxnSpPr>
      <xdr:spPr>
        <a:xfrm flipV="1">
          <a:off x="10475595" y="15556086"/>
          <a:ext cx="1270" cy="14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69844</xdr:rowOff>
    </xdr:from>
    <xdr:ext cx="534377" cy="259045"/>
    <xdr:sp macro="" textlink="">
      <xdr:nvSpPr>
        <xdr:cNvPr id="463" name="土木費最小値テキスト"/>
        <xdr:cNvSpPr txBox="1"/>
      </xdr:nvSpPr>
      <xdr:spPr>
        <a:xfrm>
          <a:off x="10528300" y="170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20,876</a:t>
          </a:r>
          <a:endParaRPr kumimoji="1" lang="ja-JP" altLang="en-US" sz="1000" b="1">
            <a:latin typeface="ＭＳ Ｐゴシック"/>
          </a:endParaRPr>
        </a:p>
      </xdr:txBody>
    </xdr:sp>
    <xdr:clientData/>
  </xdr:oneCellAnchor>
  <xdr:twoCellAnchor>
    <xdr:from>
      <xdr:col>15</xdr:col>
      <xdr:colOff>92075</xdr:colOff>
      <xdr:row>99</xdr:row>
      <xdr:rowOff>64791</xdr:rowOff>
    </xdr:from>
    <xdr:to>
      <xdr:col>15</xdr:col>
      <xdr:colOff>269875</xdr:colOff>
      <xdr:row>99</xdr:row>
      <xdr:rowOff>64791</xdr:rowOff>
    </xdr:to>
    <xdr:cxnSp macro="">
      <xdr:nvCxnSpPr>
        <xdr:cNvPr id="464" name="直線コネクタ 463"/>
        <xdr:cNvCxnSpPr/>
      </xdr:nvCxnSpPr>
      <xdr:spPr>
        <a:xfrm>
          <a:off x="10388600" y="170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72263</xdr:rowOff>
    </xdr:from>
    <xdr:ext cx="599010" cy="259045"/>
    <xdr:sp macro="" textlink="">
      <xdr:nvSpPr>
        <xdr:cNvPr id="465" name="土木費最大値テキスト"/>
        <xdr:cNvSpPr txBox="1"/>
      </xdr:nvSpPr>
      <xdr:spPr>
        <a:xfrm>
          <a:off x="10528300" y="1533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928,644</a:t>
          </a:r>
          <a:endParaRPr kumimoji="1" lang="ja-JP" altLang="en-US" sz="1000" b="1">
            <a:latin typeface="ＭＳ Ｐゴシック"/>
          </a:endParaRPr>
        </a:p>
      </xdr:txBody>
    </xdr:sp>
    <xdr:clientData/>
  </xdr:oneCellAnchor>
  <xdr:twoCellAnchor>
    <xdr:from>
      <xdr:col>15</xdr:col>
      <xdr:colOff>92075</xdr:colOff>
      <xdr:row>90</xdr:row>
      <xdr:rowOff>125586</xdr:rowOff>
    </xdr:from>
    <xdr:to>
      <xdr:col>15</xdr:col>
      <xdr:colOff>269875</xdr:colOff>
      <xdr:row>90</xdr:row>
      <xdr:rowOff>125586</xdr:rowOff>
    </xdr:to>
    <xdr:cxnSp macro="">
      <xdr:nvCxnSpPr>
        <xdr:cNvPr id="466" name="直線コネクタ 465"/>
        <xdr:cNvCxnSpPr/>
      </xdr:nvCxnSpPr>
      <xdr:spPr>
        <a:xfrm>
          <a:off x="10388600" y="1555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43703</xdr:rowOff>
    </xdr:from>
    <xdr:to>
      <xdr:col>15</xdr:col>
      <xdr:colOff>180975</xdr:colOff>
      <xdr:row>99</xdr:row>
      <xdr:rowOff>44343</xdr:rowOff>
    </xdr:to>
    <xdr:cxnSp macro="">
      <xdr:nvCxnSpPr>
        <xdr:cNvPr id="467" name="直線コネクタ 466"/>
        <xdr:cNvCxnSpPr/>
      </xdr:nvCxnSpPr>
      <xdr:spPr>
        <a:xfrm flipV="1">
          <a:off x="9639300" y="17017253"/>
          <a:ext cx="8382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158745</xdr:rowOff>
    </xdr:from>
    <xdr:ext cx="534377" cy="259045"/>
    <xdr:sp macro="" textlink="">
      <xdr:nvSpPr>
        <xdr:cNvPr id="468" name="土木費平均値テキスト"/>
        <xdr:cNvSpPr txBox="1"/>
      </xdr:nvSpPr>
      <xdr:spPr>
        <a:xfrm>
          <a:off x="10528300" y="16789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51,236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135868</xdr:rowOff>
    </xdr:from>
    <xdr:to>
      <xdr:col>15</xdr:col>
      <xdr:colOff>231775</xdr:colOff>
      <xdr:row>99</xdr:row>
      <xdr:rowOff>66018</xdr:rowOff>
    </xdr:to>
    <xdr:sp macro="" textlink="">
      <xdr:nvSpPr>
        <xdr:cNvPr id="469" name="フローチャート : 判断 468"/>
        <xdr:cNvSpPr/>
      </xdr:nvSpPr>
      <xdr:spPr>
        <a:xfrm>
          <a:off x="10426700" y="16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44343</xdr:rowOff>
    </xdr:from>
    <xdr:to>
      <xdr:col>14</xdr:col>
      <xdr:colOff>28575</xdr:colOff>
      <xdr:row>99</xdr:row>
      <xdr:rowOff>49713</xdr:rowOff>
    </xdr:to>
    <xdr:cxnSp macro="">
      <xdr:nvCxnSpPr>
        <xdr:cNvPr id="470" name="直線コネクタ 469"/>
        <xdr:cNvCxnSpPr/>
      </xdr:nvCxnSpPr>
      <xdr:spPr>
        <a:xfrm flipV="1">
          <a:off x="8750300" y="17017893"/>
          <a:ext cx="889000" cy="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122160</xdr:rowOff>
    </xdr:from>
    <xdr:to>
      <xdr:col>14</xdr:col>
      <xdr:colOff>79375</xdr:colOff>
      <xdr:row>99</xdr:row>
      <xdr:rowOff>52310</xdr:rowOff>
    </xdr:to>
    <xdr:sp macro="" textlink="">
      <xdr:nvSpPr>
        <xdr:cNvPr id="471" name="フローチャート : 判断 470"/>
        <xdr:cNvSpPr/>
      </xdr:nvSpPr>
      <xdr:spPr>
        <a:xfrm>
          <a:off x="9588500" y="1692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68837</xdr:rowOff>
    </xdr:from>
    <xdr:ext cx="534377" cy="259045"/>
    <xdr:sp macro="" textlink="">
      <xdr:nvSpPr>
        <xdr:cNvPr id="472" name="テキスト ボックス 471"/>
        <xdr:cNvSpPr txBox="1"/>
      </xdr:nvSpPr>
      <xdr:spPr>
        <a:xfrm>
          <a:off x="9372111" y="1669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49425</xdr:rowOff>
    </xdr:from>
    <xdr:to>
      <xdr:col>12</xdr:col>
      <xdr:colOff>511175</xdr:colOff>
      <xdr:row>99</xdr:row>
      <xdr:rowOff>49713</xdr:rowOff>
    </xdr:to>
    <xdr:cxnSp macro="">
      <xdr:nvCxnSpPr>
        <xdr:cNvPr id="473" name="直線コネクタ 472"/>
        <xdr:cNvCxnSpPr/>
      </xdr:nvCxnSpPr>
      <xdr:spPr>
        <a:xfrm>
          <a:off x="7861300" y="17022975"/>
          <a:ext cx="889000" cy="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129665</xdr:rowOff>
    </xdr:from>
    <xdr:to>
      <xdr:col>12</xdr:col>
      <xdr:colOff>561975</xdr:colOff>
      <xdr:row>99</xdr:row>
      <xdr:rowOff>59815</xdr:rowOff>
    </xdr:to>
    <xdr:sp macro="" textlink="">
      <xdr:nvSpPr>
        <xdr:cNvPr id="474" name="フローチャート : 判断 473"/>
        <xdr:cNvSpPr/>
      </xdr:nvSpPr>
      <xdr:spPr>
        <a:xfrm>
          <a:off x="8699500" y="1693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76342</xdr:rowOff>
    </xdr:from>
    <xdr:ext cx="534377" cy="259045"/>
    <xdr:sp macro="" textlink="">
      <xdr:nvSpPr>
        <xdr:cNvPr id="475" name="テキスト ボックス 474"/>
        <xdr:cNvSpPr txBox="1"/>
      </xdr:nvSpPr>
      <xdr:spPr>
        <a:xfrm>
          <a:off x="8483111" y="1670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55,035</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44776</xdr:rowOff>
    </xdr:from>
    <xdr:to>
      <xdr:col>11</xdr:col>
      <xdr:colOff>307975</xdr:colOff>
      <xdr:row>99</xdr:row>
      <xdr:rowOff>49425</xdr:rowOff>
    </xdr:to>
    <xdr:cxnSp macro="">
      <xdr:nvCxnSpPr>
        <xdr:cNvPr id="476" name="直線コネクタ 475"/>
        <xdr:cNvCxnSpPr/>
      </xdr:nvCxnSpPr>
      <xdr:spPr>
        <a:xfrm>
          <a:off x="6972300" y="17018326"/>
          <a:ext cx="889000" cy="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129332</xdr:rowOff>
    </xdr:from>
    <xdr:to>
      <xdr:col>11</xdr:col>
      <xdr:colOff>358775</xdr:colOff>
      <xdr:row>99</xdr:row>
      <xdr:rowOff>59482</xdr:rowOff>
    </xdr:to>
    <xdr:sp macro="" textlink="">
      <xdr:nvSpPr>
        <xdr:cNvPr id="477" name="フローチャート : 判断 476"/>
        <xdr:cNvSpPr/>
      </xdr:nvSpPr>
      <xdr:spPr>
        <a:xfrm>
          <a:off x="7810500" y="169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76009</xdr:rowOff>
    </xdr:from>
    <xdr:ext cx="534377" cy="259045"/>
    <xdr:sp macro="" textlink="">
      <xdr:nvSpPr>
        <xdr:cNvPr id="478" name="テキスト ボックス 477"/>
        <xdr:cNvSpPr txBox="1"/>
      </xdr:nvSpPr>
      <xdr:spPr>
        <a:xfrm>
          <a:off x="7594111" y="1670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55,239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149079</xdr:rowOff>
    </xdr:from>
    <xdr:to>
      <xdr:col>10</xdr:col>
      <xdr:colOff>155575</xdr:colOff>
      <xdr:row>99</xdr:row>
      <xdr:rowOff>79229</xdr:rowOff>
    </xdr:to>
    <xdr:sp macro="" textlink="">
      <xdr:nvSpPr>
        <xdr:cNvPr id="479" name="フローチャート : 判断 478"/>
        <xdr:cNvSpPr/>
      </xdr:nvSpPr>
      <xdr:spPr>
        <a:xfrm>
          <a:off x="6921500" y="1695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95756</xdr:rowOff>
    </xdr:from>
    <xdr:ext cx="534377" cy="259045"/>
    <xdr:sp macro="" textlink="">
      <xdr:nvSpPr>
        <xdr:cNvPr id="480" name="テキスト ボックス 479"/>
        <xdr:cNvSpPr txBox="1"/>
      </xdr:nvSpPr>
      <xdr:spPr>
        <a:xfrm>
          <a:off x="6705111" y="1672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164353</xdr:rowOff>
    </xdr:from>
    <xdr:to>
      <xdr:col>15</xdr:col>
      <xdr:colOff>231775</xdr:colOff>
      <xdr:row>99</xdr:row>
      <xdr:rowOff>94503</xdr:rowOff>
    </xdr:to>
    <xdr:sp macro="" textlink="">
      <xdr:nvSpPr>
        <xdr:cNvPr id="486" name="円/楕円 485"/>
        <xdr:cNvSpPr/>
      </xdr:nvSpPr>
      <xdr:spPr>
        <a:xfrm>
          <a:off x="10426700" y="1696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114295</xdr:rowOff>
    </xdr:from>
    <xdr:ext cx="534377" cy="259045"/>
    <xdr:sp macro="" textlink="">
      <xdr:nvSpPr>
        <xdr:cNvPr id="487" name="土木費該当値テキスト"/>
        <xdr:cNvSpPr txBox="1"/>
      </xdr:nvSpPr>
      <xdr:spPr>
        <a:xfrm>
          <a:off x="10528300" y="1691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33,791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164993</xdr:rowOff>
    </xdr:from>
    <xdr:to>
      <xdr:col>14</xdr:col>
      <xdr:colOff>79375</xdr:colOff>
      <xdr:row>99</xdr:row>
      <xdr:rowOff>95143</xdr:rowOff>
    </xdr:to>
    <xdr:sp macro="" textlink="">
      <xdr:nvSpPr>
        <xdr:cNvPr id="488" name="円/楕円 487"/>
        <xdr:cNvSpPr/>
      </xdr:nvSpPr>
      <xdr:spPr>
        <a:xfrm>
          <a:off x="9588500" y="1696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86270</xdr:rowOff>
    </xdr:from>
    <xdr:ext cx="534377" cy="259045"/>
    <xdr:sp macro="" textlink="">
      <xdr:nvSpPr>
        <xdr:cNvPr id="489" name="テキスト ボックス 488"/>
        <xdr:cNvSpPr txBox="1"/>
      </xdr:nvSpPr>
      <xdr:spPr>
        <a:xfrm>
          <a:off x="9372111" y="1705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33,399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170363</xdr:rowOff>
    </xdr:from>
    <xdr:to>
      <xdr:col>12</xdr:col>
      <xdr:colOff>561975</xdr:colOff>
      <xdr:row>99</xdr:row>
      <xdr:rowOff>100513</xdr:rowOff>
    </xdr:to>
    <xdr:sp macro="" textlink="">
      <xdr:nvSpPr>
        <xdr:cNvPr id="490" name="円/楕円 489"/>
        <xdr:cNvSpPr/>
      </xdr:nvSpPr>
      <xdr:spPr>
        <a:xfrm>
          <a:off x="8699500" y="1697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91640</xdr:rowOff>
    </xdr:from>
    <xdr:ext cx="534377" cy="259045"/>
    <xdr:sp macro="" textlink="">
      <xdr:nvSpPr>
        <xdr:cNvPr id="491" name="テキスト ボックス 490"/>
        <xdr:cNvSpPr txBox="1"/>
      </xdr:nvSpPr>
      <xdr:spPr>
        <a:xfrm>
          <a:off x="8483111" y="1706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30,110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170075</xdr:rowOff>
    </xdr:from>
    <xdr:to>
      <xdr:col>11</xdr:col>
      <xdr:colOff>358775</xdr:colOff>
      <xdr:row>99</xdr:row>
      <xdr:rowOff>100225</xdr:rowOff>
    </xdr:to>
    <xdr:sp macro="" textlink="">
      <xdr:nvSpPr>
        <xdr:cNvPr id="492" name="円/楕円 491"/>
        <xdr:cNvSpPr/>
      </xdr:nvSpPr>
      <xdr:spPr>
        <a:xfrm>
          <a:off x="7810500" y="1697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91352</xdr:rowOff>
    </xdr:from>
    <xdr:ext cx="534377" cy="259045"/>
    <xdr:sp macro="" textlink="">
      <xdr:nvSpPr>
        <xdr:cNvPr id="493" name="テキスト ボックス 492"/>
        <xdr:cNvSpPr txBox="1"/>
      </xdr:nvSpPr>
      <xdr:spPr>
        <a:xfrm>
          <a:off x="7594111" y="1706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30,287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165426</xdr:rowOff>
    </xdr:from>
    <xdr:to>
      <xdr:col>10</xdr:col>
      <xdr:colOff>155575</xdr:colOff>
      <xdr:row>99</xdr:row>
      <xdr:rowOff>95576</xdr:rowOff>
    </xdr:to>
    <xdr:sp macro="" textlink="">
      <xdr:nvSpPr>
        <xdr:cNvPr id="494" name="円/楕円 493"/>
        <xdr:cNvSpPr/>
      </xdr:nvSpPr>
      <xdr:spPr>
        <a:xfrm>
          <a:off x="6921500" y="1696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86703</xdr:rowOff>
    </xdr:from>
    <xdr:ext cx="534377" cy="259045"/>
    <xdr:sp macro="" textlink="">
      <xdr:nvSpPr>
        <xdr:cNvPr id="495" name="テキスト ボックス 494"/>
        <xdr:cNvSpPr txBox="1"/>
      </xdr:nvSpPr>
      <xdr:spPr>
        <a:xfrm>
          <a:off x="6705111" y="1706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33,134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68110</xdr:rowOff>
    </xdr:from>
    <xdr:to>
      <xdr:col>23</xdr:col>
      <xdr:colOff>516889</xdr:colOff>
      <xdr:row>38</xdr:row>
      <xdr:rowOff>13151</xdr:rowOff>
    </xdr:to>
    <xdr:cxnSp macro="">
      <xdr:nvCxnSpPr>
        <xdr:cNvPr id="519" name="直線コネクタ 518"/>
        <xdr:cNvCxnSpPr/>
      </xdr:nvCxnSpPr>
      <xdr:spPr>
        <a:xfrm flipV="1">
          <a:off x="16317595" y="5211610"/>
          <a:ext cx="1269" cy="131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16978</xdr:rowOff>
    </xdr:from>
    <xdr:ext cx="534377" cy="259045"/>
    <xdr:sp macro="" textlink="">
      <xdr:nvSpPr>
        <xdr:cNvPr id="520" name="消防費最小値テキスト"/>
        <xdr:cNvSpPr txBox="1"/>
      </xdr:nvSpPr>
      <xdr:spPr>
        <a:xfrm>
          <a:off x="16370300" y="65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10,643</a:t>
          </a:r>
          <a:endParaRPr kumimoji="1" lang="ja-JP" altLang="en-US" sz="1000" b="1">
            <a:latin typeface="ＭＳ Ｐゴシック"/>
          </a:endParaRPr>
        </a:p>
      </xdr:txBody>
    </xdr:sp>
    <xdr:clientData/>
  </xdr:oneCellAnchor>
  <xdr:twoCellAnchor>
    <xdr:from>
      <xdr:col>23</xdr:col>
      <xdr:colOff>428625</xdr:colOff>
      <xdr:row>38</xdr:row>
      <xdr:rowOff>13151</xdr:rowOff>
    </xdr:from>
    <xdr:to>
      <xdr:col>23</xdr:col>
      <xdr:colOff>606425</xdr:colOff>
      <xdr:row>38</xdr:row>
      <xdr:rowOff>13151</xdr:rowOff>
    </xdr:to>
    <xdr:cxnSp macro="">
      <xdr:nvCxnSpPr>
        <xdr:cNvPr id="521" name="直線コネクタ 520"/>
        <xdr:cNvCxnSpPr/>
      </xdr:nvCxnSpPr>
      <xdr:spPr>
        <a:xfrm>
          <a:off x="16230600" y="652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14787</xdr:rowOff>
    </xdr:from>
    <xdr:ext cx="534377" cy="259045"/>
    <xdr:sp macro="" textlink="">
      <xdr:nvSpPr>
        <xdr:cNvPr id="522" name="消防費最大値テキスト"/>
        <xdr:cNvSpPr txBox="1"/>
      </xdr:nvSpPr>
      <xdr:spPr>
        <a:xfrm>
          <a:off x="16370300" y="49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79,758</a:t>
          </a:r>
          <a:endParaRPr kumimoji="1" lang="ja-JP" altLang="en-US" sz="1000" b="1">
            <a:latin typeface="ＭＳ Ｐゴシック"/>
          </a:endParaRPr>
        </a:p>
      </xdr:txBody>
    </xdr:sp>
    <xdr:clientData/>
  </xdr:oneCellAnchor>
  <xdr:twoCellAnchor>
    <xdr:from>
      <xdr:col>23</xdr:col>
      <xdr:colOff>428625</xdr:colOff>
      <xdr:row>30</xdr:row>
      <xdr:rowOff>68110</xdr:rowOff>
    </xdr:from>
    <xdr:to>
      <xdr:col>23</xdr:col>
      <xdr:colOff>606425</xdr:colOff>
      <xdr:row>30</xdr:row>
      <xdr:rowOff>68110</xdr:rowOff>
    </xdr:to>
    <xdr:cxnSp macro="">
      <xdr:nvCxnSpPr>
        <xdr:cNvPr id="523" name="直線コネクタ 522"/>
        <xdr:cNvCxnSpPr/>
      </xdr:nvCxnSpPr>
      <xdr:spPr>
        <a:xfrm>
          <a:off x="16230600" y="5211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109811</xdr:rowOff>
    </xdr:from>
    <xdr:to>
      <xdr:col>23</xdr:col>
      <xdr:colOff>517525</xdr:colOff>
      <xdr:row>36</xdr:row>
      <xdr:rowOff>150235</xdr:rowOff>
    </xdr:to>
    <xdr:cxnSp macro="">
      <xdr:nvCxnSpPr>
        <xdr:cNvPr id="524" name="直線コネクタ 523"/>
        <xdr:cNvCxnSpPr/>
      </xdr:nvCxnSpPr>
      <xdr:spPr>
        <a:xfrm flipV="1">
          <a:off x="15481300" y="6282011"/>
          <a:ext cx="838200" cy="4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113180</xdr:rowOff>
    </xdr:from>
    <xdr:ext cx="534377" cy="259045"/>
    <xdr:sp macro="" textlink="">
      <xdr:nvSpPr>
        <xdr:cNvPr id="525" name="消防費平均値テキスト"/>
        <xdr:cNvSpPr txBox="1"/>
      </xdr:nvSpPr>
      <xdr:spPr>
        <a:xfrm>
          <a:off x="16370300" y="628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134753</xdr:rowOff>
    </xdr:from>
    <xdr:to>
      <xdr:col>23</xdr:col>
      <xdr:colOff>568325</xdr:colOff>
      <xdr:row>37</xdr:row>
      <xdr:rowOff>64903</xdr:rowOff>
    </xdr:to>
    <xdr:sp macro="" textlink="">
      <xdr:nvSpPr>
        <xdr:cNvPr id="526" name="フローチャート : 判断 525"/>
        <xdr:cNvSpPr/>
      </xdr:nvSpPr>
      <xdr:spPr>
        <a:xfrm>
          <a:off x="16268700" y="63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148311</xdr:rowOff>
    </xdr:from>
    <xdr:to>
      <xdr:col>22</xdr:col>
      <xdr:colOff>365125</xdr:colOff>
      <xdr:row>36</xdr:row>
      <xdr:rowOff>150235</xdr:rowOff>
    </xdr:to>
    <xdr:cxnSp macro="">
      <xdr:nvCxnSpPr>
        <xdr:cNvPr id="527" name="直線コネクタ 526"/>
        <xdr:cNvCxnSpPr/>
      </xdr:nvCxnSpPr>
      <xdr:spPr>
        <a:xfrm>
          <a:off x="14592300" y="5977611"/>
          <a:ext cx="889000" cy="34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100502</xdr:rowOff>
    </xdr:from>
    <xdr:to>
      <xdr:col>22</xdr:col>
      <xdr:colOff>415925</xdr:colOff>
      <xdr:row>37</xdr:row>
      <xdr:rowOff>30652</xdr:rowOff>
    </xdr:to>
    <xdr:sp macro="" textlink="">
      <xdr:nvSpPr>
        <xdr:cNvPr id="528" name="フローチャート : 判断 527"/>
        <xdr:cNvSpPr/>
      </xdr:nvSpPr>
      <xdr:spPr>
        <a:xfrm>
          <a:off x="15430500" y="627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21779</xdr:rowOff>
    </xdr:from>
    <xdr:ext cx="534377" cy="259045"/>
    <xdr:sp macro="" textlink="">
      <xdr:nvSpPr>
        <xdr:cNvPr id="529" name="テキスト ボックス 528"/>
        <xdr:cNvSpPr txBox="1"/>
      </xdr:nvSpPr>
      <xdr:spPr>
        <a:xfrm>
          <a:off x="15214111" y="63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148311</xdr:rowOff>
    </xdr:from>
    <xdr:to>
      <xdr:col>21</xdr:col>
      <xdr:colOff>161925</xdr:colOff>
      <xdr:row>37</xdr:row>
      <xdr:rowOff>4007</xdr:rowOff>
    </xdr:to>
    <xdr:cxnSp macro="">
      <xdr:nvCxnSpPr>
        <xdr:cNvPr id="530" name="直線コネクタ 529"/>
        <xdr:cNvCxnSpPr/>
      </xdr:nvCxnSpPr>
      <xdr:spPr>
        <a:xfrm flipV="1">
          <a:off x="13703300" y="5977611"/>
          <a:ext cx="889000" cy="37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24035</xdr:rowOff>
    </xdr:from>
    <xdr:to>
      <xdr:col>21</xdr:col>
      <xdr:colOff>212725</xdr:colOff>
      <xdr:row>36</xdr:row>
      <xdr:rowOff>125635</xdr:rowOff>
    </xdr:to>
    <xdr:sp macro="" textlink="">
      <xdr:nvSpPr>
        <xdr:cNvPr id="531" name="フローチャート : 判断 530"/>
        <xdr:cNvSpPr/>
      </xdr:nvSpPr>
      <xdr:spPr>
        <a:xfrm>
          <a:off x="14541500" y="619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116762</xdr:rowOff>
    </xdr:from>
    <xdr:ext cx="534377" cy="259045"/>
    <xdr:sp macro="" textlink="">
      <xdr:nvSpPr>
        <xdr:cNvPr id="532" name="テキスト ボックス 531"/>
        <xdr:cNvSpPr txBox="1"/>
      </xdr:nvSpPr>
      <xdr:spPr>
        <a:xfrm>
          <a:off x="14325111" y="628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25,405</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148653</xdr:rowOff>
    </xdr:from>
    <xdr:to>
      <xdr:col>19</xdr:col>
      <xdr:colOff>644525</xdr:colOff>
      <xdr:row>37</xdr:row>
      <xdr:rowOff>4007</xdr:rowOff>
    </xdr:to>
    <xdr:cxnSp macro="">
      <xdr:nvCxnSpPr>
        <xdr:cNvPr id="533" name="直線コネクタ 532"/>
        <xdr:cNvCxnSpPr/>
      </xdr:nvCxnSpPr>
      <xdr:spPr>
        <a:xfrm>
          <a:off x="12814300" y="6320853"/>
          <a:ext cx="889000" cy="2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162604</xdr:rowOff>
    </xdr:from>
    <xdr:to>
      <xdr:col>20</xdr:col>
      <xdr:colOff>9525</xdr:colOff>
      <xdr:row>37</xdr:row>
      <xdr:rowOff>92754</xdr:rowOff>
    </xdr:to>
    <xdr:sp macro="" textlink="">
      <xdr:nvSpPr>
        <xdr:cNvPr id="534" name="フローチャート : 判断 533"/>
        <xdr:cNvSpPr/>
      </xdr:nvSpPr>
      <xdr:spPr>
        <a:xfrm>
          <a:off x="13652500" y="633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83881</xdr:rowOff>
    </xdr:from>
    <xdr:ext cx="534377" cy="259045"/>
    <xdr:sp macro="" textlink="">
      <xdr:nvSpPr>
        <xdr:cNvPr id="535" name="テキスト ボックス 534"/>
        <xdr:cNvSpPr txBox="1"/>
      </xdr:nvSpPr>
      <xdr:spPr>
        <a:xfrm>
          <a:off x="13436111" y="642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18,131</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168624</xdr:rowOff>
    </xdr:from>
    <xdr:to>
      <xdr:col>18</xdr:col>
      <xdr:colOff>492125</xdr:colOff>
      <xdr:row>37</xdr:row>
      <xdr:rowOff>98774</xdr:rowOff>
    </xdr:to>
    <xdr:sp macro="" textlink="">
      <xdr:nvSpPr>
        <xdr:cNvPr id="536" name="フローチャート : 判断 535"/>
        <xdr:cNvSpPr/>
      </xdr:nvSpPr>
      <xdr:spPr>
        <a:xfrm>
          <a:off x="12763500" y="634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89901</xdr:rowOff>
    </xdr:from>
    <xdr:ext cx="534377" cy="259045"/>
    <xdr:sp macro="" textlink="">
      <xdr:nvSpPr>
        <xdr:cNvPr id="537" name="テキスト ボックス 536"/>
        <xdr:cNvSpPr txBox="1"/>
      </xdr:nvSpPr>
      <xdr:spPr>
        <a:xfrm>
          <a:off x="12547111" y="643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59011</xdr:rowOff>
    </xdr:from>
    <xdr:to>
      <xdr:col>23</xdr:col>
      <xdr:colOff>568325</xdr:colOff>
      <xdr:row>36</xdr:row>
      <xdr:rowOff>160611</xdr:rowOff>
    </xdr:to>
    <xdr:sp macro="" textlink="">
      <xdr:nvSpPr>
        <xdr:cNvPr id="543" name="円/楕円 542"/>
        <xdr:cNvSpPr/>
      </xdr:nvSpPr>
      <xdr:spPr>
        <a:xfrm>
          <a:off x="16268700" y="623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81888</xdr:rowOff>
    </xdr:from>
    <xdr:ext cx="534377" cy="259045"/>
    <xdr:sp macro="" textlink="">
      <xdr:nvSpPr>
        <xdr:cNvPr id="544" name="消防費該当値テキスト"/>
        <xdr:cNvSpPr txBox="1"/>
      </xdr:nvSpPr>
      <xdr:spPr>
        <a:xfrm>
          <a:off x="16370300" y="608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23,569</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99435</xdr:rowOff>
    </xdr:from>
    <xdr:to>
      <xdr:col>22</xdr:col>
      <xdr:colOff>415925</xdr:colOff>
      <xdr:row>37</xdr:row>
      <xdr:rowOff>29585</xdr:rowOff>
    </xdr:to>
    <xdr:sp macro="" textlink="">
      <xdr:nvSpPr>
        <xdr:cNvPr id="545" name="円/楕円 544"/>
        <xdr:cNvSpPr/>
      </xdr:nvSpPr>
      <xdr:spPr>
        <a:xfrm>
          <a:off x="15430500" y="627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46112</xdr:rowOff>
    </xdr:from>
    <xdr:ext cx="534377" cy="259045"/>
    <xdr:sp macro="" textlink="">
      <xdr:nvSpPr>
        <xdr:cNvPr id="546" name="テキスト ボックス 545"/>
        <xdr:cNvSpPr txBox="1"/>
      </xdr:nvSpPr>
      <xdr:spPr>
        <a:xfrm>
          <a:off x="15214111" y="604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21,447</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97511</xdr:rowOff>
    </xdr:from>
    <xdr:to>
      <xdr:col>21</xdr:col>
      <xdr:colOff>212725</xdr:colOff>
      <xdr:row>35</xdr:row>
      <xdr:rowOff>27661</xdr:rowOff>
    </xdr:to>
    <xdr:sp macro="" textlink="">
      <xdr:nvSpPr>
        <xdr:cNvPr id="547" name="円/楕円 546"/>
        <xdr:cNvSpPr/>
      </xdr:nvSpPr>
      <xdr:spPr>
        <a:xfrm>
          <a:off x="14541500" y="592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44188</xdr:rowOff>
    </xdr:from>
    <xdr:ext cx="534377" cy="259045"/>
    <xdr:sp macro="" textlink="">
      <xdr:nvSpPr>
        <xdr:cNvPr id="548" name="テキスト ボックス 547"/>
        <xdr:cNvSpPr txBox="1"/>
      </xdr:nvSpPr>
      <xdr:spPr>
        <a:xfrm>
          <a:off x="14325111" y="570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39,548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124657</xdr:rowOff>
    </xdr:from>
    <xdr:to>
      <xdr:col>20</xdr:col>
      <xdr:colOff>9525</xdr:colOff>
      <xdr:row>37</xdr:row>
      <xdr:rowOff>54807</xdr:rowOff>
    </xdr:to>
    <xdr:sp macro="" textlink="">
      <xdr:nvSpPr>
        <xdr:cNvPr id="549" name="円/楕円 548"/>
        <xdr:cNvSpPr/>
      </xdr:nvSpPr>
      <xdr:spPr>
        <a:xfrm>
          <a:off x="13652500" y="629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71334</xdr:rowOff>
    </xdr:from>
    <xdr:ext cx="534377" cy="259045"/>
    <xdr:sp macro="" textlink="">
      <xdr:nvSpPr>
        <xdr:cNvPr id="550" name="テキスト ボックス 549"/>
        <xdr:cNvSpPr txBox="1"/>
      </xdr:nvSpPr>
      <xdr:spPr>
        <a:xfrm>
          <a:off x="13436111" y="607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20,123</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97853</xdr:rowOff>
    </xdr:from>
    <xdr:to>
      <xdr:col>18</xdr:col>
      <xdr:colOff>492125</xdr:colOff>
      <xdr:row>37</xdr:row>
      <xdr:rowOff>28003</xdr:rowOff>
    </xdr:to>
    <xdr:sp macro="" textlink="">
      <xdr:nvSpPr>
        <xdr:cNvPr id="551" name="円/楕円 550"/>
        <xdr:cNvSpPr/>
      </xdr:nvSpPr>
      <xdr:spPr>
        <a:xfrm>
          <a:off x="12763500" y="627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44530</xdr:rowOff>
    </xdr:from>
    <xdr:ext cx="534377" cy="259045"/>
    <xdr:sp macro="" textlink="">
      <xdr:nvSpPr>
        <xdr:cNvPr id="552" name="テキスト ボックス 551"/>
        <xdr:cNvSpPr txBox="1"/>
      </xdr:nvSpPr>
      <xdr:spPr>
        <a:xfrm>
          <a:off x="12547111" y="604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21,530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54,035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64" name="直線コネクタ 563"/>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65" name="テキスト ボックス 564"/>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6" name="直線コネクタ 56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67" name="テキスト ボックス 56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68" name="直線コネクタ 567"/>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69" name="テキスト ボックス 568"/>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72" name="直線コネクタ 571"/>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73" name="テキスト ボックス 572"/>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4" name="直線コネクタ 57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75" name="テキスト ボックス 574"/>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76" name="直線コネクタ 575"/>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77" name="テキスト ボックス 576"/>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121598</xdr:rowOff>
    </xdr:from>
    <xdr:to>
      <xdr:col>23</xdr:col>
      <xdr:colOff>516889</xdr:colOff>
      <xdr:row>59</xdr:row>
      <xdr:rowOff>3469</xdr:rowOff>
    </xdr:to>
    <xdr:cxnSp macro="">
      <xdr:nvCxnSpPr>
        <xdr:cNvPr id="581" name="直線コネクタ 580"/>
        <xdr:cNvCxnSpPr/>
      </xdr:nvCxnSpPr>
      <xdr:spPr>
        <a:xfrm flipV="1">
          <a:off x="16317595" y="8694098"/>
          <a:ext cx="1269" cy="142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7296</xdr:rowOff>
    </xdr:from>
    <xdr:ext cx="534377" cy="259045"/>
    <xdr:sp macro="" textlink="">
      <xdr:nvSpPr>
        <xdr:cNvPr id="582" name="教育費最小値テキスト"/>
        <xdr:cNvSpPr txBox="1"/>
      </xdr:nvSpPr>
      <xdr:spPr>
        <a:xfrm>
          <a:off x="16370300" y="1012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29,535</a:t>
          </a:r>
          <a:endParaRPr kumimoji="1" lang="ja-JP" altLang="en-US" sz="1000" b="1">
            <a:latin typeface="ＭＳ Ｐゴシック"/>
          </a:endParaRPr>
        </a:p>
      </xdr:txBody>
    </xdr:sp>
    <xdr:clientData/>
  </xdr:oneCellAnchor>
  <xdr:twoCellAnchor>
    <xdr:from>
      <xdr:col>23</xdr:col>
      <xdr:colOff>428625</xdr:colOff>
      <xdr:row>59</xdr:row>
      <xdr:rowOff>3469</xdr:rowOff>
    </xdr:from>
    <xdr:to>
      <xdr:col>23</xdr:col>
      <xdr:colOff>606425</xdr:colOff>
      <xdr:row>59</xdr:row>
      <xdr:rowOff>3469</xdr:rowOff>
    </xdr:to>
    <xdr:cxnSp macro="">
      <xdr:nvCxnSpPr>
        <xdr:cNvPr id="583" name="直線コネクタ 582"/>
        <xdr:cNvCxnSpPr/>
      </xdr:nvCxnSpPr>
      <xdr:spPr>
        <a:xfrm>
          <a:off x="16230600" y="1011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68275</xdr:rowOff>
    </xdr:from>
    <xdr:ext cx="599010" cy="259045"/>
    <xdr:sp macro="" textlink="">
      <xdr:nvSpPr>
        <xdr:cNvPr id="584" name="教育費最大値テキスト"/>
        <xdr:cNvSpPr txBox="1"/>
      </xdr:nvSpPr>
      <xdr:spPr>
        <a:xfrm>
          <a:off x="16370300" y="846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129,267</a:t>
          </a:r>
          <a:endParaRPr kumimoji="1" lang="ja-JP" altLang="en-US" sz="1000" b="1">
            <a:latin typeface="ＭＳ Ｐゴシック"/>
          </a:endParaRPr>
        </a:p>
      </xdr:txBody>
    </xdr:sp>
    <xdr:clientData/>
  </xdr:oneCellAnchor>
  <xdr:twoCellAnchor>
    <xdr:from>
      <xdr:col>23</xdr:col>
      <xdr:colOff>428625</xdr:colOff>
      <xdr:row>50</xdr:row>
      <xdr:rowOff>121598</xdr:rowOff>
    </xdr:from>
    <xdr:to>
      <xdr:col>23</xdr:col>
      <xdr:colOff>606425</xdr:colOff>
      <xdr:row>50</xdr:row>
      <xdr:rowOff>121598</xdr:rowOff>
    </xdr:to>
    <xdr:cxnSp macro="">
      <xdr:nvCxnSpPr>
        <xdr:cNvPr id="585" name="直線コネクタ 584"/>
        <xdr:cNvCxnSpPr/>
      </xdr:nvCxnSpPr>
      <xdr:spPr>
        <a:xfrm>
          <a:off x="16230600" y="869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75964</xdr:rowOff>
    </xdr:from>
    <xdr:to>
      <xdr:col>23</xdr:col>
      <xdr:colOff>517525</xdr:colOff>
      <xdr:row>53</xdr:row>
      <xdr:rowOff>122583</xdr:rowOff>
    </xdr:to>
    <xdr:cxnSp macro="">
      <xdr:nvCxnSpPr>
        <xdr:cNvPr id="586" name="直線コネクタ 585"/>
        <xdr:cNvCxnSpPr/>
      </xdr:nvCxnSpPr>
      <xdr:spPr>
        <a:xfrm>
          <a:off x="15481300" y="9162814"/>
          <a:ext cx="838200" cy="4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118348</xdr:rowOff>
    </xdr:from>
    <xdr:ext cx="534377" cy="259045"/>
    <xdr:sp macro="" textlink="">
      <xdr:nvSpPr>
        <xdr:cNvPr id="587" name="教育費平均値テキスト"/>
        <xdr:cNvSpPr txBox="1"/>
      </xdr:nvSpPr>
      <xdr:spPr>
        <a:xfrm>
          <a:off x="16370300" y="9719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52,429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139921</xdr:rowOff>
    </xdr:from>
    <xdr:to>
      <xdr:col>23</xdr:col>
      <xdr:colOff>568325</xdr:colOff>
      <xdr:row>57</xdr:row>
      <xdr:rowOff>70071</xdr:rowOff>
    </xdr:to>
    <xdr:sp macro="" textlink="">
      <xdr:nvSpPr>
        <xdr:cNvPr id="588" name="フローチャート : 判断 587"/>
        <xdr:cNvSpPr/>
      </xdr:nvSpPr>
      <xdr:spPr>
        <a:xfrm>
          <a:off x="16268700" y="974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75964</xdr:rowOff>
    </xdr:from>
    <xdr:to>
      <xdr:col>22</xdr:col>
      <xdr:colOff>365125</xdr:colOff>
      <xdr:row>55</xdr:row>
      <xdr:rowOff>84893</xdr:rowOff>
    </xdr:to>
    <xdr:cxnSp macro="">
      <xdr:nvCxnSpPr>
        <xdr:cNvPr id="589" name="直線コネクタ 588"/>
        <xdr:cNvCxnSpPr/>
      </xdr:nvCxnSpPr>
      <xdr:spPr>
        <a:xfrm flipV="1">
          <a:off x="14592300" y="9162814"/>
          <a:ext cx="889000" cy="35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79742</xdr:rowOff>
    </xdr:from>
    <xdr:to>
      <xdr:col>22</xdr:col>
      <xdr:colOff>415925</xdr:colOff>
      <xdr:row>57</xdr:row>
      <xdr:rowOff>9892</xdr:rowOff>
    </xdr:to>
    <xdr:sp macro="" textlink="">
      <xdr:nvSpPr>
        <xdr:cNvPr id="590" name="フローチャート : 判断 589"/>
        <xdr:cNvSpPr/>
      </xdr:nvSpPr>
      <xdr:spPr>
        <a:xfrm>
          <a:off x="15430500" y="968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1019</xdr:rowOff>
    </xdr:from>
    <xdr:ext cx="534377" cy="259045"/>
    <xdr:sp macro="" textlink="">
      <xdr:nvSpPr>
        <xdr:cNvPr id="591" name="テキスト ボックス 590"/>
        <xdr:cNvSpPr txBox="1"/>
      </xdr:nvSpPr>
      <xdr:spPr>
        <a:xfrm>
          <a:off x="15214111" y="977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83350</xdr:rowOff>
    </xdr:from>
    <xdr:to>
      <xdr:col>21</xdr:col>
      <xdr:colOff>161925</xdr:colOff>
      <xdr:row>55</xdr:row>
      <xdr:rowOff>84893</xdr:rowOff>
    </xdr:to>
    <xdr:cxnSp macro="">
      <xdr:nvCxnSpPr>
        <xdr:cNvPr id="592" name="直線コネクタ 591"/>
        <xdr:cNvCxnSpPr/>
      </xdr:nvCxnSpPr>
      <xdr:spPr>
        <a:xfrm>
          <a:off x="13703300" y="9341650"/>
          <a:ext cx="889000" cy="17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6818</xdr:rowOff>
    </xdr:from>
    <xdr:to>
      <xdr:col>21</xdr:col>
      <xdr:colOff>212725</xdr:colOff>
      <xdr:row>57</xdr:row>
      <xdr:rowOff>108418</xdr:rowOff>
    </xdr:to>
    <xdr:sp macro="" textlink="">
      <xdr:nvSpPr>
        <xdr:cNvPr id="593" name="フローチャート : 判断 592"/>
        <xdr:cNvSpPr/>
      </xdr:nvSpPr>
      <xdr:spPr>
        <a:xfrm>
          <a:off x="14541500" y="977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99545</xdr:rowOff>
    </xdr:from>
    <xdr:ext cx="534377" cy="259045"/>
    <xdr:sp macro="" textlink="">
      <xdr:nvSpPr>
        <xdr:cNvPr id="594" name="テキスト ボックス 593"/>
        <xdr:cNvSpPr txBox="1"/>
      </xdr:nvSpPr>
      <xdr:spPr>
        <a:xfrm>
          <a:off x="14325111" y="987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49,745</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83350</xdr:rowOff>
    </xdr:from>
    <xdr:to>
      <xdr:col>19</xdr:col>
      <xdr:colOff>644525</xdr:colOff>
      <xdr:row>55</xdr:row>
      <xdr:rowOff>44945</xdr:rowOff>
    </xdr:to>
    <xdr:cxnSp macro="">
      <xdr:nvCxnSpPr>
        <xdr:cNvPr id="595" name="直線コネクタ 594"/>
        <xdr:cNvCxnSpPr/>
      </xdr:nvCxnSpPr>
      <xdr:spPr>
        <a:xfrm flipV="1">
          <a:off x="12814300" y="9341650"/>
          <a:ext cx="889000" cy="13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16319</xdr:rowOff>
    </xdr:from>
    <xdr:to>
      <xdr:col>20</xdr:col>
      <xdr:colOff>9525</xdr:colOff>
      <xdr:row>57</xdr:row>
      <xdr:rowOff>117919</xdr:rowOff>
    </xdr:to>
    <xdr:sp macro="" textlink="">
      <xdr:nvSpPr>
        <xdr:cNvPr id="596" name="フローチャート : 判断 595"/>
        <xdr:cNvSpPr/>
      </xdr:nvSpPr>
      <xdr:spPr>
        <a:xfrm>
          <a:off x="13652500" y="978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109046</xdr:rowOff>
    </xdr:from>
    <xdr:ext cx="534377" cy="259045"/>
    <xdr:sp macro="" textlink="">
      <xdr:nvSpPr>
        <xdr:cNvPr id="597" name="テキスト ボックス 596"/>
        <xdr:cNvSpPr txBox="1"/>
      </xdr:nvSpPr>
      <xdr:spPr>
        <a:xfrm>
          <a:off x="13436111" y="98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49,080</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118061</xdr:rowOff>
    </xdr:from>
    <xdr:to>
      <xdr:col>18</xdr:col>
      <xdr:colOff>492125</xdr:colOff>
      <xdr:row>57</xdr:row>
      <xdr:rowOff>48211</xdr:rowOff>
    </xdr:to>
    <xdr:sp macro="" textlink="">
      <xdr:nvSpPr>
        <xdr:cNvPr id="598" name="フローチャート : 判断 597"/>
        <xdr:cNvSpPr/>
      </xdr:nvSpPr>
      <xdr:spPr>
        <a:xfrm>
          <a:off x="12763500" y="971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39338</xdr:rowOff>
    </xdr:from>
    <xdr:ext cx="534377" cy="259045"/>
    <xdr:sp macro="" textlink="">
      <xdr:nvSpPr>
        <xdr:cNvPr id="599" name="テキスト ボックス 598"/>
        <xdr:cNvSpPr txBox="1"/>
      </xdr:nvSpPr>
      <xdr:spPr>
        <a:xfrm>
          <a:off x="12547111" y="981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53</xdr:row>
      <xdr:rowOff>71783</xdr:rowOff>
    </xdr:from>
    <xdr:to>
      <xdr:col>23</xdr:col>
      <xdr:colOff>568325</xdr:colOff>
      <xdr:row>54</xdr:row>
      <xdr:rowOff>1933</xdr:rowOff>
    </xdr:to>
    <xdr:sp macro="" textlink="">
      <xdr:nvSpPr>
        <xdr:cNvPr id="605" name="円/楕円 604"/>
        <xdr:cNvSpPr/>
      </xdr:nvSpPr>
      <xdr:spPr>
        <a:xfrm>
          <a:off x="16268700" y="915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94660</xdr:rowOff>
    </xdr:from>
    <xdr:ext cx="534377" cy="259045"/>
    <xdr:sp macro="" textlink="">
      <xdr:nvSpPr>
        <xdr:cNvPr id="606" name="教育費該当値テキスト"/>
        <xdr:cNvSpPr txBox="1"/>
      </xdr:nvSpPr>
      <xdr:spPr>
        <a:xfrm>
          <a:off x="16370300" y="901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93,198</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25164</xdr:rowOff>
    </xdr:from>
    <xdr:to>
      <xdr:col>22</xdr:col>
      <xdr:colOff>415925</xdr:colOff>
      <xdr:row>53</xdr:row>
      <xdr:rowOff>126764</xdr:rowOff>
    </xdr:to>
    <xdr:sp macro="" textlink="">
      <xdr:nvSpPr>
        <xdr:cNvPr id="607" name="円/楕円 606"/>
        <xdr:cNvSpPr/>
      </xdr:nvSpPr>
      <xdr:spPr>
        <a:xfrm>
          <a:off x="15430500" y="911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51</xdr:row>
      <xdr:rowOff>143291</xdr:rowOff>
    </xdr:from>
    <xdr:ext cx="534377" cy="259045"/>
    <xdr:sp macro="" textlink="">
      <xdr:nvSpPr>
        <xdr:cNvPr id="608" name="テキスト ボックス 607"/>
        <xdr:cNvSpPr txBox="1"/>
      </xdr:nvSpPr>
      <xdr:spPr>
        <a:xfrm>
          <a:off x="15214111" y="888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96,461</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34093</xdr:rowOff>
    </xdr:from>
    <xdr:to>
      <xdr:col>21</xdr:col>
      <xdr:colOff>212725</xdr:colOff>
      <xdr:row>55</xdr:row>
      <xdr:rowOff>135693</xdr:rowOff>
    </xdr:to>
    <xdr:sp macro="" textlink="">
      <xdr:nvSpPr>
        <xdr:cNvPr id="609" name="円/楕円 608"/>
        <xdr:cNvSpPr/>
      </xdr:nvSpPr>
      <xdr:spPr>
        <a:xfrm>
          <a:off x="14541500" y="94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152220</xdr:rowOff>
    </xdr:from>
    <xdr:ext cx="534377" cy="259045"/>
    <xdr:sp macro="" textlink="">
      <xdr:nvSpPr>
        <xdr:cNvPr id="610" name="テキスト ボックス 609"/>
        <xdr:cNvSpPr txBox="1"/>
      </xdr:nvSpPr>
      <xdr:spPr>
        <a:xfrm>
          <a:off x="14325111" y="923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71,836</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32550</xdr:rowOff>
    </xdr:from>
    <xdr:to>
      <xdr:col>20</xdr:col>
      <xdr:colOff>9525</xdr:colOff>
      <xdr:row>54</xdr:row>
      <xdr:rowOff>134150</xdr:rowOff>
    </xdr:to>
    <xdr:sp macro="" textlink="">
      <xdr:nvSpPr>
        <xdr:cNvPr id="611" name="円/楕円 610"/>
        <xdr:cNvSpPr/>
      </xdr:nvSpPr>
      <xdr:spPr>
        <a:xfrm>
          <a:off x="13652500" y="929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150677</xdr:rowOff>
    </xdr:from>
    <xdr:ext cx="534377" cy="259045"/>
    <xdr:sp macro="" textlink="">
      <xdr:nvSpPr>
        <xdr:cNvPr id="612" name="テキスト ボックス 611"/>
        <xdr:cNvSpPr txBox="1"/>
      </xdr:nvSpPr>
      <xdr:spPr>
        <a:xfrm>
          <a:off x="13436111" y="906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83,944</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165595</xdr:rowOff>
    </xdr:from>
    <xdr:to>
      <xdr:col>18</xdr:col>
      <xdr:colOff>492125</xdr:colOff>
      <xdr:row>55</xdr:row>
      <xdr:rowOff>95745</xdr:rowOff>
    </xdr:to>
    <xdr:sp macro="" textlink="">
      <xdr:nvSpPr>
        <xdr:cNvPr id="613" name="円/楕円 612"/>
        <xdr:cNvSpPr/>
      </xdr:nvSpPr>
      <xdr:spPr>
        <a:xfrm>
          <a:off x="12763500" y="942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112272</xdr:rowOff>
    </xdr:from>
    <xdr:ext cx="534377" cy="259045"/>
    <xdr:sp macro="" textlink="">
      <xdr:nvSpPr>
        <xdr:cNvPr id="614" name="テキスト ボックス 613"/>
        <xdr:cNvSpPr txBox="1"/>
      </xdr:nvSpPr>
      <xdr:spPr>
        <a:xfrm>
          <a:off x="12547111" y="919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74,632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8" name="テキスト ボックス 62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30" name="テキスト ボックス 62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32" name="テキスト ボックス 63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4" name="テキスト ボックス 63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63092</xdr:rowOff>
    </xdr:from>
    <xdr:to>
      <xdr:col>23</xdr:col>
      <xdr:colOff>516889</xdr:colOff>
      <xdr:row>79</xdr:row>
      <xdr:rowOff>44450</xdr:rowOff>
    </xdr:to>
    <xdr:cxnSp macro="">
      <xdr:nvCxnSpPr>
        <xdr:cNvPr id="638" name="直線コネクタ 637"/>
        <xdr:cNvCxnSpPr/>
      </xdr:nvCxnSpPr>
      <xdr:spPr>
        <a:xfrm flipV="1">
          <a:off x="16317595" y="12236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91526</xdr:rowOff>
    </xdr:from>
    <xdr:ext cx="249299" cy="259045"/>
    <xdr:sp macro="" textlink="">
      <xdr:nvSpPr>
        <xdr:cNvPr id="639" name="災害復旧費最小値テキスト"/>
        <xdr:cNvSpPr txBox="1"/>
      </xdr:nvSpPr>
      <xdr:spPr>
        <a:xfrm>
          <a:off x="16370300" y="13636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9769</xdr:rowOff>
    </xdr:from>
    <xdr:ext cx="599010" cy="259045"/>
    <xdr:sp macro="" textlink="">
      <xdr:nvSpPr>
        <xdr:cNvPr id="641" name="災害復旧費最大値テキスト"/>
        <xdr:cNvSpPr txBox="1"/>
      </xdr:nvSpPr>
      <xdr:spPr>
        <a:xfrm>
          <a:off x="16370300" y="1201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71</xdr:row>
      <xdr:rowOff>63092</xdr:rowOff>
    </xdr:from>
    <xdr:to>
      <xdr:col>23</xdr:col>
      <xdr:colOff>606425</xdr:colOff>
      <xdr:row>71</xdr:row>
      <xdr:rowOff>63092</xdr:rowOff>
    </xdr:to>
    <xdr:cxnSp macro="">
      <xdr:nvCxnSpPr>
        <xdr:cNvPr id="642" name="直線コネクタ 641"/>
        <xdr:cNvCxnSpPr/>
      </xdr:nvCxnSpPr>
      <xdr:spPr>
        <a:xfrm>
          <a:off x="16230600" y="1223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39729</xdr:rowOff>
    </xdr:from>
    <xdr:to>
      <xdr:col>23</xdr:col>
      <xdr:colOff>517525</xdr:colOff>
      <xdr:row>79</xdr:row>
      <xdr:rowOff>44450</xdr:rowOff>
    </xdr:to>
    <xdr:cxnSp macro="">
      <xdr:nvCxnSpPr>
        <xdr:cNvPr id="643" name="直線コネクタ 642"/>
        <xdr:cNvCxnSpPr/>
      </xdr:nvCxnSpPr>
      <xdr:spPr>
        <a:xfrm>
          <a:off x="15481300" y="13584279"/>
          <a:ext cx="838200" cy="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8976</xdr:rowOff>
    </xdr:from>
    <xdr:ext cx="469744" cy="259045"/>
    <xdr:sp macro="" textlink="">
      <xdr:nvSpPr>
        <xdr:cNvPr id="644" name="災害復旧費平均値テキスト"/>
        <xdr:cNvSpPr txBox="1"/>
      </xdr:nvSpPr>
      <xdr:spPr>
        <a:xfrm>
          <a:off x="16370300" y="13382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157549</xdr:rowOff>
    </xdr:from>
    <xdr:to>
      <xdr:col>23</xdr:col>
      <xdr:colOff>568325</xdr:colOff>
      <xdr:row>79</xdr:row>
      <xdr:rowOff>87699</xdr:rowOff>
    </xdr:to>
    <xdr:sp macro="" textlink="">
      <xdr:nvSpPr>
        <xdr:cNvPr id="645" name="フローチャート : 判断 644"/>
        <xdr:cNvSpPr/>
      </xdr:nvSpPr>
      <xdr:spPr>
        <a:xfrm>
          <a:off x="16268700" y="1353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32204</xdr:rowOff>
    </xdr:from>
    <xdr:to>
      <xdr:col>22</xdr:col>
      <xdr:colOff>365125</xdr:colOff>
      <xdr:row>79</xdr:row>
      <xdr:rowOff>39729</xdr:rowOff>
    </xdr:to>
    <xdr:cxnSp macro="">
      <xdr:nvCxnSpPr>
        <xdr:cNvPr id="646" name="直線コネクタ 645"/>
        <xdr:cNvCxnSpPr/>
      </xdr:nvCxnSpPr>
      <xdr:spPr>
        <a:xfrm>
          <a:off x="14592300" y="13576754"/>
          <a:ext cx="889000" cy="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153978</xdr:rowOff>
    </xdr:from>
    <xdr:to>
      <xdr:col>22</xdr:col>
      <xdr:colOff>415925</xdr:colOff>
      <xdr:row>79</xdr:row>
      <xdr:rowOff>84128</xdr:rowOff>
    </xdr:to>
    <xdr:sp macro="" textlink="">
      <xdr:nvSpPr>
        <xdr:cNvPr id="647" name="フローチャート : 判断 646"/>
        <xdr:cNvSpPr/>
      </xdr:nvSpPr>
      <xdr:spPr>
        <a:xfrm>
          <a:off x="15430500" y="1352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100655</xdr:rowOff>
    </xdr:from>
    <xdr:ext cx="469744" cy="259045"/>
    <xdr:sp macro="" textlink="">
      <xdr:nvSpPr>
        <xdr:cNvPr id="648" name="テキスト ボックス 647"/>
        <xdr:cNvSpPr txBox="1"/>
      </xdr:nvSpPr>
      <xdr:spPr>
        <a:xfrm>
          <a:off x="15246427" y="1330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32204</xdr:rowOff>
    </xdr:from>
    <xdr:to>
      <xdr:col>21</xdr:col>
      <xdr:colOff>161925</xdr:colOff>
      <xdr:row>79</xdr:row>
      <xdr:rowOff>38686</xdr:rowOff>
    </xdr:to>
    <xdr:cxnSp macro="">
      <xdr:nvCxnSpPr>
        <xdr:cNvPr id="649" name="直線コネクタ 648"/>
        <xdr:cNvCxnSpPr/>
      </xdr:nvCxnSpPr>
      <xdr:spPr>
        <a:xfrm flipV="1">
          <a:off x="13703300" y="13576754"/>
          <a:ext cx="889000" cy="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160505</xdr:rowOff>
    </xdr:from>
    <xdr:to>
      <xdr:col>21</xdr:col>
      <xdr:colOff>212725</xdr:colOff>
      <xdr:row>79</xdr:row>
      <xdr:rowOff>90655</xdr:rowOff>
    </xdr:to>
    <xdr:sp macro="" textlink="">
      <xdr:nvSpPr>
        <xdr:cNvPr id="650" name="フローチャート : 判断 649"/>
        <xdr:cNvSpPr/>
      </xdr:nvSpPr>
      <xdr:spPr>
        <a:xfrm>
          <a:off x="14541500" y="1353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81782</xdr:rowOff>
    </xdr:from>
    <xdr:ext cx="469744" cy="259045"/>
    <xdr:sp macro="" textlink="">
      <xdr:nvSpPr>
        <xdr:cNvPr id="651" name="テキスト ボックス 650"/>
        <xdr:cNvSpPr txBox="1"/>
      </xdr:nvSpPr>
      <xdr:spPr>
        <a:xfrm>
          <a:off x="14357427" y="13626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38686</xdr:rowOff>
    </xdr:from>
    <xdr:to>
      <xdr:col>19</xdr:col>
      <xdr:colOff>644525</xdr:colOff>
      <xdr:row>79</xdr:row>
      <xdr:rowOff>40092</xdr:rowOff>
    </xdr:to>
    <xdr:cxnSp macro="">
      <xdr:nvCxnSpPr>
        <xdr:cNvPr id="652" name="直線コネクタ 651"/>
        <xdr:cNvCxnSpPr/>
      </xdr:nvCxnSpPr>
      <xdr:spPr>
        <a:xfrm flipV="1">
          <a:off x="12814300" y="13583236"/>
          <a:ext cx="889000" cy="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163584</xdr:rowOff>
    </xdr:from>
    <xdr:to>
      <xdr:col>20</xdr:col>
      <xdr:colOff>9525</xdr:colOff>
      <xdr:row>79</xdr:row>
      <xdr:rowOff>93734</xdr:rowOff>
    </xdr:to>
    <xdr:sp macro="" textlink="">
      <xdr:nvSpPr>
        <xdr:cNvPr id="653" name="フローチャート : 判断 652"/>
        <xdr:cNvSpPr/>
      </xdr:nvSpPr>
      <xdr:spPr>
        <a:xfrm>
          <a:off x="13652500" y="1353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84861</xdr:rowOff>
    </xdr:from>
    <xdr:ext cx="378565" cy="259045"/>
    <xdr:sp macro="" textlink="">
      <xdr:nvSpPr>
        <xdr:cNvPr id="654" name="テキスト ボックス 653"/>
        <xdr:cNvSpPr txBox="1"/>
      </xdr:nvSpPr>
      <xdr:spPr>
        <a:xfrm>
          <a:off x="13514017" y="13629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160727</xdr:rowOff>
    </xdr:from>
    <xdr:to>
      <xdr:col>18</xdr:col>
      <xdr:colOff>492125</xdr:colOff>
      <xdr:row>79</xdr:row>
      <xdr:rowOff>90877</xdr:rowOff>
    </xdr:to>
    <xdr:sp macro="" textlink="">
      <xdr:nvSpPr>
        <xdr:cNvPr id="655" name="フローチャート : 判断 654"/>
        <xdr:cNvSpPr/>
      </xdr:nvSpPr>
      <xdr:spPr>
        <a:xfrm>
          <a:off x="12763500" y="135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107404</xdr:rowOff>
    </xdr:from>
    <xdr:ext cx="469744" cy="259045"/>
    <xdr:sp macro="" textlink="">
      <xdr:nvSpPr>
        <xdr:cNvPr id="656" name="テキスト ボックス 655"/>
        <xdr:cNvSpPr txBox="1"/>
      </xdr:nvSpPr>
      <xdr:spPr>
        <a:xfrm>
          <a:off x="12579427" y="1330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62" name="円/楕円 66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135976</xdr:rowOff>
    </xdr:from>
    <xdr:ext cx="249299" cy="259045"/>
    <xdr:sp macro="" textlink="">
      <xdr:nvSpPr>
        <xdr:cNvPr id="663" name="災害復旧費該当値テキスト"/>
        <xdr:cNvSpPr txBox="1"/>
      </xdr:nvSpPr>
      <xdr:spPr>
        <a:xfrm>
          <a:off x="16370300" y="13509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160379</xdr:rowOff>
    </xdr:from>
    <xdr:to>
      <xdr:col>22</xdr:col>
      <xdr:colOff>415925</xdr:colOff>
      <xdr:row>79</xdr:row>
      <xdr:rowOff>90529</xdr:rowOff>
    </xdr:to>
    <xdr:sp macro="" textlink="">
      <xdr:nvSpPr>
        <xdr:cNvPr id="664" name="円/楕円 663"/>
        <xdr:cNvSpPr/>
      </xdr:nvSpPr>
      <xdr:spPr>
        <a:xfrm>
          <a:off x="15430500" y="1353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81656</xdr:rowOff>
    </xdr:from>
    <xdr:ext cx="469744" cy="259045"/>
    <xdr:sp macro="" textlink="">
      <xdr:nvSpPr>
        <xdr:cNvPr id="665" name="テキスト ボックス 664"/>
        <xdr:cNvSpPr txBox="1"/>
      </xdr:nvSpPr>
      <xdr:spPr>
        <a:xfrm>
          <a:off x="15246427" y="1362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152854</xdr:rowOff>
    </xdr:from>
    <xdr:to>
      <xdr:col>21</xdr:col>
      <xdr:colOff>212725</xdr:colOff>
      <xdr:row>79</xdr:row>
      <xdr:rowOff>83004</xdr:rowOff>
    </xdr:to>
    <xdr:sp macro="" textlink="">
      <xdr:nvSpPr>
        <xdr:cNvPr id="666" name="円/楕円 665"/>
        <xdr:cNvSpPr/>
      </xdr:nvSpPr>
      <xdr:spPr>
        <a:xfrm>
          <a:off x="14541500" y="1352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99531</xdr:rowOff>
    </xdr:from>
    <xdr:ext cx="469744" cy="259045"/>
    <xdr:sp macro="" textlink="">
      <xdr:nvSpPr>
        <xdr:cNvPr id="667" name="テキスト ボックス 666"/>
        <xdr:cNvSpPr txBox="1"/>
      </xdr:nvSpPr>
      <xdr:spPr>
        <a:xfrm>
          <a:off x="14357427" y="13301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159336</xdr:rowOff>
    </xdr:from>
    <xdr:to>
      <xdr:col>20</xdr:col>
      <xdr:colOff>9525</xdr:colOff>
      <xdr:row>79</xdr:row>
      <xdr:rowOff>89486</xdr:rowOff>
    </xdr:to>
    <xdr:sp macro="" textlink="">
      <xdr:nvSpPr>
        <xdr:cNvPr id="668" name="円/楕円 667"/>
        <xdr:cNvSpPr/>
      </xdr:nvSpPr>
      <xdr:spPr>
        <a:xfrm>
          <a:off x="13652500" y="1353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106013</xdr:rowOff>
    </xdr:from>
    <xdr:ext cx="469744" cy="259045"/>
    <xdr:sp macro="" textlink="">
      <xdr:nvSpPr>
        <xdr:cNvPr id="669" name="テキスト ボックス 668"/>
        <xdr:cNvSpPr txBox="1"/>
      </xdr:nvSpPr>
      <xdr:spPr>
        <a:xfrm>
          <a:off x="13468427" y="1330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160742</xdr:rowOff>
    </xdr:from>
    <xdr:to>
      <xdr:col>18</xdr:col>
      <xdr:colOff>492125</xdr:colOff>
      <xdr:row>79</xdr:row>
      <xdr:rowOff>90892</xdr:rowOff>
    </xdr:to>
    <xdr:sp macro="" textlink="">
      <xdr:nvSpPr>
        <xdr:cNvPr id="670" name="円/楕円 669"/>
        <xdr:cNvSpPr/>
      </xdr:nvSpPr>
      <xdr:spPr>
        <a:xfrm>
          <a:off x="12763500" y="1353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82019</xdr:rowOff>
    </xdr:from>
    <xdr:ext cx="469744" cy="259045"/>
    <xdr:sp macro="" textlink="">
      <xdr:nvSpPr>
        <xdr:cNvPr id="671" name="テキスト ボックス 670"/>
        <xdr:cNvSpPr txBox="1"/>
      </xdr:nvSpPr>
      <xdr:spPr>
        <a:xfrm>
          <a:off x="12579427" y="1362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58286</xdr:rowOff>
    </xdr:from>
    <xdr:to>
      <xdr:col>23</xdr:col>
      <xdr:colOff>516889</xdr:colOff>
      <xdr:row>98</xdr:row>
      <xdr:rowOff>77347</xdr:rowOff>
    </xdr:to>
    <xdr:cxnSp macro="">
      <xdr:nvCxnSpPr>
        <xdr:cNvPr id="697" name="直線コネクタ 696"/>
        <xdr:cNvCxnSpPr/>
      </xdr:nvCxnSpPr>
      <xdr:spPr>
        <a:xfrm flipV="1">
          <a:off x="16317595" y="15488786"/>
          <a:ext cx="1269" cy="139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81174</xdr:rowOff>
    </xdr:from>
    <xdr:ext cx="534377" cy="259045"/>
    <xdr:sp macro="" textlink="">
      <xdr:nvSpPr>
        <xdr:cNvPr id="698" name="公債費最小値テキスト"/>
        <xdr:cNvSpPr txBox="1"/>
      </xdr:nvSpPr>
      <xdr:spPr>
        <a:xfrm>
          <a:off x="16370300" y="1688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98</xdr:row>
      <xdr:rowOff>77347</xdr:rowOff>
    </xdr:from>
    <xdr:to>
      <xdr:col>23</xdr:col>
      <xdr:colOff>606425</xdr:colOff>
      <xdr:row>98</xdr:row>
      <xdr:rowOff>77347</xdr:rowOff>
    </xdr:to>
    <xdr:cxnSp macro="">
      <xdr:nvCxnSpPr>
        <xdr:cNvPr id="699" name="直線コネクタ 698"/>
        <xdr:cNvCxnSpPr/>
      </xdr:nvCxnSpPr>
      <xdr:spPr>
        <a:xfrm>
          <a:off x="16230600" y="1687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4963</xdr:rowOff>
    </xdr:from>
    <xdr:ext cx="599010" cy="259045"/>
    <xdr:sp macro="" textlink="">
      <xdr:nvSpPr>
        <xdr:cNvPr id="700" name="公債費最大値テキスト"/>
        <xdr:cNvSpPr txBox="1"/>
      </xdr:nvSpPr>
      <xdr:spPr>
        <a:xfrm>
          <a:off x="16370300" y="1526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145,479</a:t>
          </a:r>
          <a:endParaRPr kumimoji="1" lang="ja-JP" altLang="en-US" sz="1000" b="1">
            <a:latin typeface="ＭＳ Ｐゴシック"/>
          </a:endParaRPr>
        </a:p>
      </xdr:txBody>
    </xdr:sp>
    <xdr:clientData/>
  </xdr:oneCellAnchor>
  <xdr:twoCellAnchor>
    <xdr:from>
      <xdr:col>23</xdr:col>
      <xdr:colOff>428625</xdr:colOff>
      <xdr:row>90</xdr:row>
      <xdr:rowOff>58286</xdr:rowOff>
    </xdr:from>
    <xdr:to>
      <xdr:col>23</xdr:col>
      <xdr:colOff>606425</xdr:colOff>
      <xdr:row>90</xdr:row>
      <xdr:rowOff>58286</xdr:rowOff>
    </xdr:to>
    <xdr:cxnSp macro="">
      <xdr:nvCxnSpPr>
        <xdr:cNvPr id="701" name="直線コネクタ 700"/>
        <xdr:cNvCxnSpPr/>
      </xdr:nvCxnSpPr>
      <xdr:spPr>
        <a:xfrm>
          <a:off x="16230600" y="1548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80798</xdr:rowOff>
    </xdr:from>
    <xdr:to>
      <xdr:col>23</xdr:col>
      <xdr:colOff>517525</xdr:colOff>
      <xdr:row>95</xdr:row>
      <xdr:rowOff>104409</xdr:rowOff>
    </xdr:to>
    <xdr:cxnSp macro="">
      <xdr:nvCxnSpPr>
        <xdr:cNvPr id="702" name="直線コネクタ 701"/>
        <xdr:cNvCxnSpPr/>
      </xdr:nvCxnSpPr>
      <xdr:spPr>
        <a:xfrm flipV="1">
          <a:off x="15481300" y="16368548"/>
          <a:ext cx="838200" cy="2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139216</xdr:rowOff>
    </xdr:from>
    <xdr:ext cx="534377" cy="259045"/>
    <xdr:sp macro="" textlink="">
      <xdr:nvSpPr>
        <xdr:cNvPr id="703" name="公債費平均値テキスト"/>
        <xdr:cNvSpPr txBox="1"/>
      </xdr:nvSpPr>
      <xdr:spPr>
        <a:xfrm>
          <a:off x="16370300" y="16426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52,646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160789</xdr:rowOff>
    </xdr:from>
    <xdr:to>
      <xdr:col>23</xdr:col>
      <xdr:colOff>568325</xdr:colOff>
      <xdr:row>96</xdr:row>
      <xdr:rowOff>90939</xdr:rowOff>
    </xdr:to>
    <xdr:sp macro="" textlink="">
      <xdr:nvSpPr>
        <xdr:cNvPr id="704" name="フローチャート : 判断 703"/>
        <xdr:cNvSpPr/>
      </xdr:nvSpPr>
      <xdr:spPr>
        <a:xfrm>
          <a:off x="162687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104409</xdr:rowOff>
    </xdr:from>
    <xdr:to>
      <xdr:col>22</xdr:col>
      <xdr:colOff>365125</xdr:colOff>
      <xdr:row>95</xdr:row>
      <xdr:rowOff>123730</xdr:rowOff>
    </xdr:to>
    <xdr:cxnSp macro="">
      <xdr:nvCxnSpPr>
        <xdr:cNvPr id="705" name="直線コネクタ 704"/>
        <xdr:cNvCxnSpPr/>
      </xdr:nvCxnSpPr>
      <xdr:spPr>
        <a:xfrm flipV="1">
          <a:off x="14592300" y="16392159"/>
          <a:ext cx="889000" cy="19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133640</xdr:rowOff>
    </xdr:from>
    <xdr:to>
      <xdr:col>22</xdr:col>
      <xdr:colOff>415925</xdr:colOff>
      <xdr:row>96</xdr:row>
      <xdr:rowOff>63790</xdr:rowOff>
    </xdr:to>
    <xdr:sp macro="" textlink="">
      <xdr:nvSpPr>
        <xdr:cNvPr id="706" name="フローチャート : 判断 705"/>
        <xdr:cNvSpPr/>
      </xdr:nvSpPr>
      <xdr:spPr>
        <a:xfrm>
          <a:off x="15430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54917</xdr:rowOff>
    </xdr:from>
    <xdr:ext cx="534377" cy="259045"/>
    <xdr:sp macro="" textlink="">
      <xdr:nvSpPr>
        <xdr:cNvPr id="707" name="テキスト ボックス 706"/>
        <xdr:cNvSpPr txBox="1"/>
      </xdr:nvSpPr>
      <xdr:spPr>
        <a:xfrm>
          <a:off x="15214111" y="1651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123730</xdr:rowOff>
    </xdr:from>
    <xdr:to>
      <xdr:col>21</xdr:col>
      <xdr:colOff>161925</xdr:colOff>
      <xdr:row>95</xdr:row>
      <xdr:rowOff>132080</xdr:rowOff>
    </xdr:to>
    <xdr:cxnSp macro="">
      <xdr:nvCxnSpPr>
        <xdr:cNvPr id="708" name="直線コネクタ 707"/>
        <xdr:cNvCxnSpPr/>
      </xdr:nvCxnSpPr>
      <xdr:spPr>
        <a:xfrm flipV="1">
          <a:off x="13703300" y="16411480"/>
          <a:ext cx="889000" cy="8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162934</xdr:rowOff>
    </xdr:from>
    <xdr:to>
      <xdr:col>21</xdr:col>
      <xdr:colOff>212725</xdr:colOff>
      <xdr:row>96</xdr:row>
      <xdr:rowOff>93084</xdr:rowOff>
    </xdr:to>
    <xdr:sp macro="" textlink="">
      <xdr:nvSpPr>
        <xdr:cNvPr id="709" name="フローチャート : 判断 708"/>
        <xdr:cNvSpPr/>
      </xdr:nvSpPr>
      <xdr:spPr>
        <a:xfrm>
          <a:off x="14541500" y="1645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84211</xdr:rowOff>
    </xdr:from>
    <xdr:ext cx="534377" cy="259045"/>
    <xdr:sp macro="" textlink="">
      <xdr:nvSpPr>
        <xdr:cNvPr id="710" name="テキスト ボックス 709"/>
        <xdr:cNvSpPr txBox="1"/>
      </xdr:nvSpPr>
      <xdr:spPr>
        <a:xfrm>
          <a:off x="14325111" y="1654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52,449</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132080</xdr:rowOff>
    </xdr:from>
    <xdr:to>
      <xdr:col>19</xdr:col>
      <xdr:colOff>644525</xdr:colOff>
      <xdr:row>95</xdr:row>
      <xdr:rowOff>145774</xdr:rowOff>
    </xdr:to>
    <xdr:cxnSp macro="">
      <xdr:nvCxnSpPr>
        <xdr:cNvPr id="711" name="直線コネクタ 710"/>
        <xdr:cNvCxnSpPr/>
      </xdr:nvCxnSpPr>
      <xdr:spPr>
        <a:xfrm flipV="1">
          <a:off x="12814300" y="16419830"/>
          <a:ext cx="889000" cy="1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162291</xdr:rowOff>
    </xdr:from>
    <xdr:to>
      <xdr:col>20</xdr:col>
      <xdr:colOff>9525</xdr:colOff>
      <xdr:row>96</xdr:row>
      <xdr:rowOff>92441</xdr:rowOff>
    </xdr:to>
    <xdr:sp macro="" textlink="">
      <xdr:nvSpPr>
        <xdr:cNvPr id="712" name="フローチャート : 判断 711"/>
        <xdr:cNvSpPr/>
      </xdr:nvSpPr>
      <xdr:spPr>
        <a:xfrm>
          <a:off x="13652500" y="1645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83568</xdr:rowOff>
    </xdr:from>
    <xdr:ext cx="534377" cy="259045"/>
    <xdr:sp macro="" textlink="">
      <xdr:nvSpPr>
        <xdr:cNvPr id="713" name="テキスト ボックス 712"/>
        <xdr:cNvSpPr txBox="1"/>
      </xdr:nvSpPr>
      <xdr:spPr>
        <a:xfrm>
          <a:off x="13436111" y="1654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52,508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2859</xdr:rowOff>
    </xdr:from>
    <xdr:to>
      <xdr:col>18</xdr:col>
      <xdr:colOff>492125</xdr:colOff>
      <xdr:row>96</xdr:row>
      <xdr:rowOff>104459</xdr:rowOff>
    </xdr:to>
    <xdr:sp macro="" textlink="">
      <xdr:nvSpPr>
        <xdr:cNvPr id="714" name="フローチャート : 判断 713"/>
        <xdr:cNvSpPr/>
      </xdr:nvSpPr>
      <xdr:spPr>
        <a:xfrm>
          <a:off x="12763500" y="16462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95586</xdr:rowOff>
    </xdr:from>
    <xdr:ext cx="534377" cy="259045"/>
    <xdr:sp macro="" textlink="">
      <xdr:nvSpPr>
        <xdr:cNvPr id="715" name="テキスト ボックス 714"/>
        <xdr:cNvSpPr txBox="1"/>
      </xdr:nvSpPr>
      <xdr:spPr>
        <a:xfrm>
          <a:off x="12547111" y="1655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51,404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29998</xdr:rowOff>
    </xdr:from>
    <xdr:to>
      <xdr:col>23</xdr:col>
      <xdr:colOff>568325</xdr:colOff>
      <xdr:row>95</xdr:row>
      <xdr:rowOff>131598</xdr:rowOff>
    </xdr:to>
    <xdr:sp macro="" textlink="">
      <xdr:nvSpPr>
        <xdr:cNvPr id="721" name="円/楕円 720"/>
        <xdr:cNvSpPr/>
      </xdr:nvSpPr>
      <xdr:spPr>
        <a:xfrm>
          <a:off x="16268700" y="1631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52875</xdr:rowOff>
    </xdr:from>
    <xdr:ext cx="534377" cy="259045"/>
    <xdr:sp macro="" textlink="">
      <xdr:nvSpPr>
        <xdr:cNvPr id="722" name="公債費該当値テキスト"/>
        <xdr:cNvSpPr txBox="1"/>
      </xdr:nvSpPr>
      <xdr:spPr>
        <a:xfrm>
          <a:off x="16370300" y="1616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64,661</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53609</xdr:rowOff>
    </xdr:from>
    <xdr:to>
      <xdr:col>22</xdr:col>
      <xdr:colOff>415925</xdr:colOff>
      <xdr:row>95</xdr:row>
      <xdr:rowOff>155209</xdr:rowOff>
    </xdr:to>
    <xdr:sp macro="" textlink="">
      <xdr:nvSpPr>
        <xdr:cNvPr id="723" name="円/楕円 722"/>
        <xdr:cNvSpPr/>
      </xdr:nvSpPr>
      <xdr:spPr>
        <a:xfrm>
          <a:off x="15430500" y="1634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286</xdr:rowOff>
    </xdr:from>
    <xdr:ext cx="534377" cy="259045"/>
    <xdr:sp macro="" textlink="">
      <xdr:nvSpPr>
        <xdr:cNvPr id="724" name="テキスト ボックス 723"/>
        <xdr:cNvSpPr txBox="1"/>
      </xdr:nvSpPr>
      <xdr:spPr>
        <a:xfrm>
          <a:off x="15214111" y="1611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62,492</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72930</xdr:rowOff>
    </xdr:from>
    <xdr:to>
      <xdr:col>21</xdr:col>
      <xdr:colOff>212725</xdr:colOff>
      <xdr:row>96</xdr:row>
      <xdr:rowOff>3080</xdr:rowOff>
    </xdr:to>
    <xdr:sp macro="" textlink="">
      <xdr:nvSpPr>
        <xdr:cNvPr id="725" name="円/楕円 724"/>
        <xdr:cNvSpPr/>
      </xdr:nvSpPr>
      <xdr:spPr>
        <a:xfrm>
          <a:off x="14541500" y="163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19607</xdr:rowOff>
    </xdr:from>
    <xdr:ext cx="534377" cy="259045"/>
    <xdr:sp macro="" textlink="">
      <xdr:nvSpPr>
        <xdr:cNvPr id="726" name="テキスト ボックス 725"/>
        <xdr:cNvSpPr txBox="1"/>
      </xdr:nvSpPr>
      <xdr:spPr>
        <a:xfrm>
          <a:off x="14325111" y="1613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60,717</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81280</xdr:rowOff>
    </xdr:from>
    <xdr:to>
      <xdr:col>20</xdr:col>
      <xdr:colOff>9525</xdr:colOff>
      <xdr:row>96</xdr:row>
      <xdr:rowOff>11430</xdr:rowOff>
    </xdr:to>
    <xdr:sp macro="" textlink="">
      <xdr:nvSpPr>
        <xdr:cNvPr id="727" name="円/楕円 726"/>
        <xdr:cNvSpPr/>
      </xdr:nvSpPr>
      <xdr:spPr>
        <a:xfrm>
          <a:off x="13652500" y="1636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27957</xdr:rowOff>
    </xdr:from>
    <xdr:ext cx="534377" cy="259045"/>
    <xdr:sp macro="" textlink="">
      <xdr:nvSpPr>
        <xdr:cNvPr id="728" name="テキスト ボックス 727"/>
        <xdr:cNvSpPr txBox="1"/>
      </xdr:nvSpPr>
      <xdr:spPr>
        <a:xfrm>
          <a:off x="13436111" y="1614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59,950</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94974</xdr:rowOff>
    </xdr:from>
    <xdr:to>
      <xdr:col>18</xdr:col>
      <xdr:colOff>492125</xdr:colOff>
      <xdr:row>96</xdr:row>
      <xdr:rowOff>25124</xdr:rowOff>
    </xdr:to>
    <xdr:sp macro="" textlink="">
      <xdr:nvSpPr>
        <xdr:cNvPr id="729" name="円/楕円 728"/>
        <xdr:cNvSpPr/>
      </xdr:nvSpPr>
      <xdr:spPr>
        <a:xfrm>
          <a:off x="12763500" y="1638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41651</xdr:rowOff>
    </xdr:from>
    <xdr:ext cx="534377" cy="259045"/>
    <xdr:sp macro="" textlink="">
      <xdr:nvSpPr>
        <xdr:cNvPr id="730" name="テキスト ボックス 729"/>
        <xdr:cNvSpPr txBox="1"/>
      </xdr:nvSpPr>
      <xdr:spPr>
        <a:xfrm>
          <a:off x="12547111" y="1615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58,692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41" name="直線コネクタ 74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2" name="テキスト ボックス 74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3" name="直線コネクタ 74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4" name="テキスト ボックス 74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5" name="直線コネクタ 74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46" name="テキスト ボックス 74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7" name="直線コネクタ 74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48" name="テキスト ボックス 74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9" name="直線コネクタ 74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50" name="テキスト ボックス 74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2" name="テキスト ボックス 75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34</xdr:row>
      <xdr:rowOff>134671</xdr:rowOff>
    </xdr:from>
    <xdr:to>
      <xdr:col>32</xdr:col>
      <xdr:colOff>186689</xdr:colOff>
      <xdr:row>39</xdr:row>
      <xdr:rowOff>44450</xdr:rowOff>
    </xdr:to>
    <xdr:cxnSp macro="">
      <xdr:nvCxnSpPr>
        <xdr:cNvPr id="754" name="直線コネクタ 753"/>
        <xdr:cNvCxnSpPr/>
      </xdr:nvCxnSpPr>
      <xdr:spPr>
        <a:xfrm flipV="1">
          <a:off x="22159595" y="5963971"/>
          <a:ext cx="1269" cy="767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74769</xdr:rowOff>
    </xdr:from>
    <xdr:ext cx="249299" cy="259045"/>
    <xdr:sp macro="" textlink="">
      <xdr:nvSpPr>
        <xdr:cNvPr id="755" name="諸支出金最小値テキスト"/>
        <xdr:cNvSpPr txBox="1"/>
      </xdr:nvSpPr>
      <xdr:spPr>
        <a:xfrm>
          <a:off x="22212300" y="67613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6" name="直線コネクタ 75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33</xdr:row>
      <xdr:rowOff>81348</xdr:rowOff>
    </xdr:from>
    <xdr:ext cx="534377" cy="259045"/>
    <xdr:sp macro="" textlink="">
      <xdr:nvSpPr>
        <xdr:cNvPr id="757" name="諸支出金最大値テキスト"/>
        <xdr:cNvSpPr txBox="1"/>
      </xdr:nvSpPr>
      <xdr:spPr>
        <a:xfrm>
          <a:off x="22212300" y="573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a:t>
          </a:r>
          <a:endParaRPr kumimoji="1" lang="ja-JP" altLang="en-US" sz="1000" b="1">
            <a:latin typeface="ＭＳ Ｐゴシック"/>
          </a:endParaRPr>
        </a:p>
      </xdr:txBody>
    </xdr:sp>
    <xdr:clientData/>
  </xdr:oneCellAnchor>
  <xdr:twoCellAnchor>
    <xdr:from>
      <xdr:col>32</xdr:col>
      <xdr:colOff>98425</xdr:colOff>
      <xdr:row>34</xdr:row>
      <xdr:rowOff>134671</xdr:rowOff>
    </xdr:from>
    <xdr:to>
      <xdr:col>32</xdr:col>
      <xdr:colOff>276225</xdr:colOff>
      <xdr:row>34</xdr:row>
      <xdr:rowOff>134671</xdr:rowOff>
    </xdr:to>
    <xdr:cxnSp macro="">
      <xdr:nvCxnSpPr>
        <xdr:cNvPr id="758" name="直線コネクタ 757"/>
        <xdr:cNvCxnSpPr/>
      </xdr:nvCxnSpPr>
      <xdr:spPr>
        <a:xfrm>
          <a:off x="22072600" y="5963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9" name="直線コネクタ 75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163669</xdr:rowOff>
    </xdr:from>
    <xdr:ext cx="378565" cy="259045"/>
    <xdr:sp macro="" textlink="">
      <xdr:nvSpPr>
        <xdr:cNvPr id="760" name="諸支出金平均値テキスト"/>
        <xdr:cNvSpPr txBox="1"/>
      </xdr:nvSpPr>
      <xdr:spPr>
        <a:xfrm>
          <a:off x="22212300" y="65073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140792</xdr:rowOff>
    </xdr:from>
    <xdr:to>
      <xdr:col>32</xdr:col>
      <xdr:colOff>238125</xdr:colOff>
      <xdr:row>39</xdr:row>
      <xdr:rowOff>70942</xdr:rowOff>
    </xdr:to>
    <xdr:sp macro="" textlink="">
      <xdr:nvSpPr>
        <xdr:cNvPr id="761" name="フローチャート : 判断 760"/>
        <xdr:cNvSpPr/>
      </xdr:nvSpPr>
      <xdr:spPr>
        <a:xfrm>
          <a:off x="22110700" y="6655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2" name="直線コネクタ 76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151308</xdr:rowOff>
    </xdr:from>
    <xdr:to>
      <xdr:col>31</xdr:col>
      <xdr:colOff>85725</xdr:colOff>
      <xdr:row>39</xdr:row>
      <xdr:rowOff>81458</xdr:rowOff>
    </xdr:to>
    <xdr:sp macro="" textlink="">
      <xdr:nvSpPr>
        <xdr:cNvPr id="763" name="フローチャート : 判断 762"/>
        <xdr:cNvSpPr/>
      </xdr:nvSpPr>
      <xdr:spPr>
        <a:xfrm>
          <a:off x="21272500" y="666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97985</xdr:rowOff>
    </xdr:from>
    <xdr:ext cx="378565" cy="259045"/>
    <xdr:sp macro="" textlink="">
      <xdr:nvSpPr>
        <xdr:cNvPr id="764" name="テキスト ボックス 763"/>
        <xdr:cNvSpPr txBox="1"/>
      </xdr:nvSpPr>
      <xdr:spPr>
        <a:xfrm>
          <a:off x="21134017" y="6441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5" name="直線コネクタ 76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151765</xdr:rowOff>
    </xdr:from>
    <xdr:to>
      <xdr:col>29</xdr:col>
      <xdr:colOff>568325</xdr:colOff>
      <xdr:row>39</xdr:row>
      <xdr:rowOff>81915</xdr:rowOff>
    </xdr:to>
    <xdr:sp macro="" textlink="">
      <xdr:nvSpPr>
        <xdr:cNvPr id="766" name="フローチャート : 判断 765"/>
        <xdr:cNvSpPr/>
      </xdr:nvSpPr>
      <xdr:spPr>
        <a:xfrm>
          <a:off x="20383500" y="666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98442</xdr:rowOff>
    </xdr:from>
    <xdr:ext cx="378565" cy="259045"/>
    <xdr:sp macro="" textlink="">
      <xdr:nvSpPr>
        <xdr:cNvPr id="767" name="テキスト ボックス 766"/>
        <xdr:cNvSpPr txBox="1"/>
      </xdr:nvSpPr>
      <xdr:spPr>
        <a:xfrm>
          <a:off x="20245017" y="6442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26162</xdr:rowOff>
    </xdr:from>
    <xdr:to>
      <xdr:col>28</xdr:col>
      <xdr:colOff>314325</xdr:colOff>
      <xdr:row>39</xdr:row>
      <xdr:rowOff>44450</xdr:rowOff>
    </xdr:to>
    <xdr:cxnSp macro="">
      <xdr:nvCxnSpPr>
        <xdr:cNvPr id="768" name="直線コネクタ 767"/>
        <xdr:cNvCxnSpPr/>
      </xdr:nvCxnSpPr>
      <xdr:spPr>
        <a:xfrm>
          <a:off x="18656300" y="5341112"/>
          <a:ext cx="889000" cy="138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158394</xdr:rowOff>
    </xdr:from>
    <xdr:to>
      <xdr:col>28</xdr:col>
      <xdr:colOff>365125</xdr:colOff>
      <xdr:row>39</xdr:row>
      <xdr:rowOff>88544</xdr:rowOff>
    </xdr:to>
    <xdr:sp macro="" textlink="">
      <xdr:nvSpPr>
        <xdr:cNvPr id="769" name="フローチャート : 判断 768"/>
        <xdr:cNvSpPr/>
      </xdr:nvSpPr>
      <xdr:spPr>
        <a:xfrm>
          <a:off x="19494500" y="667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105071</xdr:rowOff>
    </xdr:from>
    <xdr:ext cx="313932" cy="259045"/>
    <xdr:sp macro="" textlink="">
      <xdr:nvSpPr>
        <xdr:cNvPr id="770" name="テキスト ボックス 769"/>
        <xdr:cNvSpPr txBox="1"/>
      </xdr:nvSpPr>
      <xdr:spPr>
        <a:xfrm>
          <a:off x="19388333" y="64487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65430</xdr:rowOff>
    </xdr:from>
    <xdr:to>
      <xdr:col>27</xdr:col>
      <xdr:colOff>161925</xdr:colOff>
      <xdr:row>38</xdr:row>
      <xdr:rowOff>167030</xdr:rowOff>
    </xdr:to>
    <xdr:sp macro="" textlink="">
      <xdr:nvSpPr>
        <xdr:cNvPr id="771" name="フローチャート : 判断 770"/>
        <xdr:cNvSpPr/>
      </xdr:nvSpPr>
      <xdr:spPr>
        <a:xfrm>
          <a:off x="18605500" y="65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158157</xdr:rowOff>
    </xdr:from>
    <xdr:ext cx="469744" cy="259045"/>
    <xdr:sp macro="" textlink="">
      <xdr:nvSpPr>
        <xdr:cNvPr id="772" name="テキスト ボックス 771"/>
        <xdr:cNvSpPr txBox="1"/>
      </xdr:nvSpPr>
      <xdr:spPr>
        <a:xfrm>
          <a:off x="18421427" y="66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8" name="円/楕円 77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119219</xdr:rowOff>
    </xdr:from>
    <xdr:ext cx="249299" cy="259045"/>
    <xdr:sp macro="" textlink="">
      <xdr:nvSpPr>
        <xdr:cNvPr id="779" name="諸支出金該当値テキスト"/>
        <xdr:cNvSpPr txBox="1"/>
      </xdr:nvSpPr>
      <xdr:spPr>
        <a:xfrm>
          <a:off x="22212300" y="66343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80" name="円/楕円 77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81" name="テキスト ボックス 78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2" name="円/楕円 78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3" name="テキスト ボックス 78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4" name="円/楕円 78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5" name="テキスト ボックス 78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30</xdr:row>
      <xdr:rowOff>146812</xdr:rowOff>
    </xdr:from>
    <xdr:to>
      <xdr:col>27</xdr:col>
      <xdr:colOff>161925</xdr:colOff>
      <xdr:row>31</xdr:row>
      <xdr:rowOff>76962</xdr:rowOff>
    </xdr:to>
    <xdr:sp macro="" textlink="">
      <xdr:nvSpPr>
        <xdr:cNvPr id="786" name="円/楕円 785"/>
        <xdr:cNvSpPr/>
      </xdr:nvSpPr>
      <xdr:spPr>
        <a:xfrm>
          <a:off x="18605500" y="529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29</xdr:row>
      <xdr:rowOff>93489</xdr:rowOff>
    </xdr:from>
    <xdr:ext cx="534377" cy="259045"/>
    <xdr:sp macro="" textlink="">
      <xdr:nvSpPr>
        <xdr:cNvPr id="787" name="テキスト ボックス 786"/>
        <xdr:cNvSpPr txBox="1"/>
      </xdr:nvSpPr>
      <xdr:spPr>
        <a:xfrm>
          <a:off x="18389111" y="506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18,240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8" name="直線コネクタ 79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9" name="テキスト ボックス 79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800" name="直線コネクタ 79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801" name="テキスト ボックス 800"/>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802" name="直線コネクタ 80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803" name="テキスト ボックス 802"/>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804" name="直線コネクタ 80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805" name="テキスト ボックス 804"/>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807" name="テキスト ボックス 806"/>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75692</xdr:rowOff>
    </xdr:from>
    <xdr:to>
      <xdr:col>32</xdr:col>
      <xdr:colOff>186689</xdr:colOff>
      <xdr:row>58</xdr:row>
      <xdr:rowOff>139700</xdr:rowOff>
    </xdr:to>
    <xdr:cxnSp macro="">
      <xdr:nvCxnSpPr>
        <xdr:cNvPr id="809" name="直線コネクタ 808"/>
        <xdr:cNvCxnSpPr/>
      </xdr:nvCxnSpPr>
      <xdr:spPr>
        <a:xfrm flipV="1">
          <a:off x="22159595" y="8991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162323</xdr:rowOff>
    </xdr:from>
    <xdr:ext cx="249299" cy="259045"/>
    <xdr:sp macro="" textlink="">
      <xdr:nvSpPr>
        <xdr:cNvPr id="810" name="前年度繰上充用金最小値テキスト"/>
        <xdr:cNvSpPr txBox="1"/>
      </xdr:nvSpPr>
      <xdr:spPr>
        <a:xfrm>
          <a:off x="22212300" y="10106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11" name="直線コネクタ 81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22369</xdr:rowOff>
    </xdr:from>
    <xdr:ext cx="378565" cy="259045"/>
    <xdr:sp macro="" textlink="">
      <xdr:nvSpPr>
        <xdr:cNvPr id="812" name="前年度繰上充用金最大値テキスト"/>
        <xdr:cNvSpPr txBox="1"/>
      </xdr:nvSpPr>
      <xdr:spPr>
        <a:xfrm>
          <a:off x="22212300" y="876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52</xdr:row>
      <xdr:rowOff>75692</xdr:rowOff>
    </xdr:from>
    <xdr:to>
      <xdr:col>32</xdr:col>
      <xdr:colOff>276225</xdr:colOff>
      <xdr:row>52</xdr:row>
      <xdr:rowOff>75692</xdr:rowOff>
    </xdr:to>
    <xdr:cxnSp macro="">
      <xdr:nvCxnSpPr>
        <xdr:cNvPr id="813" name="直線コネクタ 812"/>
        <xdr:cNvCxnSpPr/>
      </xdr:nvCxnSpPr>
      <xdr:spPr>
        <a:xfrm>
          <a:off x="22072600" y="899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14" name="直線コネクタ 81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79773</xdr:rowOff>
    </xdr:from>
    <xdr:ext cx="249299" cy="259045"/>
    <xdr:sp macro="" textlink="">
      <xdr:nvSpPr>
        <xdr:cNvPr id="815" name="前年度繰上充用金平均値テキスト"/>
        <xdr:cNvSpPr txBox="1"/>
      </xdr:nvSpPr>
      <xdr:spPr>
        <a:xfrm>
          <a:off x="22212300" y="9852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56896</xdr:rowOff>
    </xdr:from>
    <xdr:to>
      <xdr:col>32</xdr:col>
      <xdr:colOff>238125</xdr:colOff>
      <xdr:row>58</xdr:row>
      <xdr:rowOff>158496</xdr:rowOff>
    </xdr:to>
    <xdr:sp macro="" textlink="">
      <xdr:nvSpPr>
        <xdr:cNvPr id="816" name="フローチャート : 判断 815"/>
        <xdr:cNvSpPr/>
      </xdr:nvSpPr>
      <xdr:spPr>
        <a:xfrm>
          <a:off x="22110700" y="1000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7" name="直線コネクタ 81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8" name="フローチャート : 判断 81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9" name="テキスト ボックス 818"/>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20" name="直線コネクタ 81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21" name="フローチャート : 判断 820"/>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22" name="テキスト ボックス 821"/>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23" name="直線コネクタ 82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24" name="フローチャート : 判断 823"/>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25" name="テキスト ボックス 824"/>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6" name="フローチャート : 判断 825"/>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7" name="テキスト ボックス 826"/>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33" name="円/楕円 83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35323</xdr:rowOff>
    </xdr:from>
    <xdr:ext cx="249299" cy="259045"/>
    <xdr:sp macro="" textlink="">
      <xdr:nvSpPr>
        <xdr:cNvPr id="834" name="前年度繰上充用金該当値テキスト"/>
        <xdr:cNvSpPr txBox="1"/>
      </xdr:nvSpPr>
      <xdr:spPr>
        <a:xfrm>
          <a:off x="22212300" y="9979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35" name="円/楕円 83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36" name="テキスト ボックス 835"/>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7" name="円/楕円 83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38" name="テキスト ボックス 837"/>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9" name="円/楕円 83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40" name="テキスト ボックス 839"/>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41" name="円/楕円 84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35577</xdr:rowOff>
    </xdr:from>
    <xdr:ext cx="249299" cy="259045"/>
    <xdr:sp macro="" textlink="">
      <xdr:nvSpPr>
        <xdr:cNvPr id="842" name="テキスト ボックス 841"/>
        <xdr:cNvSpPr txBox="1"/>
      </xdr:nvSpPr>
      <xdr:spPr>
        <a:xfrm>
          <a:off x="18531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衛生費は病院事業会計及び東部地域広域水道企業団への赤字補てんや大月都留広域事務組合への運営補助に多額の経費を要しており、類以団体等と比べ突出している状況である。一方教育費では、小中学校の統廃合及び耐震整備の影響により多額の経費を要してきたが、</a:t>
          </a:r>
          <a:endParaRPr kumimoji="1" lang="en-US" altLang="ja-JP" sz="1300">
            <a:latin typeface="ＭＳ Ｐゴシック"/>
          </a:endParaRPr>
        </a:p>
        <a:p>
          <a:r>
            <a:rPr kumimoji="1" lang="ja-JP" altLang="en-US" sz="1300">
              <a:latin typeface="ＭＳ Ｐゴシック"/>
            </a:rPr>
            <a:t>大月東小校舎体育館建設事業の完成に伴い目標達成された状況であるが類以団体等に比べ高い状況である。また、公債費については、平成２５年度に土地開発公社の負債整理に伴い発行した第三セクター等改革推進債に加えて、小中学校適正配置計画に基づく施設整備を</a:t>
          </a:r>
          <a:endParaRPr kumimoji="1" lang="en-US" altLang="ja-JP" sz="1300">
            <a:latin typeface="ＭＳ Ｐゴシック"/>
          </a:endParaRPr>
        </a:p>
        <a:p>
          <a:r>
            <a:rPr kumimoji="1" lang="ja-JP" altLang="en-US" sz="1300">
              <a:latin typeface="ＭＳ Ｐゴシック"/>
            </a:rPr>
            <a:t>積極的に進めてきたことなどにより増加している状況である。</a:t>
          </a:r>
          <a:endParaRPr kumimoji="1" lang="en-US" altLang="ja-JP" sz="1300">
            <a:latin typeface="ＭＳ Ｐゴシック"/>
          </a:endParaRPr>
        </a:p>
        <a:p>
          <a:r>
            <a:rPr kumimoji="1" lang="ja-JP" altLang="en-US" sz="1300">
              <a:latin typeface="ＭＳ Ｐゴシック"/>
            </a:rPr>
            <a:t>本市においては、衛生費における病院事業会計や一部事務組合への運営補助が、財政状況を圧迫している大きな要因となっているため、早期の経営改善に努めるとともに、企業誘致による働く場所の確保などの人口減少対策に重点を向けていく必要があ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山梨県大月市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実質収支比率は平成２７年度においては、東京電力葛野川揚水式発電所の４号機稼働に伴う固定資産税の増などに伴い、実質収支等が回復し、財政調整基金の取崩しも抑制したため、残高が回復傾向となった</a:t>
          </a:r>
          <a:r>
            <a:rPr lang="ja-JP" altLang="en-US" sz="1100" b="0" i="0" baseline="0">
              <a:solidFill>
                <a:schemeClr val="dk1"/>
              </a:solidFill>
              <a:effectLst/>
              <a:latin typeface="+mn-lt"/>
              <a:ea typeface="+mn-ea"/>
              <a:cs typeface="+mn-cs"/>
            </a:rPr>
            <a:t>が、平成２８年度においては、病院事業への多額の赤字補てん</a:t>
          </a:r>
          <a:endParaRPr lang="ja-JP" altLang="ja-JP" sz="1400">
            <a:effectLst/>
          </a:endParaRPr>
        </a:p>
        <a:p>
          <a:pPr rtl="0"/>
          <a:r>
            <a:rPr lang="ja-JP" altLang="en-US" sz="1100" b="0" i="0" baseline="0">
              <a:solidFill>
                <a:schemeClr val="dk1"/>
              </a:solidFill>
              <a:effectLst/>
              <a:latin typeface="+mn-lt"/>
              <a:ea typeface="+mn-ea"/>
              <a:cs typeface="+mn-cs"/>
            </a:rPr>
            <a:t>により財政調整基金の取崩しや、東京電力葛野川揚水式発電所の４号機の減価償却による固定資産税の減少も影響している。</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厳しい財政状況に変わりないことから、病院事業をはじめ一部事務組合等の経営改善に全力を注ぐとともに、事務事業の見直しによる経常経費の削減などにより、財政の健全化に努める。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山梨県大月市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全ての会計において黒字となったが、各公営企業会計や一部事務組合に対して一般会計から営業補填、運営補助等を行っている状態である。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中でも病院事業においては、慢性的な常勤医師不足による医業収益の悪化が深刻化しており、本市の財政を圧迫している状況である。また、簡易水道事業及び下水道事業においても、多額の設備投資に対して、使用料収入が伸び悩む状況が続いており、大きな財政負担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その他の事業会計等においても、適正な執行を行うとともに、より一層の創意工夫による効率的な運営に取り組み、連結構成団体全体の健全化に努める。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itsugi-1226\Desktop\&#12304;&#36001;&#25919;&#29366;&#27841;&#36039;&#26009;&#38598;&#12305;_192066_&#22823;&#26376;&#24066;_2016\&#12304;&#36001;&#25919;&#29366;&#27841;&#36039;&#26009;&#38598;&#12305;_192066_&#22823;&#26376;&#24066;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5">
          <cell r="G55" t="str">
            <v>類似団体内平均値</v>
          </cell>
        </row>
        <row r="72">
          <cell r="K72" t="str">
            <v>H24</v>
          </cell>
          <cell r="L72" t="str">
            <v>H25</v>
          </cell>
          <cell r="M72" t="str">
            <v>H26</v>
          </cell>
          <cell r="N72" t="str">
            <v>H27</v>
          </cell>
          <cell r="O72" t="str">
            <v>H28</v>
          </cell>
        </row>
        <row r="73">
          <cell r="G73" t="str">
            <v>当該団体値</v>
          </cell>
          <cell r="K73">
            <v>183.1</v>
          </cell>
          <cell r="L73">
            <v>174.7</v>
          </cell>
          <cell r="M73">
            <v>189.5</v>
          </cell>
          <cell r="N73">
            <v>165.5</v>
          </cell>
          <cell r="O73">
            <v>161.19999999999999</v>
          </cell>
        </row>
        <row r="75">
          <cell r="K75">
            <v>15.4</v>
          </cell>
          <cell r="L75">
            <v>16.399999999999999</v>
          </cell>
          <cell r="M75">
            <v>17.100000000000001</v>
          </cell>
          <cell r="N75">
            <v>17.600000000000001</v>
          </cell>
          <cell r="O75">
            <v>17.8</v>
          </cell>
        </row>
        <row r="77">
          <cell r="G77" t="str">
            <v>類似団体内平均値</v>
          </cell>
          <cell r="K77">
            <v>81.7</v>
          </cell>
          <cell r="L77">
            <v>80.400000000000006</v>
          </cell>
          <cell r="M77">
            <v>83.1</v>
          </cell>
          <cell r="N77">
            <v>56.8</v>
          </cell>
          <cell r="O77">
            <v>52.3</v>
          </cell>
        </row>
        <row r="79">
          <cell r="K79">
            <v>12.3</v>
          </cell>
          <cell r="L79">
            <v>12.5</v>
          </cell>
          <cell r="M79">
            <v>12.2</v>
          </cell>
          <cell r="N79">
            <v>10.199999999999999</v>
          </cell>
          <cell r="O79">
            <v>10</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V1" workbookViewId="0">
      <selection activeCell="BV18" sqref="BV18:CC18"/>
    </sheetView>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13577477</v>
      </c>
      <c r="BO4" s="411"/>
      <c r="BP4" s="411"/>
      <c r="BQ4" s="411"/>
      <c r="BR4" s="411"/>
      <c r="BS4" s="411"/>
      <c r="BT4" s="411"/>
      <c r="BU4" s="412"/>
      <c r="BV4" s="410">
        <v>13077327</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4.5</v>
      </c>
      <c r="CU4" s="588"/>
      <c r="CV4" s="588"/>
      <c r="CW4" s="588"/>
      <c r="CX4" s="588"/>
      <c r="CY4" s="588"/>
      <c r="CZ4" s="588"/>
      <c r="DA4" s="589"/>
      <c r="DB4" s="587">
        <v>5</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13208288</v>
      </c>
      <c r="BO5" s="416"/>
      <c r="BP5" s="416"/>
      <c r="BQ5" s="416"/>
      <c r="BR5" s="416"/>
      <c r="BS5" s="416"/>
      <c r="BT5" s="416"/>
      <c r="BU5" s="417"/>
      <c r="BV5" s="415">
        <v>12641932</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92.8</v>
      </c>
      <c r="CU5" s="386"/>
      <c r="CV5" s="386"/>
      <c r="CW5" s="386"/>
      <c r="CX5" s="386"/>
      <c r="CY5" s="386"/>
      <c r="CZ5" s="386"/>
      <c r="DA5" s="387"/>
      <c r="DB5" s="385">
        <v>90</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369189</v>
      </c>
      <c r="BO6" s="416"/>
      <c r="BP6" s="416"/>
      <c r="BQ6" s="416"/>
      <c r="BR6" s="416"/>
      <c r="BS6" s="416"/>
      <c r="BT6" s="416"/>
      <c r="BU6" s="417"/>
      <c r="BV6" s="415">
        <v>435395</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99.2</v>
      </c>
      <c r="CU6" s="562"/>
      <c r="CV6" s="562"/>
      <c r="CW6" s="562"/>
      <c r="CX6" s="562"/>
      <c r="CY6" s="562"/>
      <c r="CZ6" s="562"/>
      <c r="DA6" s="563"/>
      <c r="DB6" s="561">
        <v>97.1</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4932</v>
      </c>
      <c r="BO7" s="416"/>
      <c r="BP7" s="416"/>
      <c r="BQ7" s="416"/>
      <c r="BR7" s="416"/>
      <c r="BS7" s="416"/>
      <c r="BT7" s="416"/>
      <c r="BU7" s="417"/>
      <c r="BV7" s="415">
        <v>30771</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8111242</v>
      </c>
      <c r="CU7" s="416"/>
      <c r="CV7" s="416"/>
      <c r="CW7" s="416"/>
      <c r="CX7" s="416"/>
      <c r="CY7" s="416"/>
      <c r="CZ7" s="416"/>
      <c r="DA7" s="417"/>
      <c r="DB7" s="415">
        <v>8105125</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364257</v>
      </c>
      <c r="BO8" s="416"/>
      <c r="BP8" s="416"/>
      <c r="BQ8" s="416"/>
      <c r="BR8" s="416"/>
      <c r="BS8" s="416"/>
      <c r="BT8" s="416"/>
      <c r="BU8" s="417"/>
      <c r="BV8" s="415">
        <v>404624</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0.67</v>
      </c>
      <c r="CU8" s="525"/>
      <c r="CV8" s="525"/>
      <c r="CW8" s="525"/>
      <c r="CX8" s="525"/>
      <c r="CY8" s="525"/>
      <c r="CZ8" s="525"/>
      <c r="DA8" s="526"/>
      <c r="DB8" s="524">
        <v>0.67</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25419</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-40367</v>
      </c>
      <c r="BO9" s="416"/>
      <c r="BP9" s="416"/>
      <c r="BQ9" s="416"/>
      <c r="BR9" s="416"/>
      <c r="BS9" s="416"/>
      <c r="BT9" s="416"/>
      <c r="BU9" s="417"/>
      <c r="BV9" s="415">
        <v>18487</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17.2</v>
      </c>
      <c r="CU9" s="386"/>
      <c r="CV9" s="386"/>
      <c r="CW9" s="386"/>
      <c r="CX9" s="386"/>
      <c r="CY9" s="386"/>
      <c r="CZ9" s="386"/>
      <c r="DA9" s="387"/>
      <c r="DB9" s="385">
        <v>17.100000000000001</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28120</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100</v>
      </c>
      <c r="AV10" s="473"/>
      <c r="AW10" s="473"/>
      <c r="AX10" s="473"/>
      <c r="AY10" s="395" t="s">
        <v>105</v>
      </c>
      <c r="AZ10" s="396"/>
      <c r="BA10" s="396"/>
      <c r="BB10" s="396"/>
      <c r="BC10" s="396"/>
      <c r="BD10" s="396"/>
      <c r="BE10" s="396"/>
      <c r="BF10" s="396"/>
      <c r="BG10" s="396"/>
      <c r="BH10" s="396"/>
      <c r="BI10" s="396"/>
      <c r="BJ10" s="396"/>
      <c r="BK10" s="396"/>
      <c r="BL10" s="396"/>
      <c r="BM10" s="397"/>
      <c r="BN10" s="415">
        <v>79913</v>
      </c>
      <c r="BO10" s="416"/>
      <c r="BP10" s="416"/>
      <c r="BQ10" s="416"/>
      <c r="BR10" s="416"/>
      <c r="BS10" s="416"/>
      <c r="BT10" s="416"/>
      <c r="BU10" s="417"/>
      <c r="BV10" s="415">
        <v>117625</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25483</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321739</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25320</v>
      </c>
      <c r="S13" s="517"/>
      <c r="T13" s="517"/>
      <c r="U13" s="517"/>
      <c r="V13" s="518"/>
      <c r="W13" s="504" t="s">
        <v>124</v>
      </c>
      <c r="X13" s="428"/>
      <c r="Y13" s="428"/>
      <c r="Z13" s="428"/>
      <c r="AA13" s="428"/>
      <c r="AB13" s="429"/>
      <c r="AC13" s="391">
        <v>207</v>
      </c>
      <c r="AD13" s="392"/>
      <c r="AE13" s="392"/>
      <c r="AF13" s="392"/>
      <c r="AG13" s="393"/>
      <c r="AH13" s="391">
        <v>189</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-282193</v>
      </c>
      <c r="BO13" s="416"/>
      <c r="BP13" s="416"/>
      <c r="BQ13" s="416"/>
      <c r="BR13" s="416"/>
      <c r="BS13" s="416"/>
      <c r="BT13" s="416"/>
      <c r="BU13" s="417"/>
      <c r="BV13" s="415">
        <v>136112</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17.8</v>
      </c>
      <c r="CU13" s="386"/>
      <c r="CV13" s="386"/>
      <c r="CW13" s="386"/>
      <c r="CX13" s="386"/>
      <c r="CY13" s="386"/>
      <c r="CZ13" s="386"/>
      <c r="DA13" s="387"/>
      <c r="DB13" s="385">
        <v>17.600000000000001</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25994</v>
      </c>
      <c r="S14" s="517"/>
      <c r="T14" s="517"/>
      <c r="U14" s="517"/>
      <c r="V14" s="518"/>
      <c r="W14" s="519"/>
      <c r="X14" s="431"/>
      <c r="Y14" s="431"/>
      <c r="Z14" s="431"/>
      <c r="AA14" s="431"/>
      <c r="AB14" s="432"/>
      <c r="AC14" s="509">
        <v>1.8</v>
      </c>
      <c r="AD14" s="510"/>
      <c r="AE14" s="510"/>
      <c r="AF14" s="510"/>
      <c r="AG14" s="511"/>
      <c r="AH14" s="509">
        <v>1.5</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161.19999999999999</v>
      </c>
      <c r="CU14" s="488"/>
      <c r="CV14" s="488"/>
      <c r="CW14" s="488"/>
      <c r="CX14" s="488"/>
      <c r="CY14" s="488"/>
      <c r="CZ14" s="488"/>
      <c r="DA14" s="489"/>
      <c r="DB14" s="520">
        <v>165.5</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25851</v>
      </c>
      <c r="S15" s="517"/>
      <c r="T15" s="517"/>
      <c r="U15" s="517"/>
      <c r="V15" s="518"/>
      <c r="W15" s="504" t="s">
        <v>131</v>
      </c>
      <c r="X15" s="428"/>
      <c r="Y15" s="428"/>
      <c r="Z15" s="428"/>
      <c r="AA15" s="428"/>
      <c r="AB15" s="429"/>
      <c r="AC15" s="391">
        <v>3740</v>
      </c>
      <c r="AD15" s="392"/>
      <c r="AE15" s="392"/>
      <c r="AF15" s="392"/>
      <c r="AG15" s="393"/>
      <c r="AH15" s="391">
        <v>4116</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4284585</v>
      </c>
      <c r="BO15" s="411"/>
      <c r="BP15" s="411"/>
      <c r="BQ15" s="411"/>
      <c r="BR15" s="411"/>
      <c r="BS15" s="411"/>
      <c r="BT15" s="411"/>
      <c r="BU15" s="412"/>
      <c r="BV15" s="410">
        <v>4303353</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32.700000000000003</v>
      </c>
      <c r="AD16" s="510"/>
      <c r="AE16" s="510"/>
      <c r="AF16" s="510"/>
      <c r="AG16" s="511"/>
      <c r="AH16" s="509">
        <v>33.1</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6351075</v>
      </c>
      <c r="BO16" s="416"/>
      <c r="BP16" s="416"/>
      <c r="BQ16" s="416"/>
      <c r="BR16" s="416"/>
      <c r="BS16" s="416"/>
      <c r="BT16" s="416"/>
      <c r="BU16" s="417"/>
      <c r="BV16" s="415">
        <v>6250583</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7486</v>
      </c>
      <c r="AD17" s="392"/>
      <c r="AE17" s="392"/>
      <c r="AF17" s="392"/>
      <c r="AG17" s="393"/>
      <c r="AH17" s="391">
        <v>8131</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5527595</v>
      </c>
      <c r="BO17" s="416"/>
      <c r="BP17" s="416"/>
      <c r="BQ17" s="416"/>
      <c r="BR17" s="416"/>
      <c r="BS17" s="416"/>
      <c r="BT17" s="416"/>
      <c r="BU17" s="417"/>
      <c r="BV17" s="415">
        <v>5548434</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141</v>
      </c>
      <c r="C18" s="478"/>
      <c r="D18" s="478"/>
      <c r="E18" s="479"/>
      <c r="F18" s="479"/>
      <c r="G18" s="479"/>
      <c r="H18" s="479"/>
      <c r="I18" s="479"/>
      <c r="J18" s="479"/>
      <c r="K18" s="479"/>
      <c r="L18" s="480">
        <v>280.25</v>
      </c>
      <c r="M18" s="480"/>
      <c r="N18" s="480"/>
      <c r="O18" s="480"/>
      <c r="P18" s="480"/>
      <c r="Q18" s="480"/>
      <c r="R18" s="481"/>
      <c r="S18" s="481"/>
      <c r="T18" s="481"/>
      <c r="U18" s="481"/>
      <c r="V18" s="482"/>
      <c r="W18" s="496"/>
      <c r="X18" s="497"/>
      <c r="Y18" s="497"/>
      <c r="Z18" s="497"/>
      <c r="AA18" s="497"/>
      <c r="AB18" s="505"/>
      <c r="AC18" s="379">
        <v>65.5</v>
      </c>
      <c r="AD18" s="380"/>
      <c r="AE18" s="380"/>
      <c r="AF18" s="380"/>
      <c r="AG18" s="483"/>
      <c r="AH18" s="379">
        <v>65.400000000000006</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7539327</v>
      </c>
      <c r="BO18" s="416"/>
      <c r="BP18" s="416"/>
      <c r="BQ18" s="416"/>
      <c r="BR18" s="416"/>
      <c r="BS18" s="416"/>
      <c r="BT18" s="416"/>
      <c r="BU18" s="417"/>
      <c r="BV18" s="415">
        <v>7447153</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143</v>
      </c>
      <c r="C19" s="478"/>
      <c r="D19" s="478"/>
      <c r="E19" s="479"/>
      <c r="F19" s="479"/>
      <c r="G19" s="479"/>
      <c r="H19" s="479"/>
      <c r="I19" s="479"/>
      <c r="J19" s="479"/>
      <c r="K19" s="479"/>
      <c r="L19" s="485">
        <v>91</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9430276</v>
      </c>
      <c r="BO19" s="416"/>
      <c r="BP19" s="416"/>
      <c r="BQ19" s="416"/>
      <c r="BR19" s="416"/>
      <c r="BS19" s="416"/>
      <c r="BT19" s="416"/>
      <c r="BU19" s="417"/>
      <c r="BV19" s="415">
        <v>9329036</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145</v>
      </c>
      <c r="C20" s="478"/>
      <c r="D20" s="478"/>
      <c r="E20" s="479"/>
      <c r="F20" s="479"/>
      <c r="G20" s="479"/>
      <c r="H20" s="479"/>
      <c r="I20" s="479"/>
      <c r="J20" s="479"/>
      <c r="K20" s="479"/>
      <c r="L20" s="485">
        <v>9804</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18287928</v>
      </c>
      <c r="BO23" s="416"/>
      <c r="BP23" s="416"/>
      <c r="BQ23" s="416"/>
      <c r="BR23" s="416"/>
      <c r="BS23" s="416"/>
      <c r="BT23" s="416"/>
      <c r="BU23" s="417"/>
      <c r="BV23" s="415">
        <v>18672010</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154</v>
      </c>
      <c r="F24" s="389"/>
      <c r="G24" s="389"/>
      <c r="H24" s="389"/>
      <c r="I24" s="389"/>
      <c r="J24" s="389"/>
      <c r="K24" s="390"/>
      <c r="L24" s="391">
        <v>1</v>
      </c>
      <c r="M24" s="392"/>
      <c r="N24" s="392"/>
      <c r="O24" s="392"/>
      <c r="P24" s="393"/>
      <c r="Q24" s="391">
        <v>6480</v>
      </c>
      <c r="R24" s="392"/>
      <c r="S24" s="392"/>
      <c r="T24" s="392"/>
      <c r="U24" s="392"/>
      <c r="V24" s="393"/>
      <c r="W24" s="457"/>
      <c r="X24" s="448"/>
      <c r="Y24" s="449"/>
      <c r="Z24" s="388" t="s">
        <v>155</v>
      </c>
      <c r="AA24" s="389"/>
      <c r="AB24" s="389"/>
      <c r="AC24" s="389"/>
      <c r="AD24" s="389"/>
      <c r="AE24" s="389"/>
      <c r="AF24" s="389"/>
      <c r="AG24" s="390"/>
      <c r="AH24" s="391">
        <v>250</v>
      </c>
      <c r="AI24" s="392"/>
      <c r="AJ24" s="392"/>
      <c r="AK24" s="392"/>
      <c r="AL24" s="393"/>
      <c r="AM24" s="391">
        <v>765250</v>
      </c>
      <c r="AN24" s="392"/>
      <c r="AO24" s="392"/>
      <c r="AP24" s="392"/>
      <c r="AQ24" s="392"/>
      <c r="AR24" s="393"/>
      <c r="AS24" s="391">
        <v>3061</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14909026</v>
      </c>
      <c r="BO24" s="416"/>
      <c r="BP24" s="416"/>
      <c r="BQ24" s="416"/>
      <c r="BR24" s="416"/>
      <c r="BS24" s="416"/>
      <c r="BT24" s="416"/>
      <c r="BU24" s="417"/>
      <c r="BV24" s="415">
        <v>15115433</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157</v>
      </c>
      <c r="F25" s="389"/>
      <c r="G25" s="389"/>
      <c r="H25" s="389"/>
      <c r="I25" s="389"/>
      <c r="J25" s="389"/>
      <c r="K25" s="390"/>
      <c r="L25" s="391">
        <v>1</v>
      </c>
      <c r="M25" s="392"/>
      <c r="N25" s="392"/>
      <c r="O25" s="392"/>
      <c r="P25" s="393"/>
      <c r="Q25" s="391">
        <v>5120</v>
      </c>
      <c r="R25" s="392"/>
      <c r="S25" s="392"/>
      <c r="T25" s="392"/>
      <c r="U25" s="392"/>
      <c r="V25" s="393"/>
      <c r="W25" s="457"/>
      <c r="X25" s="448"/>
      <c r="Y25" s="449"/>
      <c r="Z25" s="388" t="s">
        <v>158</v>
      </c>
      <c r="AA25" s="389"/>
      <c r="AB25" s="389"/>
      <c r="AC25" s="389"/>
      <c r="AD25" s="389"/>
      <c r="AE25" s="389"/>
      <c r="AF25" s="389"/>
      <c r="AG25" s="390"/>
      <c r="AH25" s="391">
        <v>68</v>
      </c>
      <c r="AI25" s="392"/>
      <c r="AJ25" s="392"/>
      <c r="AK25" s="392"/>
      <c r="AL25" s="393"/>
      <c r="AM25" s="391">
        <v>193936</v>
      </c>
      <c r="AN25" s="392"/>
      <c r="AO25" s="392"/>
      <c r="AP25" s="392"/>
      <c r="AQ25" s="392"/>
      <c r="AR25" s="393"/>
      <c r="AS25" s="391">
        <v>2852</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661194</v>
      </c>
      <c r="BO25" s="411"/>
      <c r="BP25" s="411"/>
      <c r="BQ25" s="411"/>
      <c r="BR25" s="411"/>
      <c r="BS25" s="411"/>
      <c r="BT25" s="411"/>
      <c r="BU25" s="412"/>
      <c r="BV25" s="410">
        <v>537230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160</v>
      </c>
      <c r="F26" s="389"/>
      <c r="G26" s="389"/>
      <c r="H26" s="389"/>
      <c r="I26" s="389"/>
      <c r="J26" s="389"/>
      <c r="K26" s="390"/>
      <c r="L26" s="391">
        <v>1</v>
      </c>
      <c r="M26" s="392"/>
      <c r="N26" s="392"/>
      <c r="O26" s="392"/>
      <c r="P26" s="393"/>
      <c r="Q26" s="391">
        <v>4520</v>
      </c>
      <c r="R26" s="392"/>
      <c r="S26" s="392"/>
      <c r="T26" s="392"/>
      <c r="U26" s="392"/>
      <c r="V26" s="393"/>
      <c r="W26" s="457"/>
      <c r="X26" s="448"/>
      <c r="Y26" s="449"/>
      <c r="Z26" s="388" t="s">
        <v>161</v>
      </c>
      <c r="AA26" s="470"/>
      <c r="AB26" s="470"/>
      <c r="AC26" s="470"/>
      <c r="AD26" s="470"/>
      <c r="AE26" s="470"/>
      <c r="AF26" s="470"/>
      <c r="AG26" s="471"/>
      <c r="AH26" s="391">
        <v>13</v>
      </c>
      <c r="AI26" s="392"/>
      <c r="AJ26" s="392"/>
      <c r="AK26" s="392"/>
      <c r="AL26" s="393"/>
      <c r="AM26" s="391">
        <v>36972</v>
      </c>
      <c r="AN26" s="392"/>
      <c r="AO26" s="392"/>
      <c r="AP26" s="392"/>
      <c r="AQ26" s="392"/>
      <c r="AR26" s="393"/>
      <c r="AS26" s="391">
        <v>2844</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163</v>
      </c>
      <c r="F27" s="389"/>
      <c r="G27" s="389"/>
      <c r="H27" s="389"/>
      <c r="I27" s="389"/>
      <c r="J27" s="389"/>
      <c r="K27" s="390"/>
      <c r="L27" s="391">
        <v>1</v>
      </c>
      <c r="M27" s="392"/>
      <c r="N27" s="392"/>
      <c r="O27" s="392"/>
      <c r="P27" s="393"/>
      <c r="Q27" s="391">
        <v>3750</v>
      </c>
      <c r="R27" s="392"/>
      <c r="S27" s="392"/>
      <c r="T27" s="392"/>
      <c r="U27" s="392"/>
      <c r="V27" s="393"/>
      <c r="W27" s="457"/>
      <c r="X27" s="448"/>
      <c r="Y27" s="449"/>
      <c r="Z27" s="388" t="s">
        <v>164</v>
      </c>
      <c r="AA27" s="389"/>
      <c r="AB27" s="389"/>
      <c r="AC27" s="389"/>
      <c r="AD27" s="389"/>
      <c r="AE27" s="389"/>
      <c r="AF27" s="389"/>
      <c r="AG27" s="390"/>
      <c r="AH27" s="391">
        <v>19</v>
      </c>
      <c r="AI27" s="392"/>
      <c r="AJ27" s="392"/>
      <c r="AK27" s="392"/>
      <c r="AL27" s="393"/>
      <c r="AM27" s="391">
        <v>77539</v>
      </c>
      <c r="AN27" s="392"/>
      <c r="AO27" s="392"/>
      <c r="AP27" s="392"/>
      <c r="AQ27" s="392"/>
      <c r="AR27" s="393"/>
      <c r="AS27" s="391">
        <v>4081</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407506</v>
      </c>
      <c r="BO27" s="419"/>
      <c r="BP27" s="419"/>
      <c r="BQ27" s="419"/>
      <c r="BR27" s="419"/>
      <c r="BS27" s="419"/>
      <c r="BT27" s="419"/>
      <c r="BU27" s="420"/>
      <c r="BV27" s="418">
        <v>407482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166</v>
      </c>
      <c r="F28" s="389"/>
      <c r="G28" s="389"/>
      <c r="H28" s="389"/>
      <c r="I28" s="389"/>
      <c r="J28" s="389"/>
      <c r="K28" s="390"/>
      <c r="L28" s="391">
        <v>1</v>
      </c>
      <c r="M28" s="392"/>
      <c r="N28" s="392"/>
      <c r="O28" s="392"/>
      <c r="P28" s="393"/>
      <c r="Q28" s="391">
        <v>3550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466245</v>
      </c>
      <c r="BO28" s="411"/>
      <c r="BP28" s="411"/>
      <c r="BQ28" s="411"/>
      <c r="BR28" s="411"/>
      <c r="BS28" s="411"/>
      <c r="BT28" s="411"/>
      <c r="BU28" s="412"/>
      <c r="BV28" s="410">
        <v>708071</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170</v>
      </c>
      <c r="F29" s="389"/>
      <c r="G29" s="389"/>
      <c r="H29" s="389"/>
      <c r="I29" s="389"/>
      <c r="J29" s="389"/>
      <c r="K29" s="390"/>
      <c r="L29" s="391">
        <v>12</v>
      </c>
      <c r="M29" s="392"/>
      <c r="N29" s="392"/>
      <c r="O29" s="392"/>
      <c r="P29" s="393"/>
      <c r="Q29" s="391">
        <v>3450</v>
      </c>
      <c r="R29" s="392"/>
      <c r="S29" s="392"/>
      <c r="T29" s="392"/>
      <c r="U29" s="392"/>
      <c r="V29" s="393"/>
      <c r="W29" s="458"/>
      <c r="X29" s="459"/>
      <c r="Y29" s="460"/>
      <c r="Z29" s="388" t="s">
        <v>171</v>
      </c>
      <c r="AA29" s="389"/>
      <c r="AB29" s="389"/>
      <c r="AC29" s="389"/>
      <c r="AD29" s="389"/>
      <c r="AE29" s="389"/>
      <c r="AF29" s="389"/>
      <c r="AG29" s="390"/>
      <c r="AH29" s="391">
        <v>269</v>
      </c>
      <c r="AI29" s="392"/>
      <c r="AJ29" s="392"/>
      <c r="AK29" s="392"/>
      <c r="AL29" s="393"/>
      <c r="AM29" s="391">
        <v>842789</v>
      </c>
      <c r="AN29" s="392"/>
      <c r="AO29" s="392"/>
      <c r="AP29" s="392"/>
      <c r="AQ29" s="392"/>
      <c r="AR29" s="393"/>
      <c r="AS29" s="391">
        <v>3133</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261711</v>
      </c>
      <c r="BO29" s="416"/>
      <c r="BP29" s="416"/>
      <c r="BQ29" s="416"/>
      <c r="BR29" s="416"/>
      <c r="BS29" s="416"/>
      <c r="BT29" s="416"/>
      <c r="BU29" s="417"/>
      <c r="BV29" s="415">
        <v>235852</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95.6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1860956</v>
      </c>
      <c r="BO30" s="419"/>
      <c r="BP30" s="419"/>
      <c r="BQ30" s="419"/>
      <c r="BR30" s="419"/>
      <c r="BS30" s="419"/>
      <c r="BT30" s="419"/>
      <c r="BU30" s="420"/>
      <c r="BV30" s="418">
        <v>2384276</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IF('各会計、関係団体の財政状況及び健全化判断比率'!B32="","",'各会計、関係団体の財政状況及び健全化判断比率'!B32)</f>
        <v>病院事業会計</v>
      </c>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IF('各会計、関係団体の財政状況及び健全化判断比率'!B33="","",'各会計、関係団体の財政状況及び健全化判断比率'!B33)</f>
        <v>簡易水道特別会計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大月都留広域事務組合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大月短期大学特別会計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9</v>
      </c>
      <c r="BF35" s="375"/>
      <c r="BG35" s="374" t="str">
        <f>IF('各会計、関係団体の財政状況及び健全化判断比率'!B34="","",'各会計、関係団体の財政状況及び健全化判断比率'!B34)</f>
        <v>下水道特別会計</v>
      </c>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東部地域広域水道企業団（水道事業会計）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山梨県東部広域連合（一般会計）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6</v>
      </c>
      <c r="V37" s="375"/>
      <c r="W37" s="374" t="str">
        <f>IF('各会計、関係団体の財政状況及び健全化判断比率'!B31="","",'各会計、関係団体の財政状況及び健全化判断比率'!B31)</f>
        <v>介護サービス特別会計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山梨県市町村総合事務組合（一般会計）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14</v>
      </c>
      <c r="BX38" s="375"/>
      <c r="BY38" s="374" t="str">
        <f>IF('各会計、関係団体の財政状況及び健全化判断比率'!B72="","",'各会計、関係団体の財政状況及び健全化判断比率'!B72)</f>
        <v>山梨県市町村総合事務組合（電子化事業及び会館管理・研修事業特別会計）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15</v>
      </c>
      <c r="BX39" s="375"/>
      <c r="BY39" s="374" t="str">
        <f>IF('各会計、関係団体の財政状況及び健全化判断比率'!B73="","",'各会計、関係団体の財政状況及び健全化判断比率'!B73)</f>
        <v>山梨県市町村総合事務組合（一般廃棄物最終処分場事業特別会計）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16</v>
      </c>
      <c r="BX40" s="375"/>
      <c r="BY40" s="374" t="str">
        <f>IF('各会計、関係団体の財政状況及び健全化判断比率'!B74="","",'各会計、関係団体の財政状況及び健全化判断比率'!B74)</f>
        <v>山梨県市町村総合事務組合（交通災害共済事業特別会計）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17</v>
      </c>
      <c r="BX41" s="375"/>
      <c r="BY41" s="374" t="str">
        <f>IF('各会計、関係団体の財政状況及び健全化判断比率'!B75="","",'各会計、関係団体の財政状況及び健全化判断比率'!B75)</f>
        <v>山梨県後期高齢者医療広域連合（一般会計）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18</v>
      </c>
      <c r="BX42" s="375"/>
      <c r="BY42" s="374" t="str">
        <f>IF('各会計、関係団体の財政状況及び健全化判断比率'!B76="","",'各会計、関係団体の財政状況及び健全化判断比率'!B76)</f>
        <v>山梨県後期高齢者医療広域連合（後期高齢者医療特別会計）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34" zoomScaleSheetLayoutView="100" workbookViewId="0">
      <selection activeCell="L32" sqref="L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84" t="s">
        <v>528</v>
      </c>
      <c r="D34" s="1184"/>
      <c r="E34" s="1185"/>
      <c r="F34" s="32">
        <v>1.73</v>
      </c>
      <c r="G34" s="33">
        <v>2.12</v>
      </c>
      <c r="H34" s="33">
        <v>4.8</v>
      </c>
      <c r="I34" s="33">
        <v>4.9000000000000004</v>
      </c>
      <c r="J34" s="34">
        <v>4.34</v>
      </c>
      <c r="K34" s="22"/>
      <c r="L34" s="22"/>
      <c r="M34" s="22"/>
      <c r="N34" s="22"/>
      <c r="O34" s="22"/>
      <c r="P34" s="22"/>
    </row>
    <row r="35" spans="1:16" ht="39" customHeight="1">
      <c r="A35" s="22"/>
      <c r="B35" s="35"/>
      <c r="C35" s="1178" t="s">
        <v>529</v>
      </c>
      <c r="D35" s="1179"/>
      <c r="E35" s="1180"/>
      <c r="F35" s="36">
        <v>4.6399999999999997</v>
      </c>
      <c r="G35" s="37">
        <v>3.85</v>
      </c>
      <c r="H35" s="37">
        <v>4.55</v>
      </c>
      <c r="I35" s="37">
        <v>3.01</v>
      </c>
      <c r="J35" s="38">
        <v>3.25</v>
      </c>
      <c r="K35" s="22"/>
      <c r="L35" s="22"/>
      <c r="M35" s="22"/>
      <c r="N35" s="22"/>
      <c r="O35" s="22"/>
      <c r="P35" s="22"/>
    </row>
    <row r="36" spans="1:16" ht="39" customHeight="1">
      <c r="A36" s="22"/>
      <c r="B36" s="35"/>
      <c r="C36" s="1178" t="s">
        <v>530</v>
      </c>
      <c r="D36" s="1179"/>
      <c r="E36" s="1180"/>
      <c r="F36" s="36">
        <v>0.22</v>
      </c>
      <c r="G36" s="37">
        <v>0.81</v>
      </c>
      <c r="H36" s="37">
        <v>0.47</v>
      </c>
      <c r="I36" s="37">
        <v>1.75</v>
      </c>
      <c r="J36" s="38">
        <v>1.33</v>
      </c>
      <c r="K36" s="22"/>
      <c r="L36" s="22"/>
      <c r="M36" s="22"/>
      <c r="N36" s="22"/>
      <c r="O36" s="22"/>
      <c r="P36" s="22"/>
    </row>
    <row r="37" spans="1:16" ht="39" customHeight="1">
      <c r="A37" s="22"/>
      <c r="B37" s="35"/>
      <c r="C37" s="1178" t="s">
        <v>531</v>
      </c>
      <c r="D37" s="1179"/>
      <c r="E37" s="1180"/>
      <c r="F37" s="36">
        <v>7.0000000000000007E-2</v>
      </c>
      <c r="G37" s="37">
        <v>0.21</v>
      </c>
      <c r="H37" s="37">
        <v>0.01</v>
      </c>
      <c r="I37" s="37">
        <v>0.46</v>
      </c>
      <c r="J37" s="38">
        <v>0.85</v>
      </c>
      <c r="K37" s="22"/>
      <c r="L37" s="22"/>
      <c r="M37" s="22"/>
      <c r="N37" s="22"/>
      <c r="O37" s="22"/>
      <c r="P37" s="22"/>
    </row>
    <row r="38" spans="1:16" ht="39" customHeight="1">
      <c r="A38" s="22"/>
      <c r="B38" s="35"/>
      <c r="C38" s="1178" t="s">
        <v>532</v>
      </c>
      <c r="D38" s="1179"/>
      <c r="E38" s="1180"/>
      <c r="F38" s="36">
        <v>0.05</v>
      </c>
      <c r="G38" s="37">
        <v>0.08</v>
      </c>
      <c r="H38" s="37">
        <v>0.15</v>
      </c>
      <c r="I38" s="37">
        <v>0.08</v>
      </c>
      <c r="J38" s="38">
        <v>0.14000000000000001</v>
      </c>
      <c r="K38" s="22"/>
      <c r="L38" s="22"/>
      <c r="M38" s="22"/>
      <c r="N38" s="22"/>
      <c r="O38" s="22"/>
      <c r="P38" s="22"/>
    </row>
    <row r="39" spans="1:16" ht="39" customHeight="1">
      <c r="A39" s="22"/>
      <c r="B39" s="35"/>
      <c r="C39" s="1178" t="s">
        <v>533</v>
      </c>
      <c r="D39" s="1179"/>
      <c r="E39" s="1180"/>
      <c r="F39" s="36">
        <v>7.0000000000000007E-2</v>
      </c>
      <c r="G39" s="37">
        <v>7.0000000000000007E-2</v>
      </c>
      <c r="H39" s="37">
        <v>0.03</v>
      </c>
      <c r="I39" s="37">
        <v>0.1</v>
      </c>
      <c r="J39" s="38">
        <v>7.0000000000000007E-2</v>
      </c>
      <c r="K39" s="22"/>
      <c r="L39" s="22"/>
      <c r="M39" s="22"/>
      <c r="N39" s="22"/>
      <c r="O39" s="22"/>
      <c r="P39" s="22"/>
    </row>
    <row r="40" spans="1:16" ht="39" customHeight="1">
      <c r="A40" s="22"/>
      <c r="B40" s="35"/>
      <c r="C40" s="1178" t="s">
        <v>534</v>
      </c>
      <c r="D40" s="1179"/>
      <c r="E40" s="1180"/>
      <c r="F40" s="36">
        <v>0</v>
      </c>
      <c r="G40" s="37">
        <v>0</v>
      </c>
      <c r="H40" s="37">
        <v>0.01</v>
      </c>
      <c r="I40" s="37">
        <v>0.02</v>
      </c>
      <c r="J40" s="38">
        <v>0.02</v>
      </c>
      <c r="K40" s="22"/>
      <c r="L40" s="22"/>
      <c r="M40" s="22"/>
      <c r="N40" s="22"/>
      <c r="O40" s="22"/>
      <c r="P40" s="22"/>
    </row>
    <row r="41" spans="1:16" ht="39" customHeight="1">
      <c r="A41" s="22"/>
      <c r="B41" s="35"/>
      <c r="C41" s="1178" t="s">
        <v>535</v>
      </c>
      <c r="D41" s="1179"/>
      <c r="E41" s="1180"/>
      <c r="F41" s="36">
        <v>0</v>
      </c>
      <c r="G41" s="37">
        <v>0.01</v>
      </c>
      <c r="H41" s="37">
        <v>0.02</v>
      </c>
      <c r="I41" s="37">
        <v>0.01</v>
      </c>
      <c r="J41" s="38">
        <v>0.01</v>
      </c>
      <c r="K41" s="22"/>
      <c r="L41" s="22"/>
      <c r="M41" s="22"/>
      <c r="N41" s="22"/>
      <c r="O41" s="22"/>
      <c r="P41" s="22"/>
    </row>
    <row r="42" spans="1:16" ht="39" customHeight="1">
      <c r="A42" s="22"/>
      <c r="B42" s="39"/>
      <c r="C42" s="1178" t="s">
        <v>536</v>
      </c>
      <c r="D42" s="1179"/>
      <c r="E42" s="1180"/>
      <c r="F42" s="36" t="s">
        <v>482</v>
      </c>
      <c r="G42" s="37" t="s">
        <v>482</v>
      </c>
      <c r="H42" s="37" t="s">
        <v>482</v>
      </c>
      <c r="I42" s="37" t="s">
        <v>482</v>
      </c>
      <c r="J42" s="38" t="s">
        <v>482</v>
      </c>
      <c r="K42" s="22"/>
      <c r="L42" s="22"/>
      <c r="M42" s="22"/>
      <c r="N42" s="22"/>
      <c r="O42" s="22"/>
      <c r="P42" s="22"/>
    </row>
    <row r="43" spans="1:16" ht="39" customHeight="1" thickBot="1">
      <c r="A43" s="22"/>
      <c r="B43" s="40"/>
      <c r="C43" s="1181" t="s">
        <v>537</v>
      </c>
      <c r="D43" s="1182"/>
      <c r="E43" s="118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31"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94" t="s">
        <v>11</v>
      </c>
      <c r="C45" s="1195"/>
      <c r="D45" s="58"/>
      <c r="E45" s="1200" t="s">
        <v>12</v>
      </c>
      <c r="F45" s="1200"/>
      <c r="G45" s="1200"/>
      <c r="H45" s="1200"/>
      <c r="I45" s="1200"/>
      <c r="J45" s="1201"/>
      <c r="K45" s="59">
        <v>1567</v>
      </c>
      <c r="L45" s="60">
        <v>1626</v>
      </c>
      <c r="M45" s="60">
        <v>1609</v>
      </c>
      <c r="N45" s="60">
        <v>1624</v>
      </c>
      <c r="O45" s="61">
        <v>1648</v>
      </c>
      <c r="P45" s="48"/>
      <c r="Q45" s="48"/>
      <c r="R45" s="48"/>
      <c r="S45" s="48"/>
      <c r="T45" s="48"/>
      <c r="U45" s="48"/>
    </row>
    <row r="46" spans="1:21" ht="30.75" customHeight="1">
      <c r="A46" s="48"/>
      <c r="B46" s="1196"/>
      <c r="C46" s="1197"/>
      <c r="D46" s="62"/>
      <c r="E46" s="1188" t="s">
        <v>13</v>
      </c>
      <c r="F46" s="1188"/>
      <c r="G46" s="1188"/>
      <c r="H46" s="1188"/>
      <c r="I46" s="1188"/>
      <c r="J46" s="1189"/>
      <c r="K46" s="63" t="s">
        <v>482</v>
      </c>
      <c r="L46" s="64" t="s">
        <v>482</v>
      </c>
      <c r="M46" s="64" t="s">
        <v>482</v>
      </c>
      <c r="N46" s="64" t="s">
        <v>482</v>
      </c>
      <c r="O46" s="65" t="s">
        <v>482</v>
      </c>
      <c r="P46" s="48"/>
      <c r="Q46" s="48"/>
      <c r="R46" s="48"/>
      <c r="S46" s="48"/>
      <c r="T46" s="48"/>
      <c r="U46" s="48"/>
    </row>
    <row r="47" spans="1:21" ht="30.75" customHeight="1">
      <c r="A47" s="48"/>
      <c r="B47" s="1196"/>
      <c r="C47" s="1197"/>
      <c r="D47" s="62"/>
      <c r="E47" s="1188" t="s">
        <v>14</v>
      </c>
      <c r="F47" s="1188"/>
      <c r="G47" s="1188"/>
      <c r="H47" s="1188"/>
      <c r="I47" s="1188"/>
      <c r="J47" s="1189"/>
      <c r="K47" s="63" t="s">
        <v>482</v>
      </c>
      <c r="L47" s="64" t="s">
        <v>482</v>
      </c>
      <c r="M47" s="64" t="s">
        <v>482</v>
      </c>
      <c r="N47" s="64" t="s">
        <v>482</v>
      </c>
      <c r="O47" s="65" t="s">
        <v>482</v>
      </c>
      <c r="P47" s="48"/>
      <c r="Q47" s="48"/>
      <c r="R47" s="48"/>
      <c r="S47" s="48"/>
      <c r="T47" s="48"/>
      <c r="U47" s="48"/>
    </row>
    <row r="48" spans="1:21" ht="30.75" customHeight="1">
      <c r="A48" s="48"/>
      <c r="B48" s="1196"/>
      <c r="C48" s="1197"/>
      <c r="D48" s="62"/>
      <c r="E48" s="1188" t="s">
        <v>15</v>
      </c>
      <c r="F48" s="1188"/>
      <c r="G48" s="1188"/>
      <c r="H48" s="1188"/>
      <c r="I48" s="1188"/>
      <c r="J48" s="1189"/>
      <c r="K48" s="63">
        <v>388</v>
      </c>
      <c r="L48" s="64">
        <v>436</v>
      </c>
      <c r="M48" s="64">
        <v>465</v>
      </c>
      <c r="N48" s="64">
        <v>469</v>
      </c>
      <c r="O48" s="65">
        <v>477</v>
      </c>
      <c r="P48" s="48"/>
      <c r="Q48" s="48"/>
      <c r="R48" s="48"/>
      <c r="S48" s="48"/>
      <c r="T48" s="48"/>
      <c r="U48" s="48"/>
    </row>
    <row r="49" spans="1:21" ht="30.75" customHeight="1">
      <c r="A49" s="48"/>
      <c r="B49" s="1196"/>
      <c r="C49" s="1197"/>
      <c r="D49" s="62"/>
      <c r="E49" s="1188" t="s">
        <v>16</v>
      </c>
      <c r="F49" s="1188"/>
      <c r="G49" s="1188"/>
      <c r="H49" s="1188"/>
      <c r="I49" s="1188"/>
      <c r="J49" s="1189"/>
      <c r="K49" s="63">
        <v>369</v>
      </c>
      <c r="L49" s="64">
        <v>366</v>
      </c>
      <c r="M49" s="64">
        <v>367</v>
      </c>
      <c r="N49" s="64">
        <v>354</v>
      </c>
      <c r="O49" s="65">
        <v>383</v>
      </c>
      <c r="P49" s="48"/>
      <c r="Q49" s="48"/>
      <c r="R49" s="48"/>
      <c r="S49" s="48"/>
      <c r="T49" s="48"/>
      <c r="U49" s="48"/>
    </row>
    <row r="50" spans="1:21" ht="30.75" customHeight="1">
      <c r="A50" s="48"/>
      <c r="B50" s="1196"/>
      <c r="C50" s="1197"/>
      <c r="D50" s="62"/>
      <c r="E50" s="1188" t="s">
        <v>17</v>
      </c>
      <c r="F50" s="1188"/>
      <c r="G50" s="1188"/>
      <c r="H50" s="1188"/>
      <c r="I50" s="1188"/>
      <c r="J50" s="1189"/>
      <c r="K50" s="63">
        <v>94</v>
      </c>
      <c r="L50" s="64">
        <v>94</v>
      </c>
      <c r="M50" s="64">
        <v>94</v>
      </c>
      <c r="N50" s="64">
        <v>94</v>
      </c>
      <c r="O50" s="65">
        <v>94</v>
      </c>
      <c r="P50" s="48"/>
      <c r="Q50" s="48"/>
      <c r="R50" s="48"/>
      <c r="S50" s="48"/>
      <c r="T50" s="48"/>
      <c r="U50" s="48"/>
    </row>
    <row r="51" spans="1:21" ht="30.75" customHeight="1">
      <c r="A51" s="48"/>
      <c r="B51" s="1198"/>
      <c r="C51" s="1199"/>
      <c r="D51" s="66"/>
      <c r="E51" s="1188" t="s">
        <v>18</v>
      </c>
      <c r="F51" s="1188"/>
      <c r="G51" s="1188"/>
      <c r="H51" s="1188"/>
      <c r="I51" s="1188"/>
      <c r="J51" s="1189"/>
      <c r="K51" s="63" t="s">
        <v>482</v>
      </c>
      <c r="L51" s="64" t="s">
        <v>482</v>
      </c>
      <c r="M51" s="64" t="s">
        <v>482</v>
      </c>
      <c r="N51" s="64" t="s">
        <v>482</v>
      </c>
      <c r="O51" s="65" t="s">
        <v>482</v>
      </c>
      <c r="P51" s="48"/>
      <c r="Q51" s="48"/>
      <c r="R51" s="48"/>
      <c r="S51" s="48"/>
      <c r="T51" s="48"/>
      <c r="U51" s="48"/>
    </row>
    <row r="52" spans="1:21" ht="30.75" customHeight="1">
      <c r="A52" s="48"/>
      <c r="B52" s="1186" t="s">
        <v>19</v>
      </c>
      <c r="C52" s="1187"/>
      <c r="D52" s="66"/>
      <c r="E52" s="1188" t="s">
        <v>20</v>
      </c>
      <c r="F52" s="1188"/>
      <c r="G52" s="1188"/>
      <c r="H52" s="1188"/>
      <c r="I52" s="1188"/>
      <c r="J52" s="1189"/>
      <c r="K52" s="63">
        <v>1321</v>
      </c>
      <c r="L52" s="64">
        <v>1312</v>
      </c>
      <c r="M52" s="64">
        <v>1376</v>
      </c>
      <c r="N52" s="64">
        <v>1323</v>
      </c>
      <c r="O52" s="65">
        <v>1345</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1097</v>
      </c>
      <c r="L53" s="69">
        <v>1210</v>
      </c>
      <c r="M53" s="69">
        <v>1159</v>
      </c>
      <c r="N53" s="69">
        <v>1218</v>
      </c>
      <c r="O53" s="70">
        <v>1257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214" t="s">
        <v>24</v>
      </c>
      <c r="C41" s="1215"/>
      <c r="D41" s="81"/>
      <c r="E41" s="1216" t="s">
        <v>25</v>
      </c>
      <c r="F41" s="1216"/>
      <c r="G41" s="1216"/>
      <c r="H41" s="1217"/>
      <c r="I41" s="82">
        <v>16560</v>
      </c>
      <c r="J41" s="83">
        <v>18683</v>
      </c>
      <c r="K41" s="83">
        <v>18781</v>
      </c>
      <c r="L41" s="83">
        <v>18672</v>
      </c>
      <c r="M41" s="84">
        <v>18288</v>
      </c>
    </row>
    <row r="42" spans="2:13" ht="27.75" customHeight="1">
      <c r="B42" s="1204"/>
      <c r="C42" s="1205"/>
      <c r="D42" s="85"/>
      <c r="E42" s="1208" t="s">
        <v>26</v>
      </c>
      <c r="F42" s="1208"/>
      <c r="G42" s="1208"/>
      <c r="H42" s="1209"/>
      <c r="I42" s="86">
        <v>470</v>
      </c>
      <c r="J42" s="87">
        <v>376</v>
      </c>
      <c r="K42" s="87">
        <v>282</v>
      </c>
      <c r="L42" s="87">
        <v>188</v>
      </c>
      <c r="M42" s="88">
        <v>94</v>
      </c>
    </row>
    <row r="43" spans="2:13" ht="27.75" customHeight="1">
      <c r="B43" s="1204"/>
      <c r="C43" s="1205"/>
      <c r="D43" s="85"/>
      <c r="E43" s="1208" t="s">
        <v>27</v>
      </c>
      <c r="F43" s="1208"/>
      <c r="G43" s="1208"/>
      <c r="H43" s="1209"/>
      <c r="I43" s="86">
        <v>5763</v>
      </c>
      <c r="J43" s="87">
        <v>6172</v>
      </c>
      <c r="K43" s="87">
        <v>6606</v>
      </c>
      <c r="L43" s="87">
        <v>6026</v>
      </c>
      <c r="M43" s="88">
        <v>5618</v>
      </c>
    </row>
    <row r="44" spans="2:13" ht="27.75" customHeight="1">
      <c r="B44" s="1204"/>
      <c r="C44" s="1205"/>
      <c r="D44" s="85"/>
      <c r="E44" s="1208" t="s">
        <v>28</v>
      </c>
      <c r="F44" s="1208"/>
      <c r="G44" s="1208"/>
      <c r="H44" s="1209"/>
      <c r="I44" s="86">
        <v>3169</v>
      </c>
      <c r="J44" s="87">
        <v>2800</v>
      </c>
      <c r="K44" s="87">
        <v>2539</v>
      </c>
      <c r="L44" s="87">
        <v>2086</v>
      </c>
      <c r="M44" s="88">
        <v>1858</v>
      </c>
    </row>
    <row r="45" spans="2:13" ht="27.75" customHeight="1">
      <c r="B45" s="1204"/>
      <c r="C45" s="1205"/>
      <c r="D45" s="85"/>
      <c r="E45" s="1208" t="s">
        <v>29</v>
      </c>
      <c r="F45" s="1208"/>
      <c r="G45" s="1208"/>
      <c r="H45" s="1209"/>
      <c r="I45" s="86">
        <v>3003</v>
      </c>
      <c r="J45" s="87">
        <v>2763</v>
      </c>
      <c r="K45" s="87">
        <v>2603</v>
      </c>
      <c r="L45" s="87">
        <v>2611</v>
      </c>
      <c r="M45" s="88">
        <v>2491</v>
      </c>
    </row>
    <row r="46" spans="2:13" ht="27.75" customHeight="1">
      <c r="B46" s="1204"/>
      <c r="C46" s="1205"/>
      <c r="D46" s="89"/>
      <c r="E46" s="1208" t="s">
        <v>30</v>
      </c>
      <c r="F46" s="1208"/>
      <c r="G46" s="1208"/>
      <c r="H46" s="1209"/>
      <c r="I46" s="86">
        <v>2340</v>
      </c>
      <c r="J46" s="87" t="s">
        <v>482</v>
      </c>
      <c r="K46" s="87" t="s">
        <v>482</v>
      </c>
      <c r="L46" s="87" t="s">
        <v>482</v>
      </c>
      <c r="M46" s="88" t="s">
        <v>482</v>
      </c>
    </row>
    <row r="47" spans="2:13" ht="27.75" customHeight="1">
      <c r="B47" s="1204"/>
      <c r="C47" s="1205"/>
      <c r="D47" s="90"/>
      <c r="E47" s="1218" t="s">
        <v>31</v>
      </c>
      <c r="F47" s="1219"/>
      <c r="G47" s="1219"/>
      <c r="H47" s="1220"/>
      <c r="I47" s="86" t="s">
        <v>482</v>
      </c>
      <c r="J47" s="87" t="s">
        <v>482</v>
      </c>
      <c r="K47" s="87" t="s">
        <v>482</v>
      </c>
      <c r="L47" s="87" t="s">
        <v>482</v>
      </c>
      <c r="M47" s="88" t="s">
        <v>482</v>
      </c>
    </row>
    <row r="48" spans="2:13" ht="27.75" customHeight="1">
      <c r="B48" s="1204"/>
      <c r="C48" s="1205"/>
      <c r="D48" s="85"/>
      <c r="E48" s="1208" t="s">
        <v>32</v>
      </c>
      <c r="F48" s="1208"/>
      <c r="G48" s="1208"/>
      <c r="H48" s="1209"/>
      <c r="I48" s="86" t="s">
        <v>482</v>
      </c>
      <c r="J48" s="87" t="s">
        <v>482</v>
      </c>
      <c r="K48" s="87" t="s">
        <v>482</v>
      </c>
      <c r="L48" s="87" t="s">
        <v>482</v>
      </c>
      <c r="M48" s="88" t="s">
        <v>482</v>
      </c>
    </row>
    <row r="49" spans="2:13" ht="27.75" customHeight="1">
      <c r="B49" s="1206"/>
      <c r="C49" s="1207"/>
      <c r="D49" s="85"/>
      <c r="E49" s="1208" t="s">
        <v>33</v>
      </c>
      <c r="F49" s="1208"/>
      <c r="G49" s="1208"/>
      <c r="H49" s="1209"/>
      <c r="I49" s="86" t="s">
        <v>482</v>
      </c>
      <c r="J49" s="87" t="s">
        <v>482</v>
      </c>
      <c r="K49" s="87" t="s">
        <v>482</v>
      </c>
      <c r="L49" s="87" t="s">
        <v>482</v>
      </c>
      <c r="M49" s="88" t="s">
        <v>482</v>
      </c>
    </row>
    <row r="50" spans="2:13" ht="27.75" customHeight="1">
      <c r="B50" s="1202" t="s">
        <v>34</v>
      </c>
      <c r="C50" s="1203"/>
      <c r="D50" s="91"/>
      <c r="E50" s="1208" t="s">
        <v>35</v>
      </c>
      <c r="F50" s="1208"/>
      <c r="G50" s="1208"/>
      <c r="H50" s="1209"/>
      <c r="I50" s="86">
        <v>4149</v>
      </c>
      <c r="J50" s="87">
        <v>4080</v>
      </c>
      <c r="K50" s="87">
        <v>3563</v>
      </c>
      <c r="L50" s="87">
        <v>3525</v>
      </c>
      <c r="M50" s="88">
        <v>2876</v>
      </c>
    </row>
    <row r="51" spans="2:13" ht="27.75" customHeight="1">
      <c r="B51" s="1204"/>
      <c r="C51" s="1205"/>
      <c r="D51" s="85"/>
      <c r="E51" s="1208" t="s">
        <v>36</v>
      </c>
      <c r="F51" s="1208"/>
      <c r="G51" s="1208"/>
      <c r="H51" s="1209"/>
      <c r="I51" s="86">
        <v>229</v>
      </c>
      <c r="J51" s="87">
        <v>201</v>
      </c>
      <c r="K51" s="87">
        <v>168</v>
      </c>
      <c r="L51" s="87">
        <v>178</v>
      </c>
      <c r="M51" s="88">
        <v>183</v>
      </c>
    </row>
    <row r="52" spans="2:13" ht="27.75" customHeight="1">
      <c r="B52" s="1206"/>
      <c r="C52" s="1207"/>
      <c r="D52" s="85"/>
      <c r="E52" s="1208" t="s">
        <v>37</v>
      </c>
      <c r="F52" s="1208"/>
      <c r="G52" s="1208"/>
      <c r="H52" s="1209"/>
      <c r="I52" s="86">
        <v>14269</v>
      </c>
      <c r="J52" s="87">
        <v>14616</v>
      </c>
      <c r="K52" s="87">
        <v>14830</v>
      </c>
      <c r="L52" s="87">
        <v>14613</v>
      </c>
      <c r="M52" s="88">
        <v>14339</v>
      </c>
    </row>
    <row r="53" spans="2:13" ht="27.75" customHeight="1" thickBot="1">
      <c r="B53" s="1210" t="s">
        <v>21</v>
      </c>
      <c r="C53" s="1211"/>
      <c r="D53" s="92"/>
      <c r="E53" s="1212" t="s">
        <v>38</v>
      </c>
      <c r="F53" s="1212"/>
      <c r="G53" s="1212"/>
      <c r="H53" s="1213"/>
      <c r="I53" s="93">
        <v>12658</v>
      </c>
      <c r="J53" s="94">
        <v>11896</v>
      </c>
      <c r="K53" s="94">
        <v>12251</v>
      </c>
      <c r="L53" s="94">
        <v>11266</v>
      </c>
      <c r="M53" s="95">
        <v>10952</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zoomScaleNormal="100" zoomScaleSheetLayoutView="55" workbookViewId="0">
      <selection activeCell="G43" sqref="G43:O47"/>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551</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551</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552</v>
      </c>
      <c r="C41" s="248"/>
      <c r="D41" s="248"/>
      <c r="E41" s="248"/>
      <c r="F41" s="248"/>
      <c r="G41" s="248"/>
      <c r="H41" s="248"/>
      <c r="I41" s="248"/>
      <c r="J41" s="248"/>
      <c r="K41" s="248"/>
      <c r="L41" s="248"/>
      <c r="M41" s="248"/>
      <c r="N41" s="248"/>
      <c r="O41" s="248"/>
      <c r="P41" s="249"/>
    </row>
    <row r="42" spans="2:17">
      <c r="B42" s="250"/>
      <c r="C42" s="246"/>
      <c r="D42" s="246"/>
      <c r="E42" s="246"/>
      <c r="F42" s="246"/>
      <c r="G42" s="353" t="s">
        <v>553</v>
      </c>
      <c r="I42" s="354"/>
      <c r="J42" s="354"/>
      <c r="K42" s="354"/>
      <c r="L42" s="246"/>
      <c r="M42" s="246"/>
      <c r="N42" s="246"/>
      <c r="O42" s="246"/>
    </row>
    <row r="43" spans="2:17">
      <c r="B43" s="250"/>
      <c r="C43" s="246"/>
      <c r="D43" s="246"/>
      <c r="E43" s="246"/>
      <c r="F43" s="246"/>
      <c r="G43" s="1235"/>
      <c r="H43" s="1249"/>
      <c r="I43" s="1249"/>
      <c r="J43" s="1249"/>
      <c r="K43" s="1249"/>
      <c r="L43" s="1249"/>
      <c r="M43" s="1249"/>
      <c r="N43" s="1249"/>
      <c r="O43" s="1250"/>
    </row>
    <row r="44" spans="2:17">
      <c r="B44" s="250"/>
      <c r="C44" s="246"/>
      <c r="D44" s="246"/>
      <c r="E44" s="246"/>
      <c r="F44" s="246"/>
      <c r="G44" s="1251"/>
      <c r="H44" s="1252"/>
      <c r="I44" s="1252"/>
      <c r="J44" s="1252"/>
      <c r="K44" s="1252"/>
      <c r="L44" s="1252"/>
      <c r="M44" s="1252"/>
      <c r="N44" s="1252"/>
      <c r="O44" s="1253"/>
    </row>
    <row r="45" spans="2:17">
      <c r="B45" s="250"/>
      <c r="C45" s="246"/>
      <c r="D45" s="246"/>
      <c r="E45" s="246"/>
      <c r="F45" s="246"/>
      <c r="G45" s="1251"/>
      <c r="H45" s="1252"/>
      <c r="I45" s="1252"/>
      <c r="J45" s="1252"/>
      <c r="K45" s="1252"/>
      <c r="L45" s="1252"/>
      <c r="M45" s="1252"/>
      <c r="N45" s="1252"/>
      <c r="O45" s="1253"/>
    </row>
    <row r="46" spans="2:17">
      <c r="B46" s="250"/>
      <c r="C46" s="246"/>
      <c r="D46" s="246"/>
      <c r="E46" s="246"/>
      <c r="F46" s="246"/>
      <c r="G46" s="1251"/>
      <c r="H46" s="1252"/>
      <c r="I46" s="1252"/>
      <c r="J46" s="1252"/>
      <c r="K46" s="1252"/>
      <c r="L46" s="1252"/>
      <c r="M46" s="1252"/>
      <c r="N46" s="1252"/>
      <c r="O46" s="1253"/>
    </row>
    <row r="47" spans="2:17">
      <c r="B47" s="250"/>
      <c r="C47" s="246"/>
      <c r="D47" s="246"/>
      <c r="E47" s="246"/>
      <c r="F47" s="246"/>
      <c r="G47" s="1254"/>
      <c r="H47" s="1255"/>
      <c r="I47" s="1255"/>
      <c r="J47" s="1255"/>
      <c r="K47" s="1255"/>
      <c r="L47" s="1255"/>
      <c r="M47" s="1255"/>
      <c r="N47" s="1255"/>
      <c r="O47" s="1256"/>
    </row>
    <row r="48" spans="2:17">
      <c r="B48" s="250"/>
      <c r="C48" s="246"/>
      <c r="D48" s="246"/>
      <c r="E48" s="246"/>
      <c r="F48" s="246"/>
      <c r="G48" s="246"/>
      <c r="H48" s="355"/>
      <c r="I48" s="355"/>
      <c r="J48" s="355"/>
    </row>
    <row r="49" spans="1:17">
      <c r="B49" s="250"/>
      <c r="C49" s="246"/>
      <c r="D49" s="246"/>
      <c r="E49" s="246"/>
      <c r="F49" s="246"/>
      <c r="G49" s="245" t="s">
        <v>554</v>
      </c>
    </row>
    <row r="50" spans="1:17">
      <c r="B50" s="250"/>
      <c r="C50" s="246"/>
      <c r="D50" s="246"/>
      <c r="E50" s="246"/>
      <c r="F50" s="246"/>
      <c r="G50" s="1236"/>
      <c r="H50" s="1237"/>
      <c r="I50" s="1237"/>
      <c r="J50" s="1238"/>
      <c r="K50" s="356" t="s">
        <v>521</v>
      </c>
      <c r="L50" s="356" t="s">
        <v>522</v>
      </c>
      <c r="M50" s="356" t="s">
        <v>523</v>
      </c>
      <c r="N50" s="356" t="s">
        <v>524</v>
      </c>
      <c r="O50" s="356" t="s">
        <v>525</v>
      </c>
    </row>
    <row r="51" spans="1:17">
      <c r="B51" s="250"/>
      <c r="C51" s="246"/>
      <c r="D51" s="246"/>
      <c r="E51" s="246"/>
      <c r="F51" s="246"/>
      <c r="G51" s="1239" t="s">
        <v>555</v>
      </c>
      <c r="H51" s="1240"/>
      <c r="I51" s="1245" t="s">
        <v>556</v>
      </c>
      <c r="J51" s="1245"/>
      <c r="K51" s="1247"/>
      <c r="L51" s="1247"/>
      <c r="M51" s="1247"/>
      <c r="N51" s="1247"/>
      <c r="O51" s="1247"/>
    </row>
    <row r="52" spans="1:17">
      <c r="B52" s="250"/>
      <c r="C52" s="246"/>
      <c r="D52" s="246"/>
      <c r="E52" s="246"/>
      <c r="F52" s="246"/>
      <c r="G52" s="1241"/>
      <c r="H52" s="1242"/>
      <c r="I52" s="1246"/>
      <c r="J52" s="1246"/>
      <c r="K52" s="1221"/>
      <c r="L52" s="1221"/>
      <c r="M52" s="1221"/>
      <c r="N52" s="1221"/>
      <c r="O52" s="1221"/>
    </row>
    <row r="53" spans="1:17">
      <c r="A53" s="357"/>
      <c r="B53" s="250"/>
      <c r="C53" s="246"/>
      <c r="D53" s="246"/>
      <c r="E53" s="246"/>
      <c r="F53" s="246"/>
      <c r="G53" s="1241"/>
      <c r="H53" s="1242"/>
      <c r="I53" s="1233" t="s">
        <v>561</v>
      </c>
      <c r="J53" s="1233"/>
      <c r="K53" s="1248"/>
      <c r="L53" s="1248"/>
      <c r="M53" s="1248"/>
      <c r="N53" s="1248"/>
      <c r="O53" s="1248"/>
    </row>
    <row r="54" spans="1:17">
      <c r="A54" s="357"/>
      <c r="B54" s="250"/>
      <c r="C54" s="246"/>
      <c r="D54" s="246"/>
      <c r="E54" s="246"/>
      <c r="F54" s="246"/>
      <c r="G54" s="1243"/>
      <c r="H54" s="1244"/>
      <c r="I54" s="1233"/>
      <c r="J54" s="1233"/>
      <c r="K54" s="1226"/>
      <c r="L54" s="1226"/>
      <c r="M54" s="1226"/>
      <c r="N54" s="1226"/>
      <c r="O54" s="1226"/>
    </row>
    <row r="55" spans="1:17">
      <c r="A55" s="357"/>
      <c r="B55" s="250"/>
      <c r="C55" s="246"/>
      <c r="D55" s="246"/>
      <c r="E55" s="246"/>
      <c r="F55" s="246"/>
      <c r="G55" s="1227" t="s">
        <v>557</v>
      </c>
      <c r="H55" s="1228"/>
      <c r="I55" s="1233" t="s">
        <v>556</v>
      </c>
      <c r="J55" s="1233"/>
      <c r="K55" s="1247"/>
      <c r="L55" s="1247"/>
      <c r="M55" s="1247"/>
      <c r="N55" s="1247"/>
      <c r="O55" s="1247"/>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561</v>
      </c>
      <c r="J57" s="1223"/>
      <c r="K57" s="1248"/>
      <c r="L57" s="1248"/>
      <c r="M57" s="1248"/>
      <c r="N57" s="1248"/>
      <c r="O57" s="1248"/>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558</v>
      </c>
      <c r="C63" s="246"/>
      <c r="D63" s="246"/>
      <c r="E63" s="246"/>
      <c r="F63" s="246"/>
      <c r="G63" s="246"/>
      <c r="H63" s="246"/>
      <c r="I63" s="246"/>
      <c r="J63" s="246"/>
      <c r="K63" s="246"/>
      <c r="L63" s="246"/>
      <c r="M63" s="246"/>
      <c r="N63" s="246"/>
      <c r="O63" s="246"/>
    </row>
    <row r="64" spans="1:17">
      <c r="B64" s="250"/>
      <c r="C64" s="246"/>
      <c r="D64" s="246"/>
      <c r="E64" s="246"/>
      <c r="F64" s="246"/>
      <c r="G64" s="353" t="s">
        <v>553</v>
      </c>
      <c r="I64" s="354"/>
      <c r="J64" s="354"/>
      <c r="K64" s="354"/>
      <c r="L64" s="246"/>
      <c r="M64" s="246"/>
      <c r="N64" s="246"/>
      <c r="O64" s="246"/>
    </row>
    <row r="65" spans="2:30">
      <c r="B65" s="250"/>
      <c r="C65" s="246"/>
      <c r="D65" s="246"/>
      <c r="E65" s="246"/>
      <c r="F65" s="246"/>
      <c r="G65" s="1235" t="s">
        <v>562</v>
      </c>
      <c r="H65" s="1249"/>
      <c r="I65" s="1249"/>
      <c r="J65" s="1249"/>
      <c r="K65" s="1249"/>
      <c r="L65" s="1249"/>
      <c r="M65" s="1249"/>
      <c r="N65" s="1249"/>
      <c r="O65" s="1250"/>
    </row>
    <row r="66" spans="2:30">
      <c r="B66" s="250"/>
      <c r="C66" s="246"/>
      <c r="D66" s="246"/>
      <c r="E66" s="246"/>
      <c r="F66" s="246"/>
      <c r="G66" s="1251"/>
      <c r="H66" s="1252"/>
      <c r="I66" s="1252"/>
      <c r="J66" s="1252"/>
      <c r="K66" s="1252"/>
      <c r="L66" s="1252"/>
      <c r="M66" s="1252"/>
      <c r="N66" s="1252"/>
      <c r="O66" s="1253"/>
    </row>
    <row r="67" spans="2:30">
      <c r="B67" s="250"/>
      <c r="C67" s="246"/>
      <c r="D67" s="246"/>
      <c r="E67" s="246"/>
      <c r="F67" s="246"/>
      <c r="G67" s="1251"/>
      <c r="H67" s="1252"/>
      <c r="I67" s="1252"/>
      <c r="J67" s="1252"/>
      <c r="K67" s="1252"/>
      <c r="L67" s="1252"/>
      <c r="M67" s="1252"/>
      <c r="N67" s="1252"/>
      <c r="O67" s="1253"/>
    </row>
    <row r="68" spans="2:30">
      <c r="B68" s="250"/>
      <c r="C68" s="246"/>
      <c r="D68" s="246"/>
      <c r="E68" s="246"/>
      <c r="F68" s="246"/>
      <c r="G68" s="1251"/>
      <c r="H68" s="1252"/>
      <c r="I68" s="1252"/>
      <c r="J68" s="1252"/>
      <c r="K68" s="1252"/>
      <c r="L68" s="1252"/>
      <c r="M68" s="1252"/>
      <c r="N68" s="1252"/>
      <c r="O68" s="1253"/>
    </row>
    <row r="69" spans="2:30">
      <c r="B69" s="250"/>
      <c r="C69" s="246"/>
      <c r="D69" s="246"/>
      <c r="E69" s="246"/>
      <c r="F69" s="246"/>
      <c r="G69" s="1254"/>
      <c r="H69" s="1255"/>
      <c r="I69" s="1255"/>
      <c r="J69" s="1255"/>
      <c r="K69" s="1255"/>
      <c r="L69" s="1255"/>
      <c r="M69" s="1255"/>
      <c r="N69" s="1255"/>
      <c r="O69" s="1256"/>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559</v>
      </c>
      <c r="I71" s="370"/>
      <c r="J71" s="366"/>
      <c r="K71" s="366"/>
      <c r="L71" s="367"/>
      <c r="M71" s="366"/>
      <c r="N71" s="367"/>
      <c r="O71" s="368"/>
    </row>
    <row r="72" spans="2:30">
      <c r="B72" s="250"/>
      <c r="C72" s="246"/>
      <c r="D72" s="246"/>
      <c r="E72" s="246"/>
      <c r="F72" s="246"/>
      <c r="G72" s="1236"/>
      <c r="H72" s="1237"/>
      <c r="I72" s="1237"/>
      <c r="J72" s="1238"/>
      <c r="K72" s="356" t="s">
        <v>521</v>
      </c>
      <c r="L72" s="356" t="s">
        <v>522</v>
      </c>
      <c r="M72" s="356" t="s">
        <v>523</v>
      </c>
      <c r="N72" s="356" t="s">
        <v>524</v>
      </c>
      <c r="O72" s="356" t="s">
        <v>525</v>
      </c>
    </row>
    <row r="73" spans="2:30">
      <c r="B73" s="250"/>
      <c r="C73" s="246"/>
      <c r="D73" s="246"/>
      <c r="E73" s="246"/>
      <c r="F73" s="246"/>
      <c r="G73" s="1239" t="s">
        <v>555</v>
      </c>
      <c r="H73" s="1240"/>
      <c r="I73" s="1245" t="s">
        <v>556</v>
      </c>
      <c r="J73" s="1245"/>
      <c r="K73" s="1234">
        <v>183.1</v>
      </c>
      <c r="L73" s="1234">
        <v>174.7</v>
      </c>
      <c r="M73" s="1221">
        <v>189.5</v>
      </c>
      <c r="N73" s="1221">
        <v>165.5</v>
      </c>
      <c r="O73" s="1221">
        <v>161.19999999999999</v>
      </c>
      <c r="S73" s="245">
        <v>9.9</v>
      </c>
    </row>
    <row r="74" spans="2:30">
      <c r="B74" s="250"/>
      <c r="C74" s="246"/>
      <c r="D74" s="246"/>
      <c r="E74" s="246"/>
      <c r="F74" s="246"/>
      <c r="G74" s="1241"/>
      <c r="H74" s="1242"/>
      <c r="I74" s="1246"/>
      <c r="J74" s="1246"/>
      <c r="K74" s="1234"/>
      <c r="L74" s="1234"/>
      <c r="M74" s="1221"/>
      <c r="N74" s="1221"/>
      <c r="O74" s="1221"/>
    </row>
    <row r="75" spans="2:30">
      <c r="B75" s="250"/>
      <c r="C75" s="246"/>
      <c r="D75" s="246"/>
      <c r="E75" s="246"/>
      <c r="F75" s="246"/>
      <c r="G75" s="1241"/>
      <c r="H75" s="1242"/>
      <c r="I75" s="1233" t="s">
        <v>560</v>
      </c>
      <c r="J75" s="1233"/>
      <c r="K75" s="1225">
        <v>15.4</v>
      </c>
      <c r="L75" s="1225">
        <v>16.399999999999999</v>
      </c>
      <c r="M75" s="1225">
        <v>17.100000000000001</v>
      </c>
      <c r="N75" s="1225">
        <v>17.600000000000001</v>
      </c>
      <c r="O75" s="1225">
        <v>17.8</v>
      </c>
      <c r="U75" s="245">
        <v>81.2</v>
      </c>
      <c r="W75" s="245">
        <v>87.2</v>
      </c>
      <c r="Y75" s="245">
        <v>99.8</v>
      </c>
      <c r="AA75" s="245">
        <v>109.5</v>
      </c>
      <c r="AC75" s="245">
        <v>115.2</v>
      </c>
    </row>
    <row r="76" spans="2:30">
      <c r="B76" s="250"/>
      <c r="C76" s="246"/>
      <c r="D76" s="246"/>
      <c r="E76" s="246"/>
      <c r="F76" s="246"/>
      <c r="G76" s="1243"/>
      <c r="H76" s="1244"/>
      <c r="I76" s="1233"/>
      <c r="J76" s="1233"/>
      <c r="K76" s="1226"/>
      <c r="L76" s="1226"/>
      <c r="M76" s="1226"/>
      <c r="N76" s="1226"/>
      <c r="O76" s="1226"/>
    </row>
    <row r="77" spans="2:30">
      <c r="B77" s="250"/>
      <c r="C77" s="246"/>
      <c r="D77" s="246"/>
      <c r="E77" s="246"/>
      <c r="F77" s="246"/>
      <c r="G77" s="1227" t="s">
        <v>557</v>
      </c>
      <c r="H77" s="1228"/>
      <c r="I77" s="1233" t="s">
        <v>556</v>
      </c>
      <c r="J77" s="1233"/>
      <c r="K77" s="1234">
        <v>81.7</v>
      </c>
      <c r="L77" s="1234">
        <v>80.400000000000006</v>
      </c>
      <c r="M77" s="1221">
        <v>83.1</v>
      </c>
      <c r="N77" s="1221">
        <v>56.8</v>
      </c>
      <c r="O77" s="1221">
        <v>52.3</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560</v>
      </c>
      <c r="J79" s="1223"/>
      <c r="K79" s="1224">
        <v>12.3</v>
      </c>
      <c r="L79" s="1224">
        <v>12.5</v>
      </c>
      <c r="M79" s="1224">
        <v>12.2</v>
      </c>
      <c r="N79" s="1224">
        <v>10.199999999999999</v>
      </c>
      <c r="O79" s="1224">
        <v>10</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G43" sqref="G43:O47"/>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46" zoomScaleNormal="100" zoomScaleSheetLayoutView="55" workbookViewId="0">
      <selection activeCell="G43" sqref="G43:O47"/>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520</v>
      </c>
      <c r="G2" s="113"/>
      <c r="H2" s="114"/>
    </row>
    <row r="3" spans="1:8">
      <c r="A3" s="110" t="s">
        <v>513</v>
      </c>
      <c r="B3" s="115"/>
      <c r="C3" s="116"/>
      <c r="D3" s="117">
        <v>56047</v>
      </c>
      <c r="E3" s="118"/>
      <c r="F3" s="119">
        <v>60245</v>
      </c>
      <c r="G3" s="120"/>
      <c r="H3" s="121"/>
    </row>
    <row r="4" spans="1:8">
      <c r="A4" s="122"/>
      <c r="B4" s="123"/>
      <c r="C4" s="124"/>
      <c r="D4" s="125">
        <v>31942</v>
      </c>
      <c r="E4" s="126"/>
      <c r="F4" s="127">
        <v>33678</v>
      </c>
      <c r="G4" s="128"/>
      <c r="H4" s="129"/>
    </row>
    <row r="5" spans="1:8">
      <c r="A5" s="110" t="s">
        <v>515</v>
      </c>
      <c r="B5" s="115"/>
      <c r="C5" s="116"/>
      <c r="D5" s="117">
        <v>45581</v>
      </c>
      <c r="E5" s="118"/>
      <c r="F5" s="119">
        <v>68386</v>
      </c>
      <c r="G5" s="120"/>
      <c r="H5" s="121"/>
    </row>
    <row r="6" spans="1:8">
      <c r="A6" s="122"/>
      <c r="B6" s="123"/>
      <c r="C6" s="124"/>
      <c r="D6" s="125">
        <v>12643</v>
      </c>
      <c r="E6" s="126"/>
      <c r="F6" s="127">
        <v>35121</v>
      </c>
      <c r="G6" s="128"/>
      <c r="H6" s="129"/>
    </row>
    <row r="7" spans="1:8">
      <c r="A7" s="110" t="s">
        <v>516</v>
      </c>
      <c r="B7" s="115"/>
      <c r="C7" s="116"/>
      <c r="D7" s="117">
        <v>57723</v>
      </c>
      <c r="E7" s="118"/>
      <c r="F7" s="119">
        <v>81305</v>
      </c>
      <c r="G7" s="120"/>
      <c r="H7" s="121"/>
    </row>
    <row r="8" spans="1:8">
      <c r="A8" s="122"/>
      <c r="B8" s="123"/>
      <c r="C8" s="124"/>
      <c r="D8" s="125">
        <v>39500</v>
      </c>
      <c r="E8" s="126"/>
      <c r="F8" s="127">
        <v>48720</v>
      </c>
      <c r="G8" s="128"/>
      <c r="H8" s="129"/>
    </row>
    <row r="9" spans="1:8">
      <c r="A9" s="110" t="s">
        <v>517</v>
      </c>
      <c r="B9" s="115"/>
      <c r="C9" s="116"/>
      <c r="D9" s="117">
        <v>60619</v>
      </c>
      <c r="E9" s="118"/>
      <c r="F9" s="119">
        <v>81768</v>
      </c>
      <c r="G9" s="120"/>
      <c r="H9" s="121"/>
    </row>
    <row r="10" spans="1:8">
      <c r="A10" s="122"/>
      <c r="B10" s="123"/>
      <c r="C10" s="124"/>
      <c r="D10" s="125">
        <v>24747</v>
      </c>
      <c r="E10" s="126"/>
      <c r="F10" s="127">
        <v>37917</v>
      </c>
      <c r="G10" s="128"/>
      <c r="H10" s="129"/>
    </row>
    <row r="11" spans="1:8">
      <c r="A11" s="110" t="s">
        <v>518</v>
      </c>
      <c r="B11" s="115"/>
      <c r="C11" s="116"/>
      <c r="D11" s="117">
        <v>66208</v>
      </c>
      <c r="E11" s="118"/>
      <c r="F11" s="119">
        <v>65876</v>
      </c>
      <c r="G11" s="120"/>
      <c r="H11" s="121"/>
    </row>
    <row r="12" spans="1:8">
      <c r="A12" s="122"/>
      <c r="B12" s="123"/>
      <c r="C12" s="130"/>
      <c r="D12" s="125">
        <v>31270</v>
      </c>
      <c r="E12" s="126"/>
      <c r="F12" s="127">
        <v>36484</v>
      </c>
      <c r="G12" s="128"/>
      <c r="H12" s="129"/>
    </row>
    <row r="13" spans="1:8">
      <c r="A13" s="110"/>
      <c r="B13" s="115"/>
      <c r="C13" s="131"/>
      <c r="D13" s="132">
        <v>57236</v>
      </c>
      <c r="E13" s="133"/>
      <c r="F13" s="134">
        <v>71516</v>
      </c>
      <c r="G13" s="135"/>
      <c r="H13" s="121"/>
    </row>
    <row r="14" spans="1:8">
      <c r="A14" s="122"/>
      <c r="B14" s="123"/>
      <c r="C14" s="124"/>
      <c r="D14" s="125">
        <v>28020</v>
      </c>
      <c r="E14" s="126"/>
      <c r="F14" s="127">
        <v>38384</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1.79</v>
      </c>
      <c r="C19" s="136">
        <f>ROUND(VALUE(SUBSTITUTE(実質収支比率等に係る経年分析!G$48,"▲","-")),2)</f>
        <v>2.2000000000000002</v>
      </c>
      <c r="D19" s="136">
        <f>ROUND(VALUE(SUBSTITUTE(実質収支比率等に係る経年分析!H$48,"▲","-")),2)</f>
        <v>4.97</v>
      </c>
      <c r="E19" s="136">
        <f>ROUND(VALUE(SUBSTITUTE(実質収支比率等に係る経年分析!I$48,"▲","-")),2)</f>
        <v>4.99</v>
      </c>
      <c r="F19" s="136">
        <f>ROUND(VALUE(SUBSTITUTE(実質収支比率等に係る経年分析!J$48,"▲","-")),2)</f>
        <v>4.49</v>
      </c>
    </row>
    <row r="20" spans="1:11">
      <c r="A20" s="136" t="s">
        <v>43</v>
      </c>
      <c r="B20" s="136">
        <f>ROUND(VALUE(SUBSTITUTE(実質収支比率等に係る経年分析!F$47,"▲","-")),2)</f>
        <v>11.92</v>
      </c>
      <c r="C20" s="136">
        <f>ROUND(VALUE(SUBSTITUTE(実質収支比率等に係る経年分析!G$47,"▲","-")),2)</f>
        <v>12.08</v>
      </c>
      <c r="D20" s="136">
        <f>ROUND(VALUE(SUBSTITUTE(実質収支比率等に係る経年分析!H$47,"▲","-")),2)</f>
        <v>7.59</v>
      </c>
      <c r="E20" s="136">
        <f>ROUND(VALUE(SUBSTITUTE(実質収支比率等に係る経年分析!I$47,"▲","-")),2)</f>
        <v>8.74</v>
      </c>
      <c r="F20" s="136">
        <f>ROUND(VALUE(SUBSTITUTE(実質収支比率等に係る経年分析!J$47,"▲","-")),2)</f>
        <v>5.75</v>
      </c>
    </row>
    <row r="21" spans="1:11">
      <c r="A21" s="136" t="s">
        <v>44</v>
      </c>
      <c r="B21" s="136">
        <f>IF(ISNUMBER(VALUE(SUBSTITUTE(実質収支比率等に係る経年分析!F$49,"▲","-"))),ROUND(VALUE(SUBSTITUTE(実質収支比率等に係る経年分析!F$49,"▲","-")),2),NA())</f>
        <v>0.48</v>
      </c>
      <c r="C21" s="136">
        <f>IF(ISNUMBER(VALUE(SUBSTITUTE(実質収支比率等に係る経年分析!G$49,"▲","-"))),ROUND(VALUE(SUBSTITUTE(実質収支比率等に係る経年分析!G$49,"▲","-")),2),NA())</f>
        <v>0.45</v>
      </c>
      <c r="D21" s="136">
        <f>IF(ISNUMBER(VALUE(SUBSTITUTE(実質収支比率等に係る経年分析!H$49,"▲","-"))),ROUND(VALUE(SUBSTITUTE(実質収支比率等に係る経年分析!H$49,"▲","-")),2),NA())</f>
        <v>-2.2400000000000002</v>
      </c>
      <c r="E21" s="136">
        <f>IF(ISNUMBER(VALUE(SUBSTITUTE(実質収支比率等に係る経年分析!I$49,"▲","-"))),ROUND(VALUE(SUBSTITUTE(実質収支比率等に係る経年分析!I$49,"▲","-")),2),NA())</f>
        <v>1.68</v>
      </c>
      <c r="F21" s="136">
        <f>IF(ISNUMBER(VALUE(SUBSTITUTE(実質収支比率等に係る経年分析!J$49,"▲","-"))),ROUND(VALUE(SUBSTITUTE(実質収支比率等に係る経年分析!J$49,"▲","-")),2),NA())</f>
        <v>-3.48</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下水道特別会計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c r="A30" s="137" t="str">
        <f>IF(連結実質赤字比率に係る赤字・黒字の構成分析!C$40="",NA(),連結実質赤字比率に係る赤字・黒字の構成分析!C$40)</f>
        <v>介護サービス特別会計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c r="A31" s="137" t="str">
        <f>IF(連結実質赤字比率に係る赤字・黒字の構成分析!C$39="",NA(),連結実質赤字比率に係る赤字・黒字の構成分析!C$39)</f>
        <v>簡易水道特別会計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7.0000000000000007E-2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7.0000000000000007E-2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7.0000000000000007E-2</v>
      </c>
    </row>
    <row r="32" spans="1:11">
      <c r="A32" s="137" t="str">
        <f>IF(連結実質赤字比率に係る赤字・黒字の構成分析!C$38="",NA(),連結実質赤字比率に係る赤字・黒字の構成分析!C$38)</f>
        <v>大月短期大学特別会計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0.14000000000000001</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7.0000000000000007E-2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0.46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0.85</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0.22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0.81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0.47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1.75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1.33</v>
      </c>
    </row>
    <row r="35" spans="1:16">
      <c r="A35" s="137" t="str">
        <f>IF(連結実質赤字比率に係る赤字・黒字の構成分析!C$35="",NA(),連結実質赤字比率に係る赤字・黒字の構成分析!C$35)</f>
        <v>病院事業会計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4.6399999999999997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3.85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4.55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3.01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3.25</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1.73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2.12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4.9000000000000004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4.34</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1321</v>
      </c>
      <c r="E42" s="138"/>
      <c r="F42" s="138"/>
      <c r="G42" s="138">
        <f>'実質公債費比率（分子）の構造'!L$52</f>
        <v>1312</v>
      </c>
      <c r="H42" s="138"/>
      <c r="I42" s="138"/>
      <c r="J42" s="138">
        <f>'実質公債費比率（分子）の構造'!M$52</f>
        <v>1376</v>
      </c>
      <c r="K42" s="138"/>
      <c r="L42" s="138"/>
      <c r="M42" s="138">
        <f>'実質公債費比率（分子）の構造'!N$52</f>
        <v>1323</v>
      </c>
      <c r="N42" s="138"/>
      <c r="O42" s="138"/>
      <c r="P42" s="138">
        <f>'実質公債費比率（分子）の構造'!O$52</f>
        <v>1345</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94</v>
      </c>
      <c r="C44" s="138"/>
      <c r="D44" s="138"/>
      <c r="E44" s="138">
        <f>'実質公債費比率（分子）の構造'!L$50</f>
        <v>94</v>
      </c>
      <c r="F44" s="138"/>
      <c r="G44" s="138"/>
      <c r="H44" s="138">
        <f>'実質公債費比率（分子）の構造'!M$50</f>
        <v>94</v>
      </c>
      <c r="I44" s="138"/>
      <c r="J44" s="138"/>
      <c r="K44" s="138">
        <f>'実質公債費比率（分子）の構造'!N$50</f>
        <v>94</v>
      </c>
      <c r="L44" s="138"/>
      <c r="M44" s="138"/>
      <c r="N44" s="138">
        <f>'実質公債費比率（分子）の構造'!O$50</f>
        <v>94</v>
      </c>
      <c r="O44" s="138"/>
      <c r="P44" s="138"/>
    </row>
    <row r="45" spans="1:16">
      <c r="A45" s="138" t="s">
        <v>54</v>
      </c>
      <c r="B45" s="138">
        <f>'実質公債費比率（分子）の構造'!K$49</f>
        <v>369</v>
      </c>
      <c r="C45" s="138"/>
      <c r="D45" s="138"/>
      <c r="E45" s="138">
        <f>'実質公債費比率（分子）の構造'!L$49</f>
        <v>366</v>
      </c>
      <c r="F45" s="138"/>
      <c r="G45" s="138"/>
      <c r="H45" s="138">
        <f>'実質公債費比率（分子）の構造'!M$49</f>
        <v>367</v>
      </c>
      <c r="I45" s="138"/>
      <c r="J45" s="138"/>
      <c r="K45" s="138">
        <f>'実質公債費比率（分子）の構造'!N$49</f>
        <v>354</v>
      </c>
      <c r="L45" s="138"/>
      <c r="M45" s="138"/>
      <c r="N45" s="138">
        <f>'実質公債費比率（分子）の構造'!O$49</f>
        <v>383</v>
      </c>
      <c r="O45" s="138"/>
      <c r="P45" s="138"/>
    </row>
    <row r="46" spans="1:16">
      <c r="A46" s="138" t="s">
        <v>55</v>
      </c>
      <c r="B46" s="138">
        <f>'実質公債費比率（分子）の構造'!K$48</f>
        <v>388</v>
      </c>
      <c r="C46" s="138"/>
      <c r="D46" s="138"/>
      <c r="E46" s="138">
        <f>'実質公債費比率（分子）の構造'!L$48</f>
        <v>436</v>
      </c>
      <c r="F46" s="138"/>
      <c r="G46" s="138"/>
      <c r="H46" s="138">
        <f>'実質公債費比率（分子）の構造'!M$48</f>
        <v>465</v>
      </c>
      <c r="I46" s="138"/>
      <c r="J46" s="138"/>
      <c r="K46" s="138">
        <f>'実質公債費比率（分子）の構造'!N$48</f>
        <v>469</v>
      </c>
      <c r="L46" s="138"/>
      <c r="M46" s="138"/>
      <c r="N46" s="138">
        <f>'実質公債費比率（分子）の構造'!O$48</f>
        <v>477</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1567</v>
      </c>
      <c r="C49" s="138"/>
      <c r="D49" s="138"/>
      <c r="E49" s="138">
        <f>'実質公債費比率（分子）の構造'!L$45</f>
        <v>1626</v>
      </c>
      <c r="F49" s="138"/>
      <c r="G49" s="138"/>
      <c r="H49" s="138">
        <f>'実質公債費比率（分子）の構造'!M$45</f>
        <v>1609</v>
      </c>
      <c r="I49" s="138"/>
      <c r="J49" s="138"/>
      <c r="K49" s="138">
        <f>'実質公債費比率（分子）の構造'!N$45</f>
        <v>1624</v>
      </c>
      <c r="L49" s="138"/>
      <c r="M49" s="138"/>
      <c r="N49" s="138">
        <f>'実質公債費比率（分子）の構造'!O$45</f>
        <v>1648</v>
      </c>
      <c r="O49" s="138"/>
      <c r="P49" s="138"/>
    </row>
    <row r="50" spans="1:16">
      <c r="A50" s="138" t="s">
        <v>59</v>
      </c>
      <c r="B50" s="138" t="e">
        <f>NA()</f>
        <v>#N/A</v>
      </c>
      <c r="C50" s="138">
        <f>IF(ISNUMBER('実質公債費比率（分子）の構造'!K$53),'実質公債費比率（分子）の構造'!K$53,NA())</f>
        <v>1097</v>
      </c>
      <c r="D50" s="138" t="e">
        <f>NA()</f>
        <v>#N/A</v>
      </c>
      <c r="E50" s="138" t="e">
        <f>NA()</f>
        <v>#N/A</v>
      </c>
      <c r="F50" s="138">
        <f>IF(ISNUMBER('実質公債費比率（分子）の構造'!L$53),'実質公債費比率（分子）の構造'!L$53,NA())</f>
        <v>1210</v>
      </c>
      <c r="G50" s="138" t="e">
        <f>NA()</f>
        <v>#N/A</v>
      </c>
      <c r="H50" s="138" t="e">
        <f>NA()</f>
        <v>#N/A</v>
      </c>
      <c r="I50" s="138">
        <f>IF(ISNUMBER('実質公債費比率（分子）の構造'!M$53),'実質公債費比率（分子）の構造'!M$53,NA())</f>
        <v>1159</v>
      </c>
      <c r="J50" s="138" t="e">
        <f>NA()</f>
        <v>#N/A</v>
      </c>
      <c r="K50" s="138" t="e">
        <f>NA()</f>
        <v>#N/A</v>
      </c>
      <c r="L50" s="138">
        <f>IF(ISNUMBER('実質公債費比率（分子）の構造'!N$53),'実質公債費比率（分子）の構造'!N$53,NA())</f>
        <v>1218</v>
      </c>
      <c r="M50" s="138" t="e">
        <f>NA()</f>
        <v>#N/A</v>
      </c>
      <c r="N50" s="138" t="e">
        <f>NA()</f>
        <v>#N/A</v>
      </c>
      <c r="O50" s="138">
        <f>IF(ISNUMBER('実質公債費比率（分子）の構造'!O$53),'実質公債費比率（分子）の構造'!O$53,NA())</f>
        <v>1257</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14269</v>
      </c>
      <c r="E56" s="137"/>
      <c r="F56" s="137"/>
      <c r="G56" s="137">
        <f>'将来負担比率（分子）の構造'!J$52</f>
        <v>14616</v>
      </c>
      <c r="H56" s="137"/>
      <c r="I56" s="137"/>
      <c r="J56" s="137">
        <f>'将来負担比率（分子）の構造'!K$52</f>
        <v>14830</v>
      </c>
      <c r="K56" s="137"/>
      <c r="L56" s="137"/>
      <c r="M56" s="137">
        <f>'将来負担比率（分子）の構造'!L$52</f>
        <v>14613</v>
      </c>
      <c r="N56" s="137"/>
      <c r="O56" s="137"/>
      <c r="P56" s="137">
        <f>'将来負担比率（分子）の構造'!M$52</f>
        <v>14339</v>
      </c>
    </row>
    <row r="57" spans="1:16">
      <c r="A57" s="137" t="s">
        <v>36</v>
      </c>
      <c r="B57" s="137"/>
      <c r="C57" s="137"/>
      <c r="D57" s="137">
        <f>'将来負担比率（分子）の構造'!I$51</f>
        <v>229</v>
      </c>
      <c r="E57" s="137"/>
      <c r="F57" s="137"/>
      <c r="G57" s="137">
        <f>'将来負担比率（分子）の構造'!J$51</f>
        <v>201</v>
      </c>
      <c r="H57" s="137"/>
      <c r="I57" s="137"/>
      <c r="J57" s="137">
        <f>'将来負担比率（分子）の構造'!K$51</f>
        <v>168</v>
      </c>
      <c r="K57" s="137"/>
      <c r="L57" s="137"/>
      <c r="M57" s="137">
        <f>'将来負担比率（分子）の構造'!L$51</f>
        <v>178</v>
      </c>
      <c r="N57" s="137"/>
      <c r="O57" s="137"/>
      <c r="P57" s="137">
        <f>'将来負担比率（分子）の構造'!M$51</f>
        <v>183</v>
      </c>
    </row>
    <row r="58" spans="1:16">
      <c r="A58" s="137" t="s">
        <v>35</v>
      </c>
      <c r="B58" s="137"/>
      <c r="C58" s="137"/>
      <c r="D58" s="137">
        <f>'将来負担比率（分子）の構造'!I$50</f>
        <v>4149</v>
      </c>
      <c r="E58" s="137"/>
      <c r="F58" s="137"/>
      <c r="G58" s="137">
        <f>'将来負担比率（分子）の構造'!J$50</f>
        <v>4080</v>
      </c>
      <c r="H58" s="137"/>
      <c r="I58" s="137"/>
      <c r="J58" s="137">
        <f>'将来負担比率（分子）の構造'!K$50</f>
        <v>3563</v>
      </c>
      <c r="K58" s="137"/>
      <c r="L58" s="137"/>
      <c r="M58" s="137">
        <f>'将来負担比率（分子）の構造'!L$50</f>
        <v>3525</v>
      </c>
      <c r="N58" s="137"/>
      <c r="O58" s="137"/>
      <c r="P58" s="137">
        <f>'将来負担比率（分子）の構造'!M$50</f>
        <v>2876</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2340</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3003</v>
      </c>
      <c r="C62" s="137"/>
      <c r="D62" s="137"/>
      <c r="E62" s="137">
        <f>'将来負担比率（分子）の構造'!J$45</f>
        <v>2763</v>
      </c>
      <c r="F62" s="137"/>
      <c r="G62" s="137"/>
      <c r="H62" s="137">
        <f>'将来負担比率（分子）の構造'!K$45</f>
        <v>2603</v>
      </c>
      <c r="I62" s="137"/>
      <c r="J62" s="137"/>
      <c r="K62" s="137">
        <f>'将来負担比率（分子）の構造'!L$45</f>
        <v>2611</v>
      </c>
      <c r="L62" s="137"/>
      <c r="M62" s="137"/>
      <c r="N62" s="137">
        <f>'将来負担比率（分子）の構造'!M$45</f>
        <v>2491</v>
      </c>
      <c r="O62" s="137"/>
      <c r="P62" s="137"/>
    </row>
    <row r="63" spans="1:16">
      <c r="A63" s="137" t="s">
        <v>28</v>
      </c>
      <c r="B63" s="137">
        <f>'将来負担比率（分子）の構造'!I$44</f>
        <v>3169</v>
      </c>
      <c r="C63" s="137"/>
      <c r="D63" s="137"/>
      <c r="E63" s="137">
        <f>'将来負担比率（分子）の構造'!J$44</f>
        <v>2800</v>
      </c>
      <c r="F63" s="137"/>
      <c r="G63" s="137"/>
      <c r="H63" s="137">
        <f>'将来負担比率（分子）の構造'!K$44</f>
        <v>2539</v>
      </c>
      <c r="I63" s="137"/>
      <c r="J63" s="137"/>
      <c r="K63" s="137">
        <f>'将来負担比率（分子）の構造'!L$44</f>
        <v>2086</v>
      </c>
      <c r="L63" s="137"/>
      <c r="M63" s="137"/>
      <c r="N63" s="137">
        <f>'将来負担比率（分子）の構造'!M$44</f>
        <v>1858</v>
      </c>
      <c r="O63" s="137"/>
      <c r="P63" s="137"/>
    </row>
    <row r="64" spans="1:16">
      <c r="A64" s="137" t="s">
        <v>27</v>
      </c>
      <c r="B64" s="137">
        <f>'将来負担比率（分子）の構造'!I$43</f>
        <v>5763</v>
      </c>
      <c r="C64" s="137"/>
      <c r="D64" s="137"/>
      <c r="E64" s="137">
        <f>'将来負担比率（分子）の構造'!J$43</f>
        <v>6172</v>
      </c>
      <c r="F64" s="137"/>
      <c r="G64" s="137"/>
      <c r="H64" s="137">
        <f>'将来負担比率（分子）の構造'!K$43</f>
        <v>6606</v>
      </c>
      <c r="I64" s="137"/>
      <c r="J64" s="137"/>
      <c r="K64" s="137">
        <f>'将来負担比率（分子）の構造'!L$43</f>
        <v>6026</v>
      </c>
      <c r="L64" s="137"/>
      <c r="M64" s="137"/>
      <c r="N64" s="137">
        <f>'将来負担比率（分子）の構造'!M$43</f>
        <v>5618</v>
      </c>
      <c r="O64" s="137"/>
      <c r="P64" s="137"/>
    </row>
    <row r="65" spans="1:16">
      <c r="A65" s="137" t="s">
        <v>26</v>
      </c>
      <c r="B65" s="137">
        <f>'将来負担比率（分子）の構造'!I$42</f>
        <v>470</v>
      </c>
      <c r="C65" s="137"/>
      <c r="D65" s="137"/>
      <c r="E65" s="137">
        <f>'将来負担比率（分子）の構造'!J$42</f>
        <v>376</v>
      </c>
      <c r="F65" s="137"/>
      <c r="G65" s="137"/>
      <c r="H65" s="137">
        <f>'将来負担比率（分子）の構造'!K$42</f>
        <v>282</v>
      </c>
      <c r="I65" s="137"/>
      <c r="J65" s="137"/>
      <c r="K65" s="137">
        <f>'将来負担比率（分子）の構造'!L$42</f>
        <v>188</v>
      </c>
      <c r="L65" s="137"/>
      <c r="M65" s="137"/>
      <c r="N65" s="137">
        <f>'将来負担比率（分子）の構造'!M$42</f>
        <v>94</v>
      </c>
      <c r="O65" s="137"/>
      <c r="P65" s="137"/>
    </row>
    <row r="66" spans="1:16">
      <c r="A66" s="137" t="s">
        <v>25</v>
      </c>
      <c r="B66" s="137">
        <f>'将来負担比率（分子）の構造'!I$41</f>
        <v>16560</v>
      </c>
      <c r="C66" s="137"/>
      <c r="D66" s="137"/>
      <c r="E66" s="137">
        <f>'将来負担比率（分子）の構造'!J$41</f>
        <v>18683</v>
      </c>
      <c r="F66" s="137"/>
      <c r="G66" s="137"/>
      <c r="H66" s="137">
        <f>'将来負担比率（分子）の構造'!K$41</f>
        <v>18781</v>
      </c>
      <c r="I66" s="137"/>
      <c r="J66" s="137"/>
      <c r="K66" s="137">
        <f>'将来負担比率（分子）の構造'!L$41</f>
        <v>18672</v>
      </c>
      <c r="L66" s="137"/>
      <c r="M66" s="137"/>
      <c r="N66" s="137">
        <f>'将来負担比率（分子）の構造'!M$41</f>
        <v>18288</v>
      </c>
      <c r="O66" s="137"/>
      <c r="P66" s="137"/>
    </row>
    <row r="67" spans="1:16">
      <c r="A67" s="137" t="s">
        <v>63</v>
      </c>
      <c r="B67" s="137" t="e">
        <f>NA()</f>
        <v>#N/A</v>
      </c>
      <c r="C67" s="137">
        <f>IF(ISNUMBER('将来負担比率（分子）の構造'!I$53), IF('将来負担比率（分子）の構造'!I$53 &lt; 0, 0, '将来負担比率（分子）の構造'!I$53), NA())</f>
        <v>12658</v>
      </c>
      <c r="D67" s="137" t="e">
        <f>NA()</f>
        <v>#N/A</v>
      </c>
      <c r="E67" s="137" t="e">
        <f>NA()</f>
        <v>#N/A</v>
      </c>
      <c r="F67" s="137">
        <f>IF(ISNUMBER('将来負担比率（分子）の構造'!J$53), IF('将来負担比率（分子）の構造'!J$53 &lt; 0, 0, '将来負担比率（分子）の構造'!J$53), NA())</f>
        <v>11896</v>
      </c>
      <c r="G67" s="137" t="e">
        <f>NA()</f>
        <v>#N/A</v>
      </c>
      <c r="H67" s="137" t="e">
        <f>NA()</f>
        <v>#N/A</v>
      </c>
      <c r="I67" s="137">
        <f>IF(ISNUMBER('将来負担比率（分子）の構造'!K$53), IF('将来負担比率（分子）の構造'!K$53 &lt; 0, 0, '将来負担比率（分子）の構造'!K$53), NA())</f>
        <v>12251</v>
      </c>
      <c r="J67" s="137" t="e">
        <f>NA()</f>
        <v>#N/A</v>
      </c>
      <c r="K67" s="137" t="e">
        <f>NA()</f>
        <v>#N/A</v>
      </c>
      <c r="L67" s="137">
        <f>IF(ISNUMBER('将来負担比率（分子）の構造'!L$53), IF('将来負担比率（分子）の構造'!L$53 &lt; 0, 0, '将来負担比率（分子）の構造'!L$53), NA())</f>
        <v>11266</v>
      </c>
      <c r="M67" s="137" t="e">
        <f>NA()</f>
        <v>#N/A</v>
      </c>
      <c r="N67" s="137" t="e">
        <f>NA()</f>
        <v>#N/A</v>
      </c>
      <c r="O67" s="137">
        <f>IF(ISNUMBER('将来負担比率（分子）の構造'!M$53), IF('将来負担比率（分子）の構造'!M$53 &lt; 0, 0, '将来負担比率（分子）の構造'!M$53), NA())</f>
        <v>10952</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209</v>
      </c>
      <c r="C5" s="708"/>
      <c r="D5" s="708"/>
      <c r="E5" s="708"/>
      <c r="F5" s="708"/>
      <c r="G5" s="708"/>
      <c r="H5" s="708"/>
      <c r="I5" s="708"/>
      <c r="J5" s="708"/>
      <c r="K5" s="708"/>
      <c r="L5" s="708"/>
      <c r="M5" s="708"/>
      <c r="N5" s="708"/>
      <c r="O5" s="708"/>
      <c r="P5" s="708"/>
      <c r="Q5" s="709"/>
      <c r="R5" s="670">
        <v>4905252</v>
      </c>
      <c r="S5" s="671"/>
      <c r="T5" s="671"/>
      <c r="U5" s="671"/>
      <c r="V5" s="671"/>
      <c r="W5" s="671"/>
      <c r="X5" s="671"/>
      <c r="Y5" s="718"/>
      <c r="Z5" s="731">
        <v>36.1</v>
      </c>
      <c r="AA5" s="731"/>
      <c r="AB5" s="731"/>
      <c r="AC5" s="731"/>
      <c r="AD5" s="732">
        <v>4905252</v>
      </c>
      <c r="AE5" s="732"/>
      <c r="AF5" s="732"/>
      <c r="AG5" s="732"/>
      <c r="AH5" s="732"/>
      <c r="AI5" s="732"/>
      <c r="AJ5" s="732"/>
      <c r="AK5" s="732"/>
      <c r="AL5" s="719">
        <v>64.599999999999994</v>
      </c>
      <c r="AM5" s="688"/>
      <c r="AN5" s="688"/>
      <c r="AO5" s="720"/>
      <c r="AP5" s="707" t="s">
        <v>210</v>
      </c>
      <c r="AQ5" s="708"/>
      <c r="AR5" s="708"/>
      <c r="AS5" s="708"/>
      <c r="AT5" s="708"/>
      <c r="AU5" s="708"/>
      <c r="AV5" s="708"/>
      <c r="AW5" s="708"/>
      <c r="AX5" s="708"/>
      <c r="AY5" s="708"/>
      <c r="AZ5" s="708"/>
      <c r="BA5" s="708"/>
      <c r="BB5" s="708"/>
      <c r="BC5" s="708"/>
      <c r="BD5" s="708"/>
      <c r="BE5" s="708"/>
      <c r="BF5" s="709"/>
      <c r="BG5" s="620">
        <v>4904930</v>
      </c>
      <c r="BH5" s="621"/>
      <c r="BI5" s="621"/>
      <c r="BJ5" s="621"/>
      <c r="BK5" s="621"/>
      <c r="BL5" s="621"/>
      <c r="BM5" s="621"/>
      <c r="BN5" s="622"/>
      <c r="BO5" s="673">
        <v>100</v>
      </c>
      <c r="BP5" s="673"/>
      <c r="BQ5" s="673"/>
      <c r="BR5" s="673"/>
      <c r="BS5" s="674">
        <v>9041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c r="B6" s="617" t="s">
        <v>214</v>
      </c>
      <c r="C6" s="618"/>
      <c r="D6" s="618"/>
      <c r="E6" s="618"/>
      <c r="F6" s="618"/>
      <c r="G6" s="618"/>
      <c r="H6" s="618"/>
      <c r="I6" s="618"/>
      <c r="J6" s="618"/>
      <c r="K6" s="618"/>
      <c r="L6" s="618"/>
      <c r="M6" s="618"/>
      <c r="N6" s="618"/>
      <c r="O6" s="618"/>
      <c r="P6" s="618"/>
      <c r="Q6" s="619"/>
      <c r="R6" s="620">
        <v>86692</v>
      </c>
      <c r="S6" s="621"/>
      <c r="T6" s="621"/>
      <c r="U6" s="621"/>
      <c r="V6" s="621"/>
      <c r="W6" s="621"/>
      <c r="X6" s="621"/>
      <c r="Y6" s="622"/>
      <c r="Z6" s="673">
        <v>0.6</v>
      </c>
      <c r="AA6" s="673"/>
      <c r="AB6" s="673"/>
      <c r="AC6" s="673"/>
      <c r="AD6" s="674">
        <v>86692</v>
      </c>
      <c r="AE6" s="674"/>
      <c r="AF6" s="674"/>
      <c r="AG6" s="674"/>
      <c r="AH6" s="674"/>
      <c r="AI6" s="674"/>
      <c r="AJ6" s="674"/>
      <c r="AK6" s="674"/>
      <c r="AL6" s="643">
        <v>1.1000000000000001</v>
      </c>
      <c r="AM6" s="675"/>
      <c r="AN6" s="675"/>
      <c r="AO6" s="676"/>
      <c r="AP6" s="617" t="s">
        <v>215</v>
      </c>
      <c r="AQ6" s="618"/>
      <c r="AR6" s="618"/>
      <c r="AS6" s="618"/>
      <c r="AT6" s="618"/>
      <c r="AU6" s="618"/>
      <c r="AV6" s="618"/>
      <c r="AW6" s="618"/>
      <c r="AX6" s="618"/>
      <c r="AY6" s="618"/>
      <c r="AZ6" s="618"/>
      <c r="BA6" s="618"/>
      <c r="BB6" s="618"/>
      <c r="BC6" s="618"/>
      <c r="BD6" s="618"/>
      <c r="BE6" s="618"/>
      <c r="BF6" s="619"/>
      <c r="BG6" s="620">
        <v>4904930</v>
      </c>
      <c r="BH6" s="621"/>
      <c r="BI6" s="621"/>
      <c r="BJ6" s="621"/>
      <c r="BK6" s="621"/>
      <c r="BL6" s="621"/>
      <c r="BM6" s="621"/>
      <c r="BN6" s="622"/>
      <c r="BO6" s="673">
        <v>100</v>
      </c>
      <c r="BP6" s="673"/>
      <c r="BQ6" s="673"/>
      <c r="BR6" s="673"/>
      <c r="BS6" s="674">
        <v>9041</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139863</v>
      </c>
      <c r="CS6" s="621"/>
      <c r="CT6" s="621"/>
      <c r="CU6" s="621"/>
      <c r="CV6" s="621"/>
      <c r="CW6" s="621"/>
      <c r="CX6" s="621"/>
      <c r="CY6" s="622"/>
      <c r="CZ6" s="673">
        <v>1.1000000000000001</v>
      </c>
      <c r="DA6" s="673"/>
      <c r="DB6" s="673"/>
      <c r="DC6" s="673"/>
      <c r="DD6" s="626" t="s">
        <v>217</v>
      </c>
      <c r="DE6" s="621"/>
      <c r="DF6" s="621"/>
      <c r="DG6" s="621"/>
      <c r="DH6" s="621"/>
      <c r="DI6" s="621"/>
      <c r="DJ6" s="621"/>
      <c r="DK6" s="621"/>
      <c r="DL6" s="621"/>
      <c r="DM6" s="621"/>
      <c r="DN6" s="621"/>
      <c r="DO6" s="621"/>
      <c r="DP6" s="622"/>
      <c r="DQ6" s="626">
        <v>139863</v>
      </c>
      <c r="DR6" s="621"/>
      <c r="DS6" s="621"/>
      <c r="DT6" s="621"/>
      <c r="DU6" s="621"/>
      <c r="DV6" s="621"/>
      <c r="DW6" s="621"/>
      <c r="DX6" s="621"/>
      <c r="DY6" s="621"/>
      <c r="DZ6" s="621"/>
      <c r="EA6" s="621"/>
      <c r="EB6" s="621"/>
      <c r="EC6" s="656"/>
    </row>
    <row r="7" spans="2:143" ht="11.25" customHeight="1">
      <c r="B7" s="617" t="s">
        <v>218</v>
      </c>
      <c r="C7" s="618"/>
      <c r="D7" s="618"/>
      <c r="E7" s="618"/>
      <c r="F7" s="618"/>
      <c r="G7" s="618"/>
      <c r="H7" s="618"/>
      <c r="I7" s="618"/>
      <c r="J7" s="618"/>
      <c r="K7" s="618"/>
      <c r="L7" s="618"/>
      <c r="M7" s="618"/>
      <c r="N7" s="618"/>
      <c r="O7" s="618"/>
      <c r="P7" s="618"/>
      <c r="Q7" s="619"/>
      <c r="R7" s="620">
        <v>5042</v>
      </c>
      <c r="S7" s="621"/>
      <c r="T7" s="621"/>
      <c r="U7" s="621"/>
      <c r="V7" s="621"/>
      <c r="W7" s="621"/>
      <c r="X7" s="621"/>
      <c r="Y7" s="622"/>
      <c r="Z7" s="673">
        <v>0</v>
      </c>
      <c r="AA7" s="673"/>
      <c r="AB7" s="673"/>
      <c r="AC7" s="673"/>
      <c r="AD7" s="674">
        <v>5042</v>
      </c>
      <c r="AE7" s="674"/>
      <c r="AF7" s="674"/>
      <c r="AG7" s="674"/>
      <c r="AH7" s="674"/>
      <c r="AI7" s="674"/>
      <c r="AJ7" s="674"/>
      <c r="AK7" s="674"/>
      <c r="AL7" s="643">
        <v>0.1</v>
      </c>
      <c r="AM7" s="675"/>
      <c r="AN7" s="675"/>
      <c r="AO7" s="676"/>
      <c r="AP7" s="617" t="s">
        <v>219</v>
      </c>
      <c r="AQ7" s="618"/>
      <c r="AR7" s="618"/>
      <c r="AS7" s="618"/>
      <c r="AT7" s="618"/>
      <c r="AU7" s="618"/>
      <c r="AV7" s="618"/>
      <c r="AW7" s="618"/>
      <c r="AX7" s="618"/>
      <c r="AY7" s="618"/>
      <c r="AZ7" s="618"/>
      <c r="BA7" s="618"/>
      <c r="BB7" s="618"/>
      <c r="BC7" s="618"/>
      <c r="BD7" s="618"/>
      <c r="BE7" s="618"/>
      <c r="BF7" s="619"/>
      <c r="BG7" s="620">
        <v>1285600</v>
      </c>
      <c r="BH7" s="621"/>
      <c r="BI7" s="621"/>
      <c r="BJ7" s="621"/>
      <c r="BK7" s="621"/>
      <c r="BL7" s="621"/>
      <c r="BM7" s="621"/>
      <c r="BN7" s="622"/>
      <c r="BO7" s="673">
        <v>26.2</v>
      </c>
      <c r="BP7" s="673"/>
      <c r="BQ7" s="673"/>
      <c r="BR7" s="673"/>
      <c r="BS7" s="674">
        <v>9041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1791981</v>
      </c>
      <c r="CS7" s="621"/>
      <c r="CT7" s="621"/>
      <c r="CU7" s="621"/>
      <c r="CV7" s="621"/>
      <c r="CW7" s="621"/>
      <c r="CX7" s="621"/>
      <c r="CY7" s="622"/>
      <c r="CZ7" s="673">
        <v>13.6</v>
      </c>
      <c r="DA7" s="673"/>
      <c r="DB7" s="673"/>
      <c r="DC7" s="673"/>
      <c r="DD7" s="626">
        <v>117813</v>
      </c>
      <c r="DE7" s="621"/>
      <c r="DF7" s="621"/>
      <c r="DG7" s="621"/>
      <c r="DH7" s="621"/>
      <c r="DI7" s="621"/>
      <c r="DJ7" s="621"/>
      <c r="DK7" s="621"/>
      <c r="DL7" s="621"/>
      <c r="DM7" s="621"/>
      <c r="DN7" s="621"/>
      <c r="DO7" s="621"/>
      <c r="DP7" s="622"/>
      <c r="DQ7" s="626">
        <v>1407430</v>
      </c>
      <c r="DR7" s="621"/>
      <c r="DS7" s="621"/>
      <c r="DT7" s="621"/>
      <c r="DU7" s="621"/>
      <c r="DV7" s="621"/>
      <c r="DW7" s="621"/>
      <c r="DX7" s="621"/>
      <c r="DY7" s="621"/>
      <c r="DZ7" s="621"/>
      <c r="EA7" s="621"/>
      <c r="EB7" s="621"/>
      <c r="EC7" s="656"/>
    </row>
    <row r="8" spans="2:143" ht="11.25" customHeight="1">
      <c r="B8" s="617" t="s">
        <v>221</v>
      </c>
      <c r="C8" s="618"/>
      <c r="D8" s="618"/>
      <c r="E8" s="618"/>
      <c r="F8" s="618"/>
      <c r="G8" s="618"/>
      <c r="H8" s="618"/>
      <c r="I8" s="618"/>
      <c r="J8" s="618"/>
      <c r="K8" s="618"/>
      <c r="L8" s="618"/>
      <c r="M8" s="618"/>
      <c r="N8" s="618"/>
      <c r="O8" s="618"/>
      <c r="P8" s="618"/>
      <c r="Q8" s="619"/>
      <c r="R8" s="620">
        <v>9172</v>
      </c>
      <c r="S8" s="621"/>
      <c r="T8" s="621"/>
      <c r="U8" s="621"/>
      <c r="V8" s="621"/>
      <c r="W8" s="621"/>
      <c r="X8" s="621"/>
      <c r="Y8" s="622"/>
      <c r="Z8" s="673">
        <v>0.1</v>
      </c>
      <c r="AA8" s="673"/>
      <c r="AB8" s="673"/>
      <c r="AC8" s="673"/>
      <c r="AD8" s="674">
        <v>9172</v>
      </c>
      <c r="AE8" s="674"/>
      <c r="AF8" s="674"/>
      <c r="AG8" s="674"/>
      <c r="AH8" s="674"/>
      <c r="AI8" s="674"/>
      <c r="AJ8" s="674"/>
      <c r="AK8" s="674"/>
      <c r="AL8" s="643">
        <v>0.1</v>
      </c>
      <c r="AM8" s="675"/>
      <c r="AN8" s="675"/>
      <c r="AO8" s="676"/>
      <c r="AP8" s="617" t="s">
        <v>222</v>
      </c>
      <c r="AQ8" s="618"/>
      <c r="AR8" s="618"/>
      <c r="AS8" s="618"/>
      <c r="AT8" s="618"/>
      <c r="AU8" s="618"/>
      <c r="AV8" s="618"/>
      <c r="AW8" s="618"/>
      <c r="AX8" s="618"/>
      <c r="AY8" s="618"/>
      <c r="AZ8" s="618"/>
      <c r="BA8" s="618"/>
      <c r="BB8" s="618"/>
      <c r="BC8" s="618"/>
      <c r="BD8" s="618"/>
      <c r="BE8" s="618"/>
      <c r="BF8" s="619"/>
      <c r="BG8" s="620">
        <v>43841</v>
      </c>
      <c r="BH8" s="621"/>
      <c r="BI8" s="621"/>
      <c r="BJ8" s="621"/>
      <c r="BK8" s="621"/>
      <c r="BL8" s="621"/>
      <c r="BM8" s="621"/>
      <c r="BN8" s="622"/>
      <c r="BO8" s="673">
        <v>0.9</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3378897</v>
      </c>
      <c r="CS8" s="621"/>
      <c r="CT8" s="621"/>
      <c r="CU8" s="621"/>
      <c r="CV8" s="621"/>
      <c r="CW8" s="621"/>
      <c r="CX8" s="621"/>
      <c r="CY8" s="622"/>
      <c r="CZ8" s="673">
        <v>25.6</v>
      </c>
      <c r="DA8" s="673"/>
      <c r="DB8" s="673"/>
      <c r="DC8" s="673"/>
      <c r="DD8" s="626">
        <v>123921</v>
      </c>
      <c r="DE8" s="621"/>
      <c r="DF8" s="621"/>
      <c r="DG8" s="621"/>
      <c r="DH8" s="621"/>
      <c r="DI8" s="621"/>
      <c r="DJ8" s="621"/>
      <c r="DK8" s="621"/>
      <c r="DL8" s="621"/>
      <c r="DM8" s="621"/>
      <c r="DN8" s="621"/>
      <c r="DO8" s="621"/>
      <c r="DP8" s="622"/>
      <c r="DQ8" s="626">
        <v>1702560</v>
      </c>
      <c r="DR8" s="621"/>
      <c r="DS8" s="621"/>
      <c r="DT8" s="621"/>
      <c r="DU8" s="621"/>
      <c r="DV8" s="621"/>
      <c r="DW8" s="621"/>
      <c r="DX8" s="621"/>
      <c r="DY8" s="621"/>
      <c r="DZ8" s="621"/>
      <c r="EA8" s="621"/>
      <c r="EB8" s="621"/>
      <c r="EC8" s="656"/>
    </row>
    <row r="9" spans="2:143" ht="11.25" customHeight="1">
      <c r="B9" s="617" t="s">
        <v>224</v>
      </c>
      <c r="C9" s="618"/>
      <c r="D9" s="618"/>
      <c r="E9" s="618"/>
      <c r="F9" s="618"/>
      <c r="G9" s="618"/>
      <c r="H9" s="618"/>
      <c r="I9" s="618"/>
      <c r="J9" s="618"/>
      <c r="K9" s="618"/>
      <c r="L9" s="618"/>
      <c r="M9" s="618"/>
      <c r="N9" s="618"/>
      <c r="O9" s="618"/>
      <c r="P9" s="618"/>
      <c r="Q9" s="619"/>
      <c r="R9" s="620">
        <v>5326</v>
      </c>
      <c r="S9" s="621"/>
      <c r="T9" s="621"/>
      <c r="U9" s="621"/>
      <c r="V9" s="621"/>
      <c r="W9" s="621"/>
      <c r="X9" s="621"/>
      <c r="Y9" s="622"/>
      <c r="Z9" s="673">
        <v>0</v>
      </c>
      <c r="AA9" s="673"/>
      <c r="AB9" s="673"/>
      <c r="AC9" s="673"/>
      <c r="AD9" s="674">
        <v>5326</v>
      </c>
      <c r="AE9" s="674"/>
      <c r="AF9" s="674"/>
      <c r="AG9" s="674"/>
      <c r="AH9" s="674"/>
      <c r="AI9" s="674"/>
      <c r="AJ9" s="674"/>
      <c r="AK9" s="674"/>
      <c r="AL9" s="643">
        <v>0.1</v>
      </c>
      <c r="AM9" s="675"/>
      <c r="AN9" s="675"/>
      <c r="AO9" s="676"/>
      <c r="AP9" s="617" t="s">
        <v>225</v>
      </c>
      <c r="AQ9" s="618"/>
      <c r="AR9" s="618"/>
      <c r="AS9" s="618"/>
      <c r="AT9" s="618"/>
      <c r="AU9" s="618"/>
      <c r="AV9" s="618"/>
      <c r="AW9" s="618"/>
      <c r="AX9" s="618"/>
      <c r="AY9" s="618"/>
      <c r="AZ9" s="618"/>
      <c r="BA9" s="618"/>
      <c r="BB9" s="618"/>
      <c r="BC9" s="618"/>
      <c r="BD9" s="618"/>
      <c r="BE9" s="618"/>
      <c r="BF9" s="619"/>
      <c r="BG9" s="620">
        <v>1057148</v>
      </c>
      <c r="BH9" s="621"/>
      <c r="BI9" s="621"/>
      <c r="BJ9" s="621"/>
      <c r="BK9" s="621"/>
      <c r="BL9" s="621"/>
      <c r="BM9" s="621"/>
      <c r="BN9" s="622"/>
      <c r="BO9" s="673">
        <v>21.6</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2175171</v>
      </c>
      <c r="CS9" s="621"/>
      <c r="CT9" s="621"/>
      <c r="CU9" s="621"/>
      <c r="CV9" s="621"/>
      <c r="CW9" s="621"/>
      <c r="CX9" s="621"/>
      <c r="CY9" s="622"/>
      <c r="CZ9" s="673">
        <v>16.5</v>
      </c>
      <c r="DA9" s="673"/>
      <c r="DB9" s="673"/>
      <c r="DC9" s="673"/>
      <c r="DD9" s="626">
        <v>14205</v>
      </c>
      <c r="DE9" s="621"/>
      <c r="DF9" s="621"/>
      <c r="DG9" s="621"/>
      <c r="DH9" s="621"/>
      <c r="DI9" s="621"/>
      <c r="DJ9" s="621"/>
      <c r="DK9" s="621"/>
      <c r="DL9" s="621"/>
      <c r="DM9" s="621"/>
      <c r="DN9" s="621"/>
      <c r="DO9" s="621"/>
      <c r="DP9" s="622"/>
      <c r="DQ9" s="626">
        <v>2151939</v>
      </c>
      <c r="DR9" s="621"/>
      <c r="DS9" s="621"/>
      <c r="DT9" s="621"/>
      <c r="DU9" s="621"/>
      <c r="DV9" s="621"/>
      <c r="DW9" s="621"/>
      <c r="DX9" s="621"/>
      <c r="DY9" s="621"/>
      <c r="DZ9" s="621"/>
      <c r="EA9" s="621"/>
      <c r="EB9" s="621"/>
      <c r="EC9" s="656"/>
    </row>
    <row r="10" spans="2:143" ht="11.25" customHeight="1">
      <c r="B10" s="617" t="s">
        <v>227</v>
      </c>
      <c r="C10" s="618"/>
      <c r="D10" s="618"/>
      <c r="E10" s="618"/>
      <c r="F10" s="618"/>
      <c r="G10" s="618"/>
      <c r="H10" s="618"/>
      <c r="I10" s="618"/>
      <c r="J10" s="618"/>
      <c r="K10" s="618"/>
      <c r="L10" s="618"/>
      <c r="M10" s="618"/>
      <c r="N10" s="618"/>
      <c r="O10" s="618"/>
      <c r="P10" s="618"/>
      <c r="Q10" s="619"/>
      <c r="R10" s="620">
        <v>444554</v>
      </c>
      <c r="S10" s="621"/>
      <c r="T10" s="621"/>
      <c r="U10" s="621"/>
      <c r="V10" s="621"/>
      <c r="W10" s="621"/>
      <c r="X10" s="621"/>
      <c r="Y10" s="622"/>
      <c r="Z10" s="673">
        <v>3.3</v>
      </c>
      <c r="AA10" s="673"/>
      <c r="AB10" s="673"/>
      <c r="AC10" s="673"/>
      <c r="AD10" s="674">
        <v>444554</v>
      </c>
      <c r="AE10" s="674"/>
      <c r="AF10" s="674"/>
      <c r="AG10" s="674"/>
      <c r="AH10" s="674"/>
      <c r="AI10" s="674"/>
      <c r="AJ10" s="674"/>
      <c r="AK10" s="674"/>
      <c r="AL10" s="643">
        <v>5.9</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66010</v>
      </c>
      <c r="BH10" s="621"/>
      <c r="BI10" s="621"/>
      <c r="BJ10" s="621"/>
      <c r="BK10" s="621"/>
      <c r="BL10" s="621"/>
      <c r="BM10" s="621"/>
      <c r="BN10" s="622"/>
      <c r="BO10" s="673">
        <v>1.3</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14515</v>
      </c>
      <c r="CS10" s="621"/>
      <c r="CT10" s="621"/>
      <c r="CU10" s="621"/>
      <c r="CV10" s="621"/>
      <c r="CW10" s="621"/>
      <c r="CX10" s="621"/>
      <c r="CY10" s="622"/>
      <c r="CZ10" s="673">
        <v>0.1</v>
      </c>
      <c r="DA10" s="673"/>
      <c r="DB10" s="673"/>
      <c r="DC10" s="673"/>
      <c r="DD10" s="626" t="s">
        <v>112</v>
      </c>
      <c r="DE10" s="621"/>
      <c r="DF10" s="621"/>
      <c r="DG10" s="621"/>
      <c r="DH10" s="621"/>
      <c r="DI10" s="621"/>
      <c r="DJ10" s="621"/>
      <c r="DK10" s="621"/>
      <c r="DL10" s="621"/>
      <c r="DM10" s="621"/>
      <c r="DN10" s="621"/>
      <c r="DO10" s="621"/>
      <c r="DP10" s="622"/>
      <c r="DQ10" s="626">
        <v>4855</v>
      </c>
      <c r="DR10" s="621"/>
      <c r="DS10" s="621"/>
      <c r="DT10" s="621"/>
      <c r="DU10" s="621"/>
      <c r="DV10" s="621"/>
      <c r="DW10" s="621"/>
      <c r="DX10" s="621"/>
      <c r="DY10" s="621"/>
      <c r="DZ10" s="621"/>
      <c r="EA10" s="621"/>
      <c r="EB10" s="621"/>
      <c r="EC10" s="656"/>
    </row>
    <row r="11" spans="2:143" ht="11.25" customHeight="1">
      <c r="B11" s="617" t="s">
        <v>230</v>
      </c>
      <c r="C11" s="618"/>
      <c r="D11" s="618"/>
      <c r="E11" s="618"/>
      <c r="F11" s="618"/>
      <c r="G11" s="618"/>
      <c r="H11" s="618"/>
      <c r="I11" s="618"/>
      <c r="J11" s="618"/>
      <c r="K11" s="618"/>
      <c r="L11" s="618"/>
      <c r="M11" s="618"/>
      <c r="N11" s="618"/>
      <c r="O11" s="618"/>
      <c r="P11" s="618"/>
      <c r="Q11" s="619"/>
      <c r="R11" s="620">
        <v>34744</v>
      </c>
      <c r="S11" s="621"/>
      <c r="T11" s="621"/>
      <c r="U11" s="621"/>
      <c r="V11" s="621"/>
      <c r="W11" s="621"/>
      <c r="X11" s="621"/>
      <c r="Y11" s="622"/>
      <c r="Z11" s="673">
        <v>0.3</v>
      </c>
      <c r="AA11" s="673"/>
      <c r="AB11" s="673"/>
      <c r="AC11" s="673"/>
      <c r="AD11" s="674">
        <v>34744</v>
      </c>
      <c r="AE11" s="674"/>
      <c r="AF11" s="674"/>
      <c r="AG11" s="674"/>
      <c r="AH11" s="674"/>
      <c r="AI11" s="674"/>
      <c r="AJ11" s="674"/>
      <c r="AK11" s="674"/>
      <c r="AL11" s="643">
        <v>0.5</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118601</v>
      </c>
      <c r="BH11" s="621"/>
      <c r="BI11" s="621"/>
      <c r="BJ11" s="621"/>
      <c r="BK11" s="621"/>
      <c r="BL11" s="621"/>
      <c r="BM11" s="621"/>
      <c r="BN11" s="622"/>
      <c r="BO11" s="673">
        <v>2.4</v>
      </c>
      <c r="BP11" s="673"/>
      <c r="BQ11" s="673"/>
      <c r="BR11" s="673"/>
      <c r="BS11" s="626">
        <v>9041</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162938</v>
      </c>
      <c r="CS11" s="621"/>
      <c r="CT11" s="621"/>
      <c r="CU11" s="621"/>
      <c r="CV11" s="621"/>
      <c r="CW11" s="621"/>
      <c r="CX11" s="621"/>
      <c r="CY11" s="622"/>
      <c r="CZ11" s="673">
        <v>1.2</v>
      </c>
      <c r="DA11" s="673"/>
      <c r="DB11" s="673"/>
      <c r="DC11" s="673"/>
      <c r="DD11" s="626">
        <v>38029</v>
      </c>
      <c r="DE11" s="621"/>
      <c r="DF11" s="621"/>
      <c r="DG11" s="621"/>
      <c r="DH11" s="621"/>
      <c r="DI11" s="621"/>
      <c r="DJ11" s="621"/>
      <c r="DK11" s="621"/>
      <c r="DL11" s="621"/>
      <c r="DM11" s="621"/>
      <c r="DN11" s="621"/>
      <c r="DO11" s="621"/>
      <c r="DP11" s="622"/>
      <c r="DQ11" s="626">
        <v>106882</v>
      </c>
      <c r="DR11" s="621"/>
      <c r="DS11" s="621"/>
      <c r="DT11" s="621"/>
      <c r="DU11" s="621"/>
      <c r="DV11" s="621"/>
      <c r="DW11" s="621"/>
      <c r="DX11" s="621"/>
      <c r="DY11" s="621"/>
      <c r="DZ11" s="621"/>
      <c r="EA11" s="621"/>
      <c r="EB11" s="621"/>
      <c r="EC11" s="656"/>
    </row>
    <row r="12" spans="2:143" ht="11.25" customHeight="1">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3406245</v>
      </c>
      <c r="BH12" s="621"/>
      <c r="BI12" s="621"/>
      <c r="BJ12" s="621"/>
      <c r="BK12" s="621"/>
      <c r="BL12" s="621"/>
      <c r="BM12" s="621"/>
      <c r="BN12" s="622"/>
      <c r="BO12" s="673">
        <v>69.400000000000006</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60504</v>
      </c>
      <c r="CS12" s="621"/>
      <c r="CT12" s="621"/>
      <c r="CU12" s="621"/>
      <c r="CV12" s="621"/>
      <c r="CW12" s="621"/>
      <c r="CX12" s="621"/>
      <c r="CY12" s="622"/>
      <c r="CZ12" s="673">
        <v>0.5</v>
      </c>
      <c r="DA12" s="673"/>
      <c r="DB12" s="673"/>
      <c r="DC12" s="673"/>
      <c r="DD12" s="626">
        <v>610</v>
      </c>
      <c r="DE12" s="621"/>
      <c r="DF12" s="621"/>
      <c r="DG12" s="621"/>
      <c r="DH12" s="621"/>
      <c r="DI12" s="621"/>
      <c r="DJ12" s="621"/>
      <c r="DK12" s="621"/>
      <c r="DL12" s="621"/>
      <c r="DM12" s="621"/>
      <c r="DN12" s="621"/>
      <c r="DO12" s="621"/>
      <c r="DP12" s="622"/>
      <c r="DQ12" s="626">
        <v>59663</v>
      </c>
      <c r="DR12" s="621"/>
      <c r="DS12" s="621"/>
      <c r="DT12" s="621"/>
      <c r="DU12" s="621"/>
      <c r="DV12" s="621"/>
      <c r="DW12" s="621"/>
      <c r="DX12" s="621"/>
      <c r="DY12" s="621"/>
      <c r="DZ12" s="621"/>
      <c r="EA12" s="621"/>
      <c r="EB12" s="621"/>
      <c r="EC12" s="656"/>
    </row>
    <row r="13" spans="2:143" ht="11.25" customHeight="1">
      <c r="B13" s="617" t="s">
        <v>236</v>
      </c>
      <c r="C13" s="618"/>
      <c r="D13" s="618"/>
      <c r="E13" s="618"/>
      <c r="F13" s="618"/>
      <c r="G13" s="618"/>
      <c r="H13" s="618"/>
      <c r="I13" s="618"/>
      <c r="J13" s="618"/>
      <c r="K13" s="618"/>
      <c r="L13" s="618"/>
      <c r="M13" s="618"/>
      <c r="N13" s="618"/>
      <c r="O13" s="618"/>
      <c r="P13" s="618"/>
      <c r="Q13" s="619"/>
      <c r="R13" s="620">
        <v>22077</v>
      </c>
      <c r="S13" s="621"/>
      <c r="T13" s="621"/>
      <c r="U13" s="621"/>
      <c r="V13" s="621"/>
      <c r="W13" s="621"/>
      <c r="X13" s="621"/>
      <c r="Y13" s="622"/>
      <c r="Z13" s="673">
        <v>0.2</v>
      </c>
      <c r="AA13" s="673"/>
      <c r="AB13" s="673"/>
      <c r="AC13" s="673"/>
      <c r="AD13" s="674">
        <v>22077</v>
      </c>
      <c r="AE13" s="674"/>
      <c r="AF13" s="674"/>
      <c r="AG13" s="674"/>
      <c r="AH13" s="674"/>
      <c r="AI13" s="674"/>
      <c r="AJ13" s="674"/>
      <c r="AK13" s="674"/>
      <c r="AL13" s="643">
        <v>0.3</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3396342</v>
      </c>
      <c r="BH13" s="621"/>
      <c r="BI13" s="621"/>
      <c r="BJ13" s="621"/>
      <c r="BK13" s="621"/>
      <c r="BL13" s="621"/>
      <c r="BM13" s="621"/>
      <c r="BN13" s="622"/>
      <c r="BO13" s="673">
        <v>69.2</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861085</v>
      </c>
      <c r="CS13" s="621"/>
      <c r="CT13" s="621"/>
      <c r="CU13" s="621"/>
      <c r="CV13" s="621"/>
      <c r="CW13" s="621"/>
      <c r="CX13" s="621"/>
      <c r="CY13" s="622"/>
      <c r="CZ13" s="673">
        <v>6.5</v>
      </c>
      <c r="DA13" s="673"/>
      <c r="DB13" s="673"/>
      <c r="DC13" s="673"/>
      <c r="DD13" s="626">
        <v>272652</v>
      </c>
      <c r="DE13" s="621"/>
      <c r="DF13" s="621"/>
      <c r="DG13" s="621"/>
      <c r="DH13" s="621"/>
      <c r="DI13" s="621"/>
      <c r="DJ13" s="621"/>
      <c r="DK13" s="621"/>
      <c r="DL13" s="621"/>
      <c r="DM13" s="621"/>
      <c r="DN13" s="621"/>
      <c r="DO13" s="621"/>
      <c r="DP13" s="622"/>
      <c r="DQ13" s="626">
        <v>570450</v>
      </c>
      <c r="DR13" s="621"/>
      <c r="DS13" s="621"/>
      <c r="DT13" s="621"/>
      <c r="DU13" s="621"/>
      <c r="DV13" s="621"/>
      <c r="DW13" s="621"/>
      <c r="DX13" s="621"/>
      <c r="DY13" s="621"/>
      <c r="DZ13" s="621"/>
      <c r="EA13" s="621"/>
      <c r="EB13" s="621"/>
      <c r="EC13" s="656"/>
    </row>
    <row r="14" spans="2:143" ht="11.25" customHeight="1">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75287</v>
      </c>
      <c r="BH14" s="621"/>
      <c r="BI14" s="621"/>
      <c r="BJ14" s="621"/>
      <c r="BK14" s="621"/>
      <c r="BL14" s="621"/>
      <c r="BM14" s="621"/>
      <c r="BN14" s="622"/>
      <c r="BO14" s="673">
        <v>1.5</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600608</v>
      </c>
      <c r="CS14" s="621"/>
      <c r="CT14" s="621"/>
      <c r="CU14" s="621"/>
      <c r="CV14" s="621"/>
      <c r="CW14" s="621"/>
      <c r="CX14" s="621"/>
      <c r="CY14" s="622"/>
      <c r="CZ14" s="673">
        <v>4.5</v>
      </c>
      <c r="DA14" s="673"/>
      <c r="DB14" s="673"/>
      <c r="DC14" s="673"/>
      <c r="DD14" s="626">
        <v>68729</v>
      </c>
      <c r="DE14" s="621"/>
      <c r="DF14" s="621"/>
      <c r="DG14" s="621"/>
      <c r="DH14" s="621"/>
      <c r="DI14" s="621"/>
      <c r="DJ14" s="621"/>
      <c r="DK14" s="621"/>
      <c r="DL14" s="621"/>
      <c r="DM14" s="621"/>
      <c r="DN14" s="621"/>
      <c r="DO14" s="621"/>
      <c r="DP14" s="622"/>
      <c r="DQ14" s="626">
        <v>415834</v>
      </c>
      <c r="DR14" s="621"/>
      <c r="DS14" s="621"/>
      <c r="DT14" s="621"/>
      <c r="DU14" s="621"/>
      <c r="DV14" s="621"/>
      <c r="DW14" s="621"/>
      <c r="DX14" s="621"/>
      <c r="DY14" s="621"/>
      <c r="DZ14" s="621"/>
      <c r="EA14" s="621"/>
      <c r="EB14" s="621"/>
      <c r="EC14" s="656"/>
    </row>
    <row r="15" spans="2:143" ht="11.25" customHeight="1">
      <c r="B15" s="617" t="s">
        <v>242</v>
      </c>
      <c r="C15" s="618"/>
      <c r="D15" s="618"/>
      <c r="E15" s="618"/>
      <c r="F15" s="618"/>
      <c r="G15" s="618"/>
      <c r="H15" s="618"/>
      <c r="I15" s="618"/>
      <c r="J15" s="618"/>
      <c r="K15" s="618"/>
      <c r="L15" s="618"/>
      <c r="M15" s="618"/>
      <c r="N15" s="618"/>
      <c r="O15" s="618"/>
      <c r="P15" s="618"/>
      <c r="Q15" s="619"/>
      <c r="R15" s="620">
        <v>7538</v>
      </c>
      <c r="S15" s="621"/>
      <c r="T15" s="621"/>
      <c r="U15" s="621"/>
      <c r="V15" s="621"/>
      <c r="W15" s="621"/>
      <c r="X15" s="621"/>
      <c r="Y15" s="622"/>
      <c r="Z15" s="673">
        <v>0.1</v>
      </c>
      <c r="AA15" s="673"/>
      <c r="AB15" s="673"/>
      <c r="AC15" s="673"/>
      <c r="AD15" s="674">
        <v>7538</v>
      </c>
      <c r="AE15" s="674"/>
      <c r="AF15" s="674"/>
      <c r="AG15" s="674"/>
      <c r="AH15" s="674"/>
      <c r="AI15" s="674"/>
      <c r="AJ15" s="674"/>
      <c r="AK15" s="674"/>
      <c r="AL15" s="643">
        <v>0.1</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137798</v>
      </c>
      <c r="BH15" s="621"/>
      <c r="BI15" s="621"/>
      <c r="BJ15" s="621"/>
      <c r="BK15" s="621"/>
      <c r="BL15" s="621"/>
      <c r="BM15" s="621"/>
      <c r="BN15" s="622"/>
      <c r="BO15" s="673">
        <v>2.8</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2374967</v>
      </c>
      <c r="CS15" s="621"/>
      <c r="CT15" s="621"/>
      <c r="CU15" s="621"/>
      <c r="CV15" s="621"/>
      <c r="CW15" s="621"/>
      <c r="CX15" s="621"/>
      <c r="CY15" s="622"/>
      <c r="CZ15" s="673">
        <v>18</v>
      </c>
      <c r="DA15" s="673"/>
      <c r="DB15" s="673"/>
      <c r="DC15" s="673"/>
      <c r="DD15" s="626">
        <v>1051211</v>
      </c>
      <c r="DE15" s="621"/>
      <c r="DF15" s="621"/>
      <c r="DG15" s="621"/>
      <c r="DH15" s="621"/>
      <c r="DI15" s="621"/>
      <c r="DJ15" s="621"/>
      <c r="DK15" s="621"/>
      <c r="DL15" s="621"/>
      <c r="DM15" s="621"/>
      <c r="DN15" s="621"/>
      <c r="DO15" s="621"/>
      <c r="DP15" s="622"/>
      <c r="DQ15" s="626">
        <v>880751</v>
      </c>
      <c r="DR15" s="621"/>
      <c r="DS15" s="621"/>
      <c r="DT15" s="621"/>
      <c r="DU15" s="621"/>
      <c r="DV15" s="621"/>
      <c r="DW15" s="621"/>
      <c r="DX15" s="621"/>
      <c r="DY15" s="621"/>
      <c r="DZ15" s="621"/>
      <c r="EA15" s="621"/>
      <c r="EB15" s="621"/>
      <c r="EC15" s="656"/>
    </row>
    <row r="16" spans="2:143" ht="11.25" customHeight="1">
      <c r="B16" s="617" t="s">
        <v>245</v>
      </c>
      <c r="C16" s="618"/>
      <c r="D16" s="618"/>
      <c r="E16" s="618"/>
      <c r="F16" s="618"/>
      <c r="G16" s="618"/>
      <c r="H16" s="618"/>
      <c r="I16" s="618"/>
      <c r="J16" s="618"/>
      <c r="K16" s="618"/>
      <c r="L16" s="618"/>
      <c r="M16" s="618"/>
      <c r="N16" s="618"/>
      <c r="O16" s="618"/>
      <c r="P16" s="618"/>
      <c r="Q16" s="619"/>
      <c r="R16" s="620">
        <v>2482626</v>
      </c>
      <c r="S16" s="621"/>
      <c r="T16" s="621"/>
      <c r="U16" s="621"/>
      <c r="V16" s="621"/>
      <c r="W16" s="621"/>
      <c r="X16" s="621"/>
      <c r="Y16" s="622"/>
      <c r="Z16" s="673">
        <v>18.3</v>
      </c>
      <c r="AA16" s="673"/>
      <c r="AB16" s="673"/>
      <c r="AC16" s="673"/>
      <c r="AD16" s="674">
        <v>2061265</v>
      </c>
      <c r="AE16" s="674"/>
      <c r="AF16" s="674"/>
      <c r="AG16" s="674"/>
      <c r="AH16" s="674"/>
      <c r="AI16" s="674"/>
      <c r="AJ16" s="674"/>
      <c r="AK16" s="674"/>
      <c r="AL16" s="643">
        <v>27.1</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c r="B17" s="617" t="s">
        <v>248</v>
      </c>
      <c r="C17" s="618"/>
      <c r="D17" s="618"/>
      <c r="E17" s="618"/>
      <c r="F17" s="618"/>
      <c r="G17" s="618"/>
      <c r="H17" s="618"/>
      <c r="I17" s="618"/>
      <c r="J17" s="618"/>
      <c r="K17" s="618"/>
      <c r="L17" s="618"/>
      <c r="M17" s="618"/>
      <c r="N17" s="618"/>
      <c r="O17" s="618"/>
      <c r="P17" s="618"/>
      <c r="Q17" s="619"/>
      <c r="R17" s="620">
        <v>2061265</v>
      </c>
      <c r="S17" s="621"/>
      <c r="T17" s="621"/>
      <c r="U17" s="621"/>
      <c r="V17" s="621"/>
      <c r="W17" s="621"/>
      <c r="X17" s="621"/>
      <c r="Y17" s="622"/>
      <c r="Z17" s="673">
        <v>15.2</v>
      </c>
      <c r="AA17" s="673"/>
      <c r="AB17" s="673"/>
      <c r="AC17" s="673"/>
      <c r="AD17" s="674">
        <v>2061265</v>
      </c>
      <c r="AE17" s="674"/>
      <c r="AF17" s="674"/>
      <c r="AG17" s="674"/>
      <c r="AH17" s="674"/>
      <c r="AI17" s="674"/>
      <c r="AJ17" s="674"/>
      <c r="AK17" s="674"/>
      <c r="AL17" s="643">
        <v>27.1</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1647759</v>
      </c>
      <c r="CS17" s="621"/>
      <c r="CT17" s="621"/>
      <c r="CU17" s="621"/>
      <c r="CV17" s="621"/>
      <c r="CW17" s="621"/>
      <c r="CX17" s="621"/>
      <c r="CY17" s="622"/>
      <c r="CZ17" s="673">
        <v>12.5</v>
      </c>
      <c r="DA17" s="673"/>
      <c r="DB17" s="673"/>
      <c r="DC17" s="673"/>
      <c r="DD17" s="626" t="s">
        <v>112</v>
      </c>
      <c r="DE17" s="621"/>
      <c r="DF17" s="621"/>
      <c r="DG17" s="621"/>
      <c r="DH17" s="621"/>
      <c r="DI17" s="621"/>
      <c r="DJ17" s="621"/>
      <c r="DK17" s="621"/>
      <c r="DL17" s="621"/>
      <c r="DM17" s="621"/>
      <c r="DN17" s="621"/>
      <c r="DO17" s="621"/>
      <c r="DP17" s="622"/>
      <c r="DQ17" s="626">
        <v>1620860</v>
      </c>
      <c r="DR17" s="621"/>
      <c r="DS17" s="621"/>
      <c r="DT17" s="621"/>
      <c r="DU17" s="621"/>
      <c r="DV17" s="621"/>
      <c r="DW17" s="621"/>
      <c r="DX17" s="621"/>
      <c r="DY17" s="621"/>
      <c r="DZ17" s="621"/>
      <c r="EA17" s="621"/>
      <c r="EB17" s="621"/>
      <c r="EC17" s="656"/>
    </row>
    <row r="18" spans="2:133" ht="11.25" customHeight="1">
      <c r="B18" s="617" t="s">
        <v>251</v>
      </c>
      <c r="C18" s="618"/>
      <c r="D18" s="618"/>
      <c r="E18" s="618"/>
      <c r="F18" s="618"/>
      <c r="G18" s="618"/>
      <c r="H18" s="618"/>
      <c r="I18" s="618"/>
      <c r="J18" s="618"/>
      <c r="K18" s="618"/>
      <c r="L18" s="618"/>
      <c r="M18" s="618"/>
      <c r="N18" s="618"/>
      <c r="O18" s="618"/>
      <c r="P18" s="618"/>
      <c r="Q18" s="619"/>
      <c r="R18" s="620">
        <v>421361</v>
      </c>
      <c r="S18" s="621"/>
      <c r="T18" s="621"/>
      <c r="U18" s="621"/>
      <c r="V18" s="621"/>
      <c r="W18" s="621"/>
      <c r="X18" s="621"/>
      <c r="Y18" s="622"/>
      <c r="Z18" s="673">
        <v>3.1</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322</v>
      </c>
      <c r="BH19" s="621"/>
      <c r="BI19" s="621"/>
      <c r="BJ19" s="621"/>
      <c r="BK19" s="621"/>
      <c r="BL19" s="621"/>
      <c r="BM19" s="621"/>
      <c r="BN19" s="622"/>
      <c r="BO19" s="673">
        <v>0</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257</v>
      </c>
      <c r="C20" s="618"/>
      <c r="D20" s="618"/>
      <c r="E20" s="618"/>
      <c r="F20" s="618"/>
      <c r="G20" s="618"/>
      <c r="H20" s="618"/>
      <c r="I20" s="618"/>
      <c r="J20" s="618"/>
      <c r="K20" s="618"/>
      <c r="L20" s="618"/>
      <c r="M20" s="618"/>
      <c r="N20" s="618"/>
      <c r="O20" s="618"/>
      <c r="P20" s="618"/>
      <c r="Q20" s="619"/>
      <c r="R20" s="620">
        <v>8003023</v>
      </c>
      <c r="S20" s="621"/>
      <c r="T20" s="621"/>
      <c r="U20" s="621"/>
      <c r="V20" s="621"/>
      <c r="W20" s="621"/>
      <c r="X20" s="621"/>
      <c r="Y20" s="622"/>
      <c r="Z20" s="673">
        <v>58.9</v>
      </c>
      <c r="AA20" s="673"/>
      <c r="AB20" s="673"/>
      <c r="AC20" s="673"/>
      <c r="AD20" s="674">
        <v>7581662</v>
      </c>
      <c r="AE20" s="674"/>
      <c r="AF20" s="674"/>
      <c r="AG20" s="674"/>
      <c r="AH20" s="674"/>
      <c r="AI20" s="674"/>
      <c r="AJ20" s="674"/>
      <c r="AK20" s="674"/>
      <c r="AL20" s="643">
        <v>99.8</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322</v>
      </c>
      <c r="BH20" s="621"/>
      <c r="BI20" s="621"/>
      <c r="BJ20" s="621"/>
      <c r="BK20" s="621"/>
      <c r="BL20" s="621"/>
      <c r="BM20" s="621"/>
      <c r="BN20" s="622"/>
      <c r="BO20" s="673">
        <v>0</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13208288</v>
      </c>
      <c r="CS20" s="621"/>
      <c r="CT20" s="621"/>
      <c r="CU20" s="621"/>
      <c r="CV20" s="621"/>
      <c r="CW20" s="621"/>
      <c r="CX20" s="621"/>
      <c r="CY20" s="622"/>
      <c r="CZ20" s="673">
        <v>100</v>
      </c>
      <c r="DA20" s="673"/>
      <c r="DB20" s="673"/>
      <c r="DC20" s="673"/>
      <c r="DD20" s="626">
        <v>1687170</v>
      </c>
      <c r="DE20" s="621"/>
      <c r="DF20" s="621"/>
      <c r="DG20" s="621"/>
      <c r="DH20" s="621"/>
      <c r="DI20" s="621"/>
      <c r="DJ20" s="621"/>
      <c r="DK20" s="621"/>
      <c r="DL20" s="621"/>
      <c r="DM20" s="621"/>
      <c r="DN20" s="621"/>
      <c r="DO20" s="621"/>
      <c r="DP20" s="622"/>
      <c r="DQ20" s="626">
        <v>9061087</v>
      </c>
      <c r="DR20" s="621"/>
      <c r="DS20" s="621"/>
      <c r="DT20" s="621"/>
      <c r="DU20" s="621"/>
      <c r="DV20" s="621"/>
      <c r="DW20" s="621"/>
      <c r="DX20" s="621"/>
      <c r="DY20" s="621"/>
      <c r="DZ20" s="621"/>
      <c r="EA20" s="621"/>
      <c r="EB20" s="621"/>
      <c r="EC20" s="656"/>
    </row>
    <row r="21" spans="2:133" ht="11.25" customHeight="1">
      <c r="B21" s="617" t="s">
        <v>260</v>
      </c>
      <c r="C21" s="618"/>
      <c r="D21" s="618"/>
      <c r="E21" s="618"/>
      <c r="F21" s="618"/>
      <c r="G21" s="618"/>
      <c r="H21" s="618"/>
      <c r="I21" s="618"/>
      <c r="J21" s="618"/>
      <c r="K21" s="618"/>
      <c r="L21" s="618"/>
      <c r="M21" s="618"/>
      <c r="N21" s="618"/>
      <c r="O21" s="618"/>
      <c r="P21" s="618"/>
      <c r="Q21" s="619"/>
      <c r="R21" s="620">
        <v>2776</v>
      </c>
      <c r="S21" s="621"/>
      <c r="T21" s="621"/>
      <c r="U21" s="621"/>
      <c r="V21" s="621"/>
      <c r="W21" s="621"/>
      <c r="X21" s="621"/>
      <c r="Y21" s="622"/>
      <c r="Z21" s="673">
        <v>0</v>
      </c>
      <c r="AA21" s="673"/>
      <c r="AB21" s="673"/>
      <c r="AC21" s="673"/>
      <c r="AD21" s="674">
        <v>2776</v>
      </c>
      <c r="AE21" s="674"/>
      <c r="AF21" s="674"/>
      <c r="AG21" s="674"/>
      <c r="AH21" s="674"/>
      <c r="AI21" s="674"/>
      <c r="AJ21" s="674"/>
      <c r="AK21" s="674"/>
      <c r="AL21" s="643">
        <v>0</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v>322</v>
      </c>
      <c r="BH21" s="621"/>
      <c r="BI21" s="621"/>
      <c r="BJ21" s="621"/>
      <c r="BK21" s="621"/>
      <c r="BL21" s="621"/>
      <c r="BM21" s="621"/>
      <c r="BN21" s="622"/>
      <c r="BO21" s="673">
        <v>0</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262</v>
      </c>
      <c r="C22" s="618"/>
      <c r="D22" s="618"/>
      <c r="E22" s="618"/>
      <c r="F22" s="618"/>
      <c r="G22" s="618"/>
      <c r="H22" s="618"/>
      <c r="I22" s="618"/>
      <c r="J22" s="618"/>
      <c r="K22" s="618"/>
      <c r="L22" s="618"/>
      <c r="M22" s="618"/>
      <c r="N22" s="618"/>
      <c r="O22" s="618"/>
      <c r="P22" s="618"/>
      <c r="Q22" s="619"/>
      <c r="R22" s="620">
        <v>173898</v>
      </c>
      <c r="S22" s="621"/>
      <c r="T22" s="621"/>
      <c r="U22" s="621"/>
      <c r="V22" s="621"/>
      <c r="W22" s="621"/>
      <c r="X22" s="621"/>
      <c r="Y22" s="622"/>
      <c r="Z22" s="673">
        <v>1.3</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265</v>
      </c>
      <c r="C23" s="618"/>
      <c r="D23" s="618"/>
      <c r="E23" s="618"/>
      <c r="F23" s="618"/>
      <c r="G23" s="618"/>
      <c r="H23" s="618"/>
      <c r="I23" s="618"/>
      <c r="J23" s="618"/>
      <c r="K23" s="618"/>
      <c r="L23" s="618"/>
      <c r="M23" s="618"/>
      <c r="N23" s="618"/>
      <c r="O23" s="618"/>
      <c r="P23" s="618"/>
      <c r="Q23" s="619"/>
      <c r="R23" s="620">
        <v>403205</v>
      </c>
      <c r="S23" s="621"/>
      <c r="T23" s="621"/>
      <c r="U23" s="621"/>
      <c r="V23" s="621"/>
      <c r="W23" s="621"/>
      <c r="X23" s="621"/>
      <c r="Y23" s="622"/>
      <c r="Z23" s="673">
        <v>3</v>
      </c>
      <c r="AA23" s="673"/>
      <c r="AB23" s="673"/>
      <c r="AC23" s="673"/>
      <c r="AD23" s="674">
        <v>11680</v>
      </c>
      <c r="AE23" s="674"/>
      <c r="AF23" s="674"/>
      <c r="AG23" s="674"/>
      <c r="AH23" s="674"/>
      <c r="AI23" s="674"/>
      <c r="AJ23" s="674"/>
      <c r="AK23" s="674"/>
      <c r="AL23" s="643">
        <v>0.2</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c r="B24" s="617" t="s">
        <v>272</v>
      </c>
      <c r="C24" s="618"/>
      <c r="D24" s="618"/>
      <c r="E24" s="618"/>
      <c r="F24" s="618"/>
      <c r="G24" s="618"/>
      <c r="H24" s="618"/>
      <c r="I24" s="618"/>
      <c r="J24" s="618"/>
      <c r="K24" s="618"/>
      <c r="L24" s="618"/>
      <c r="M24" s="618"/>
      <c r="N24" s="618"/>
      <c r="O24" s="618"/>
      <c r="P24" s="618"/>
      <c r="Q24" s="619"/>
      <c r="R24" s="620">
        <v>24270</v>
      </c>
      <c r="S24" s="621"/>
      <c r="T24" s="621"/>
      <c r="U24" s="621"/>
      <c r="V24" s="621"/>
      <c r="W24" s="621"/>
      <c r="X24" s="621"/>
      <c r="Y24" s="622"/>
      <c r="Z24" s="673">
        <v>0.2</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5890588</v>
      </c>
      <c r="CS24" s="671"/>
      <c r="CT24" s="671"/>
      <c r="CU24" s="671"/>
      <c r="CV24" s="671"/>
      <c r="CW24" s="671"/>
      <c r="CX24" s="671"/>
      <c r="CY24" s="718"/>
      <c r="CZ24" s="722">
        <v>44.6</v>
      </c>
      <c r="DA24" s="723"/>
      <c r="DB24" s="723"/>
      <c r="DC24" s="724"/>
      <c r="DD24" s="717">
        <v>4094308</v>
      </c>
      <c r="DE24" s="671"/>
      <c r="DF24" s="671"/>
      <c r="DG24" s="671"/>
      <c r="DH24" s="671"/>
      <c r="DI24" s="671"/>
      <c r="DJ24" s="671"/>
      <c r="DK24" s="718"/>
      <c r="DL24" s="717">
        <v>4083845</v>
      </c>
      <c r="DM24" s="671"/>
      <c r="DN24" s="671"/>
      <c r="DO24" s="671"/>
      <c r="DP24" s="671"/>
      <c r="DQ24" s="671"/>
      <c r="DR24" s="671"/>
      <c r="DS24" s="671"/>
      <c r="DT24" s="671"/>
      <c r="DU24" s="671"/>
      <c r="DV24" s="718"/>
      <c r="DW24" s="719">
        <v>50.3</v>
      </c>
      <c r="DX24" s="688"/>
      <c r="DY24" s="688"/>
      <c r="DZ24" s="688"/>
      <c r="EA24" s="688"/>
      <c r="EB24" s="688"/>
      <c r="EC24" s="720"/>
    </row>
    <row r="25" spans="2:133" ht="11.25" customHeight="1">
      <c r="B25" s="617" t="s">
        <v>275</v>
      </c>
      <c r="C25" s="618"/>
      <c r="D25" s="618"/>
      <c r="E25" s="618"/>
      <c r="F25" s="618"/>
      <c r="G25" s="618"/>
      <c r="H25" s="618"/>
      <c r="I25" s="618"/>
      <c r="J25" s="618"/>
      <c r="K25" s="618"/>
      <c r="L25" s="618"/>
      <c r="M25" s="618"/>
      <c r="N25" s="618"/>
      <c r="O25" s="618"/>
      <c r="P25" s="618"/>
      <c r="Q25" s="619"/>
      <c r="R25" s="620">
        <v>1163040</v>
      </c>
      <c r="S25" s="621"/>
      <c r="T25" s="621"/>
      <c r="U25" s="621"/>
      <c r="V25" s="621"/>
      <c r="W25" s="621"/>
      <c r="X25" s="621"/>
      <c r="Y25" s="622"/>
      <c r="Z25" s="673">
        <v>8.6</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2440805</v>
      </c>
      <c r="CS25" s="639"/>
      <c r="CT25" s="639"/>
      <c r="CU25" s="639"/>
      <c r="CV25" s="639"/>
      <c r="CW25" s="639"/>
      <c r="CX25" s="639"/>
      <c r="CY25" s="640"/>
      <c r="CZ25" s="623">
        <v>18.5</v>
      </c>
      <c r="DA25" s="641"/>
      <c r="DB25" s="641"/>
      <c r="DC25" s="642"/>
      <c r="DD25" s="626">
        <v>1978229</v>
      </c>
      <c r="DE25" s="639"/>
      <c r="DF25" s="639"/>
      <c r="DG25" s="639"/>
      <c r="DH25" s="639"/>
      <c r="DI25" s="639"/>
      <c r="DJ25" s="639"/>
      <c r="DK25" s="640"/>
      <c r="DL25" s="626">
        <v>1973486</v>
      </c>
      <c r="DM25" s="639"/>
      <c r="DN25" s="639"/>
      <c r="DO25" s="639"/>
      <c r="DP25" s="639"/>
      <c r="DQ25" s="639"/>
      <c r="DR25" s="639"/>
      <c r="DS25" s="639"/>
      <c r="DT25" s="639"/>
      <c r="DU25" s="639"/>
      <c r="DV25" s="640"/>
      <c r="DW25" s="643">
        <v>24.3</v>
      </c>
      <c r="DX25" s="644"/>
      <c r="DY25" s="644"/>
      <c r="DZ25" s="644"/>
      <c r="EA25" s="644"/>
      <c r="EB25" s="644"/>
      <c r="EC25" s="645"/>
    </row>
    <row r="26" spans="2:133" ht="11.25" customHeight="1">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1551875</v>
      </c>
      <c r="CS26" s="621"/>
      <c r="CT26" s="621"/>
      <c r="CU26" s="621"/>
      <c r="CV26" s="621"/>
      <c r="CW26" s="621"/>
      <c r="CX26" s="621"/>
      <c r="CY26" s="622"/>
      <c r="CZ26" s="623">
        <v>11.7</v>
      </c>
      <c r="DA26" s="641"/>
      <c r="DB26" s="641"/>
      <c r="DC26" s="642"/>
      <c r="DD26" s="626">
        <v>1201275</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c r="B27" s="617" t="s">
        <v>281</v>
      </c>
      <c r="C27" s="618"/>
      <c r="D27" s="618"/>
      <c r="E27" s="618"/>
      <c r="F27" s="618"/>
      <c r="G27" s="618"/>
      <c r="H27" s="618"/>
      <c r="I27" s="618"/>
      <c r="J27" s="618"/>
      <c r="K27" s="618"/>
      <c r="L27" s="618"/>
      <c r="M27" s="618"/>
      <c r="N27" s="618"/>
      <c r="O27" s="618"/>
      <c r="P27" s="618"/>
      <c r="Q27" s="619"/>
      <c r="R27" s="620">
        <v>980641</v>
      </c>
      <c r="S27" s="621"/>
      <c r="T27" s="621"/>
      <c r="U27" s="621"/>
      <c r="V27" s="621"/>
      <c r="W27" s="621"/>
      <c r="X27" s="621"/>
      <c r="Y27" s="622"/>
      <c r="Z27" s="673">
        <v>7.2</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4905252</v>
      </c>
      <c r="BH27" s="621"/>
      <c r="BI27" s="621"/>
      <c r="BJ27" s="621"/>
      <c r="BK27" s="621"/>
      <c r="BL27" s="621"/>
      <c r="BM27" s="621"/>
      <c r="BN27" s="622"/>
      <c r="BO27" s="673">
        <v>100</v>
      </c>
      <c r="BP27" s="673"/>
      <c r="BQ27" s="673"/>
      <c r="BR27" s="673"/>
      <c r="BS27" s="626">
        <v>9041</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1802024</v>
      </c>
      <c r="CS27" s="639"/>
      <c r="CT27" s="639"/>
      <c r="CU27" s="639"/>
      <c r="CV27" s="639"/>
      <c r="CW27" s="639"/>
      <c r="CX27" s="639"/>
      <c r="CY27" s="640"/>
      <c r="CZ27" s="623">
        <v>13.6</v>
      </c>
      <c r="DA27" s="641"/>
      <c r="DB27" s="641"/>
      <c r="DC27" s="642"/>
      <c r="DD27" s="626">
        <v>495219</v>
      </c>
      <c r="DE27" s="639"/>
      <c r="DF27" s="639"/>
      <c r="DG27" s="639"/>
      <c r="DH27" s="639"/>
      <c r="DI27" s="639"/>
      <c r="DJ27" s="639"/>
      <c r="DK27" s="640"/>
      <c r="DL27" s="626">
        <v>489499</v>
      </c>
      <c r="DM27" s="639"/>
      <c r="DN27" s="639"/>
      <c r="DO27" s="639"/>
      <c r="DP27" s="639"/>
      <c r="DQ27" s="639"/>
      <c r="DR27" s="639"/>
      <c r="DS27" s="639"/>
      <c r="DT27" s="639"/>
      <c r="DU27" s="639"/>
      <c r="DV27" s="640"/>
      <c r="DW27" s="643">
        <v>6</v>
      </c>
      <c r="DX27" s="644"/>
      <c r="DY27" s="644"/>
      <c r="DZ27" s="644"/>
      <c r="EA27" s="644"/>
      <c r="EB27" s="644"/>
      <c r="EC27" s="645"/>
    </row>
    <row r="28" spans="2:133" ht="11.25" customHeight="1">
      <c r="B28" s="617" t="s">
        <v>284</v>
      </c>
      <c r="C28" s="618"/>
      <c r="D28" s="618"/>
      <c r="E28" s="618"/>
      <c r="F28" s="618"/>
      <c r="G28" s="618"/>
      <c r="H28" s="618"/>
      <c r="I28" s="618"/>
      <c r="J28" s="618"/>
      <c r="K28" s="618"/>
      <c r="L28" s="618"/>
      <c r="M28" s="618"/>
      <c r="N28" s="618"/>
      <c r="O28" s="618"/>
      <c r="P28" s="618"/>
      <c r="Q28" s="619"/>
      <c r="R28" s="620">
        <v>129195</v>
      </c>
      <c r="S28" s="621"/>
      <c r="T28" s="621"/>
      <c r="U28" s="621"/>
      <c r="V28" s="621"/>
      <c r="W28" s="621"/>
      <c r="X28" s="621"/>
      <c r="Y28" s="622"/>
      <c r="Z28" s="673">
        <v>1</v>
      </c>
      <c r="AA28" s="673"/>
      <c r="AB28" s="673"/>
      <c r="AC28" s="673"/>
      <c r="AD28" s="674">
        <v>1638</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1647759</v>
      </c>
      <c r="CS28" s="621"/>
      <c r="CT28" s="621"/>
      <c r="CU28" s="621"/>
      <c r="CV28" s="621"/>
      <c r="CW28" s="621"/>
      <c r="CX28" s="621"/>
      <c r="CY28" s="622"/>
      <c r="CZ28" s="623">
        <v>12.5</v>
      </c>
      <c r="DA28" s="641"/>
      <c r="DB28" s="641"/>
      <c r="DC28" s="642"/>
      <c r="DD28" s="626">
        <v>1620860</v>
      </c>
      <c r="DE28" s="621"/>
      <c r="DF28" s="621"/>
      <c r="DG28" s="621"/>
      <c r="DH28" s="621"/>
      <c r="DI28" s="621"/>
      <c r="DJ28" s="621"/>
      <c r="DK28" s="622"/>
      <c r="DL28" s="626">
        <v>1620860</v>
      </c>
      <c r="DM28" s="621"/>
      <c r="DN28" s="621"/>
      <c r="DO28" s="621"/>
      <c r="DP28" s="621"/>
      <c r="DQ28" s="621"/>
      <c r="DR28" s="621"/>
      <c r="DS28" s="621"/>
      <c r="DT28" s="621"/>
      <c r="DU28" s="621"/>
      <c r="DV28" s="622"/>
      <c r="DW28" s="643">
        <v>20</v>
      </c>
      <c r="DX28" s="644"/>
      <c r="DY28" s="644"/>
      <c r="DZ28" s="644"/>
      <c r="EA28" s="644"/>
      <c r="EB28" s="644"/>
      <c r="EC28" s="645"/>
    </row>
    <row r="29" spans="2:133" ht="11.25" customHeight="1">
      <c r="B29" s="617" t="s">
        <v>286</v>
      </c>
      <c r="C29" s="618"/>
      <c r="D29" s="618"/>
      <c r="E29" s="618"/>
      <c r="F29" s="618"/>
      <c r="G29" s="618"/>
      <c r="H29" s="618"/>
      <c r="I29" s="618"/>
      <c r="J29" s="618"/>
      <c r="K29" s="618"/>
      <c r="L29" s="618"/>
      <c r="M29" s="618"/>
      <c r="N29" s="618"/>
      <c r="O29" s="618"/>
      <c r="P29" s="618"/>
      <c r="Q29" s="619"/>
      <c r="R29" s="620">
        <v>23596</v>
      </c>
      <c r="S29" s="621"/>
      <c r="T29" s="621"/>
      <c r="U29" s="621"/>
      <c r="V29" s="621"/>
      <c r="W29" s="621"/>
      <c r="X29" s="621"/>
      <c r="Y29" s="622"/>
      <c r="Z29" s="673">
        <v>0.2</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290</v>
      </c>
      <c r="CG29" s="654"/>
      <c r="CH29" s="654"/>
      <c r="CI29" s="654"/>
      <c r="CJ29" s="654"/>
      <c r="CK29" s="654"/>
      <c r="CL29" s="654"/>
      <c r="CM29" s="654"/>
      <c r="CN29" s="654"/>
      <c r="CO29" s="654"/>
      <c r="CP29" s="654"/>
      <c r="CQ29" s="655"/>
      <c r="CR29" s="620">
        <v>1647759</v>
      </c>
      <c r="CS29" s="639"/>
      <c r="CT29" s="639"/>
      <c r="CU29" s="639"/>
      <c r="CV29" s="639"/>
      <c r="CW29" s="639"/>
      <c r="CX29" s="639"/>
      <c r="CY29" s="640"/>
      <c r="CZ29" s="623">
        <v>12.5</v>
      </c>
      <c r="DA29" s="641"/>
      <c r="DB29" s="641"/>
      <c r="DC29" s="642"/>
      <c r="DD29" s="626">
        <v>1620860</v>
      </c>
      <c r="DE29" s="639"/>
      <c r="DF29" s="639"/>
      <c r="DG29" s="639"/>
      <c r="DH29" s="639"/>
      <c r="DI29" s="639"/>
      <c r="DJ29" s="639"/>
      <c r="DK29" s="640"/>
      <c r="DL29" s="626">
        <v>1620860</v>
      </c>
      <c r="DM29" s="639"/>
      <c r="DN29" s="639"/>
      <c r="DO29" s="639"/>
      <c r="DP29" s="639"/>
      <c r="DQ29" s="639"/>
      <c r="DR29" s="639"/>
      <c r="DS29" s="639"/>
      <c r="DT29" s="639"/>
      <c r="DU29" s="639"/>
      <c r="DV29" s="640"/>
      <c r="DW29" s="643">
        <v>20</v>
      </c>
      <c r="DX29" s="644"/>
      <c r="DY29" s="644"/>
      <c r="DZ29" s="644"/>
      <c r="EA29" s="644"/>
      <c r="EB29" s="644"/>
      <c r="EC29" s="645"/>
    </row>
    <row r="30" spans="2:133" ht="11.25" customHeight="1">
      <c r="B30" s="617" t="s">
        <v>291</v>
      </c>
      <c r="C30" s="618"/>
      <c r="D30" s="618"/>
      <c r="E30" s="618"/>
      <c r="F30" s="618"/>
      <c r="G30" s="618"/>
      <c r="H30" s="618"/>
      <c r="I30" s="618"/>
      <c r="J30" s="618"/>
      <c r="K30" s="618"/>
      <c r="L30" s="618"/>
      <c r="M30" s="618"/>
      <c r="N30" s="618"/>
      <c r="O30" s="618"/>
      <c r="P30" s="618"/>
      <c r="Q30" s="619"/>
      <c r="R30" s="620">
        <v>950522</v>
      </c>
      <c r="S30" s="621"/>
      <c r="T30" s="621"/>
      <c r="U30" s="621"/>
      <c r="V30" s="621"/>
      <c r="W30" s="621"/>
      <c r="X30" s="621"/>
      <c r="Y30" s="622"/>
      <c r="Z30" s="673">
        <v>7</v>
      </c>
      <c r="AA30" s="673"/>
      <c r="AB30" s="673"/>
      <c r="AC30" s="673"/>
      <c r="AD30" s="674" t="s">
        <v>112</v>
      </c>
      <c r="AE30" s="674"/>
      <c r="AF30" s="674"/>
      <c r="AG30" s="674"/>
      <c r="AH30" s="674"/>
      <c r="AI30" s="674"/>
      <c r="AJ30" s="674"/>
      <c r="AK30" s="674"/>
      <c r="AL30" s="643" t="s">
        <v>112</v>
      </c>
      <c r="AM30" s="675"/>
      <c r="AN30" s="675"/>
      <c r="AO30" s="676"/>
      <c r="AP30" s="698" t="s">
        <v>292</v>
      </c>
      <c r="AQ30" s="699"/>
      <c r="AR30" s="699"/>
      <c r="AS30" s="699"/>
      <c r="AT30" s="704" t="s">
        <v>293</v>
      </c>
      <c r="AU30" s="184"/>
      <c r="AV30" s="184"/>
      <c r="AW30" s="184"/>
      <c r="AX30" s="707" t="s">
        <v>171</v>
      </c>
      <c r="AY30" s="708"/>
      <c r="AZ30" s="708"/>
      <c r="BA30" s="708"/>
      <c r="BB30" s="708"/>
      <c r="BC30" s="708"/>
      <c r="BD30" s="708"/>
      <c r="BE30" s="708"/>
      <c r="BF30" s="709"/>
      <c r="BG30" s="686">
        <v>98.9</v>
      </c>
      <c r="BH30" s="687"/>
      <c r="BI30" s="687"/>
      <c r="BJ30" s="687"/>
      <c r="BK30" s="687"/>
      <c r="BL30" s="687"/>
      <c r="BM30" s="688">
        <v>93.7</v>
      </c>
      <c r="BN30" s="687"/>
      <c r="BO30" s="687"/>
      <c r="BP30" s="687"/>
      <c r="BQ30" s="689"/>
      <c r="BR30" s="686">
        <v>98.9</v>
      </c>
      <c r="BS30" s="687"/>
      <c r="BT30" s="687"/>
      <c r="BU30" s="687"/>
      <c r="BV30" s="687"/>
      <c r="BW30" s="687"/>
      <c r="BX30" s="688">
        <v>93.5</v>
      </c>
      <c r="BY30" s="687"/>
      <c r="BZ30" s="687"/>
      <c r="CA30" s="687"/>
      <c r="CB30" s="689"/>
      <c r="CD30" s="692"/>
      <c r="CE30" s="693"/>
      <c r="CF30" s="657" t="s">
        <v>294</v>
      </c>
      <c r="CG30" s="654"/>
      <c r="CH30" s="654"/>
      <c r="CI30" s="654"/>
      <c r="CJ30" s="654"/>
      <c r="CK30" s="654"/>
      <c r="CL30" s="654"/>
      <c r="CM30" s="654"/>
      <c r="CN30" s="654"/>
      <c r="CO30" s="654"/>
      <c r="CP30" s="654"/>
      <c r="CQ30" s="655"/>
      <c r="CR30" s="620">
        <v>1444882</v>
      </c>
      <c r="CS30" s="621"/>
      <c r="CT30" s="621"/>
      <c r="CU30" s="621"/>
      <c r="CV30" s="621"/>
      <c r="CW30" s="621"/>
      <c r="CX30" s="621"/>
      <c r="CY30" s="622"/>
      <c r="CZ30" s="623">
        <v>10.9</v>
      </c>
      <c r="DA30" s="641"/>
      <c r="DB30" s="641"/>
      <c r="DC30" s="642"/>
      <c r="DD30" s="626">
        <v>1420456</v>
      </c>
      <c r="DE30" s="621"/>
      <c r="DF30" s="621"/>
      <c r="DG30" s="621"/>
      <c r="DH30" s="621"/>
      <c r="DI30" s="621"/>
      <c r="DJ30" s="621"/>
      <c r="DK30" s="622"/>
      <c r="DL30" s="626">
        <v>1420456</v>
      </c>
      <c r="DM30" s="621"/>
      <c r="DN30" s="621"/>
      <c r="DO30" s="621"/>
      <c r="DP30" s="621"/>
      <c r="DQ30" s="621"/>
      <c r="DR30" s="621"/>
      <c r="DS30" s="621"/>
      <c r="DT30" s="621"/>
      <c r="DU30" s="621"/>
      <c r="DV30" s="622"/>
      <c r="DW30" s="643">
        <v>17.5</v>
      </c>
      <c r="DX30" s="644"/>
      <c r="DY30" s="644"/>
      <c r="DZ30" s="644"/>
      <c r="EA30" s="644"/>
      <c r="EB30" s="644"/>
      <c r="EC30" s="645"/>
    </row>
    <row r="31" spans="2:133" ht="11.25" customHeight="1">
      <c r="B31" s="617" t="s">
        <v>295</v>
      </c>
      <c r="C31" s="618"/>
      <c r="D31" s="618"/>
      <c r="E31" s="618"/>
      <c r="F31" s="618"/>
      <c r="G31" s="618"/>
      <c r="H31" s="618"/>
      <c r="I31" s="618"/>
      <c r="J31" s="618"/>
      <c r="K31" s="618"/>
      <c r="L31" s="618"/>
      <c r="M31" s="618"/>
      <c r="N31" s="618"/>
      <c r="O31" s="618"/>
      <c r="P31" s="618"/>
      <c r="Q31" s="619"/>
      <c r="R31" s="620">
        <v>435395</v>
      </c>
      <c r="S31" s="621"/>
      <c r="T31" s="621"/>
      <c r="U31" s="621"/>
      <c r="V31" s="621"/>
      <c r="W31" s="621"/>
      <c r="X31" s="621"/>
      <c r="Y31" s="622"/>
      <c r="Z31" s="673">
        <v>3.2</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98.6</v>
      </c>
      <c r="BH31" s="639"/>
      <c r="BI31" s="639"/>
      <c r="BJ31" s="639"/>
      <c r="BK31" s="639"/>
      <c r="BL31" s="639"/>
      <c r="BM31" s="675">
        <v>93</v>
      </c>
      <c r="BN31" s="685"/>
      <c r="BO31" s="685"/>
      <c r="BP31" s="685"/>
      <c r="BQ31" s="649"/>
      <c r="BR31" s="684">
        <v>98.4</v>
      </c>
      <c r="BS31" s="639"/>
      <c r="BT31" s="639"/>
      <c r="BU31" s="639"/>
      <c r="BV31" s="639"/>
      <c r="BW31" s="639"/>
      <c r="BX31" s="675">
        <v>91.8</v>
      </c>
      <c r="BY31" s="685"/>
      <c r="BZ31" s="685"/>
      <c r="CA31" s="685"/>
      <c r="CB31" s="649"/>
      <c r="CD31" s="692"/>
      <c r="CE31" s="693"/>
      <c r="CF31" s="657" t="s">
        <v>298</v>
      </c>
      <c r="CG31" s="654"/>
      <c r="CH31" s="654"/>
      <c r="CI31" s="654"/>
      <c r="CJ31" s="654"/>
      <c r="CK31" s="654"/>
      <c r="CL31" s="654"/>
      <c r="CM31" s="654"/>
      <c r="CN31" s="654"/>
      <c r="CO31" s="654"/>
      <c r="CP31" s="654"/>
      <c r="CQ31" s="655"/>
      <c r="CR31" s="620">
        <v>202877</v>
      </c>
      <c r="CS31" s="639"/>
      <c r="CT31" s="639"/>
      <c r="CU31" s="639"/>
      <c r="CV31" s="639"/>
      <c r="CW31" s="639"/>
      <c r="CX31" s="639"/>
      <c r="CY31" s="640"/>
      <c r="CZ31" s="623">
        <v>1.5</v>
      </c>
      <c r="DA31" s="641"/>
      <c r="DB31" s="641"/>
      <c r="DC31" s="642"/>
      <c r="DD31" s="626">
        <v>200404</v>
      </c>
      <c r="DE31" s="639"/>
      <c r="DF31" s="639"/>
      <c r="DG31" s="639"/>
      <c r="DH31" s="639"/>
      <c r="DI31" s="639"/>
      <c r="DJ31" s="639"/>
      <c r="DK31" s="640"/>
      <c r="DL31" s="626">
        <v>200404</v>
      </c>
      <c r="DM31" s="639"/>
      <c r="DN31" s="639"/>
      <c r="DO31" s="639"/>
      <c r="DP31" s="639"/>
      <c r="DQ31" s="639"/>
      <c r="DR31" s="639"/>
      <c r="DS31" s="639"/>
      <c r="DT31" s="639"/>
      <c r="DU31" s="639"/>
      <c r="DV31" s="640"/>
      <c r="DW31" s="643">
        <v>2.5</v>
      </c>
      <c r="DX31" s="644"/>
      <c r="DY31" s="644"/>
      <c r="DZ31" s="644"/>
      <c r="EA31" s="644"/>
      <c r="EB31" s="644"/>
      <c r="EC31" s="645"/>
    </row>
    <row r="32" spans="2:133" ht="11.25" customHeight="1">
      <c r="B32" s="617" t="s">
        <v>299</v>
      </c>
      <c r="C32" s="618"/>
      <c r="D32" s="618"/>
      <c r="E32" s="618"/>
      <c r="F32" s="618"/>
      <c r="G32" s="618"/>
      <c r="H32" s="618"/>
      <c r="I32" s="618"/>
      <c r="J32" s="618"/>
      <c r="K32" s="618"/>
      <c r="L32" s="618"/>
      <c r="M32" s="618"/>
      <c r="N32" s="618"/>
      <c r="O32" s="618"/>
      <c r="P32" s="618"/>
      <c r="Q32" s="619"/>
      <c r="R32" s="620">
        <v>227116</v>
      </c>
      <c r="S32" s="621"/>
      <c r="T32" s="621"/>
      <c r="U32" s="621"/>
      <c r="V32" s="621"/>
      <c r="W32" s="621"/>
      <c r="X32" s="621"/>
      <c r="Y32" s="622"/>
      <c r="Z32" s="673">
        <v>1.7</v>
      </c>
      <c r="AA32" s="673"/>
      <c r="AB32" s="673"/>
      <c r="AC32" s="673"/>
      <c r="AD32" s="674">
        <v>251</v>
      </c>
      <c r="AE32" s="674"/>
      <c r="AF32" s="674"/>
      <c r="AG32" s="674"/>
      <c r="AH32" s="674"/>
      <c r="AI32" s="674"/>
      <c r="AJ32" s="674"/>
      <c r="AK32" s="674"/>
      <c r="AL32" s="643">
        <v>0</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99</v>
      </c>
      <c r="BH32" s="605"/>
      <c r="BI32" s="605"/>
      <c r="BJ32" s="605"/>
      <c r="BK32" s="605"/>
      <c r="BL32" s="605"/>
      <c r="BM32" s="668">
        <v>94.8</v>
      </c>
      <c r="BN32" s="605"/>
      <c r="BO32" s="605"/>
      <c r="BP32" s="605"/>
      <c r="BQ32" s="662"/>
      <c r="BR32" s="683">
        <v>99</v>
      </c>
      <c r="BS32" s="605"/>
      <c r="BT32" s="605"/>
      <c r="BU32" s="605"/>
      <c r="BV32" s="605"/>
      <c r="BW32" s="605"/>
      <c r="BX32" s="668">
        <v>94.8</v>
      </c>
      <c r="BY32" s="605"/>
      <c r="BZ32" s="605"/>
      <c r="CA32" s="605"/>
      <c r="CB32" s="662"/>
      <c r="CD32" s="694"/>
      <c r="CE32" s="695"/>
      <c r="CF32" s="657" t="s">
        <v>301</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c r="B33" s="617" t="s">
        <v>302</v>
      </c>
      <c r="C33" s="618"/>
      <c r="D33" s="618"/>
      <c r="E33" s="618"/>
      <c r="F33" s="618"/>
      <c r="G33" s="618"/>
      <c r="H33" s="618"/>
      <c r="I33" s="618"/>
      <c r="J33" s="618"/>
      <c r="K33" s="618"/>
      <c r="L33" s="618"/>
      <c r="M33" s="618"/>
      <c r="N33" s="618"/>
      <c r="O33" s="618"/>
      <c r="P33" s="618"/>
      <c r="Q33" s="619"/>
      <c r="R33" s="620">
        <v>1060800</v>
      </c>
      <c r="S33" s="621"/>
      <c r="T33" s="621"/>
      <c r="U33" s="621"/>
      <c r="V33" s="621"/>
      <c r="W33" s="621"/>
      <c r="X33" s="621"/>
      <c r="Y33" s="622"/>
      <c r="Z33" s="673">
        <v>7.8</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5630530</v>
      </c>
      <c r="CS33" s="639"/>
      <c r="CT33" s="639"/>
      <c r="CU33" s="639"/>
      <c r="CV33" s="639"/>
      <c r="CW33" s="639"/>
      <c r="CX33" s="639"/>
      <c r="CY33" s="640"/>
      <c r="CZ33" s="623">
        <v>42.6</v>
      </c>
      <c r="DA33" s="641"/>
      <c r="DB33" s="641"/>
      <c r="DC33" s="642"/>
      <c r="DD33" s="626">
        <v>4882118</v>
      </c>
      <c r="DE33" s="639"/>
      <c r="DF33" s="639"/>
      <c r="DG33" s="639"/>
      <c r="DH33" s="639"/>
      <c r="DI33" s="639"/>
      <c r="DJ33" s="639"/>
      <c r="DK33" s="640"/>
      <c r="DL33" s="626">
        <v>3455482</v>
      </c>
      <c r="DM33" s="639"/>
      <c r="DN33" s="639"/>
      <c r="DO33" s="639"/>
      <c r="DP33" s="639"/>
      <c r="DQ33" s="639"/>
      <c r="DR33" s="639"/>
      <c r="DS33" s="639"/>
      <c r="DT33" s="639"/>
      <c r="DU33" s="639"/>
      <c r="DV33" s="640"/>
      <c r="DW33" s="643">
        <v>42.6</v>
      </c>
      <c r="DX33" s="644"/>
      <c r="DY33" s="644"/>
      <c r="DZ33" s="644"/>
      <c r="EA33" s="644"/>
      <c r="EB33" s="644"/>
      <c r="EC33" s="645"/>
    </row>
    <row r="34" spans="2:133" ht="11.25" customHeight="1">
      <c r="B34" s="617" t="s">
        <v>304</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1644691</v>
      </c>
      <c r="CS34" s="621"/>
      <c r="CT34" s="621"/>
      <c r="CU34" s="621"/>
      <c r="CV34" s="621"/>
      <c r="CW34" s="621"/>
      <c r="CX34" s="621"/>
      <c r="CY34" s="622"/>
      <c r="CZ34" s="623">
        <v>12.5</v>
      </c>
      <c r="DA34" s="641"/>
      <c r="DB34" s="641"/>
      <c r="DC34" s="642"/>
      <c r="DD34" s="626">
        <v>1332108</v>
      </c>
      <c r="DE34" s="621"/>
      <c r="DF34" s="621"/>
      <c r="DG34" s="621"/>
      <c r="DH34" s="621"/>
      <c r="DI34" s="621"/>
      <c r="DJ34" s="621"/>
      <c r="DK34" s="622"/>
      <c r="DL34" s="626">
        <v>1057039</v>
      </c>
      <c r="DM34" s="621"/>
      <c r="DN34" s="621"/>
      <c r="DO34" s="621"/>
      <c r="DP34" s="621"/>
      <c r="DQ34" s="621"/>
      <c r="DR34" s="621"/>
      <c r="DS34" s="621"/>
      <c r="DT34" s="621"/>
      <c r="DU34" s="621"/>
      <c r="DV34" s="622"/>
      <c r="DW34" s="643">
        <v>13</v>
      </c>
      <c r="DX34" s="644"/>
      <c r="DY34" s="644"/>
      <c r="DZ34" s="644"/>
      <c r="EA34" s="644"/>
      <c r="EB34" s="644"/>
      <c r="EC34" s="645"/>
    </row>
    <row r="35" spans="2:133" ht="11.25" customHeight="1">
      <c r="B35" s="617" t="s">
        <v>308</v>
      </c>
      <c r="C35" s="618"/>
      <c r="D35" s="618"/>
      <c r="E35" s="618"/>
      <c r="F35" s="618"/>
      <c r="G35" s="618"/>
      <c r="H35" s="618"/>
      <c r="I35" s="618"/>
      <c r="J35" s="618"/>
      <c r="K35" s="618"/>
      <c r="L35" s="618"/>
      <c r="M35" s="618"/>
      <c r="N35" s="618"/>
      <c r="O35" s="618"/>
      <c r="P35" s="618"/>
      <c r="Q35" s="619"/>
      <c r="R35" s="620">
        <v>522300</v>
      </c>
      <c r="S35" s="621"/>
      <c r="T35" s="621"/>
      <c r="U35" s="621"/>
      <c r="V35" s="621"/>
      <c r="W35" s="621"/>
      <c r="X35" s="621"/>
      <c r="Y35" s="622"/>
      <c r="Z35" s="673">
        <v>3.8</v>
      </c>
      <c r="AA35" s="673"/>
      <c r="AB35" s="673"/>
      <c r="AC35" s="673"/>
      <c r="AD35" s="674" t="s">
        <v>112</v>
      </c>
      <c r="AE35" s="674"/>
      <c r="AF35" s="674"/>
      <c r="AG35" s="674"/>
      <c r="AH35" s="674"/>
      <c r="AI35" s="674"/>
      <c r="AJ35" s="674"/>
      <c r="AK35" s="674"/>
      <c r="AL35" s="643" t="s">
        <v>112</v>
      </c>
      <c r="AM35" s="675"/>
      <c r="AN35" s="675"/>
      <c r="AO35" s="676"/>
      <c r="AP35" s="188"/>
      <c r="AQ35" s="677" t="s">
        <v>309</v>
      </c>
      <c r="AR35" s="678"/>
      <c r="AS35" s="678"/>
      <c r="AT35" s="678"/>
      <c r="AU35" s="678"/>
      <c r="AV35" s="678"/>
      <c r="AW35" s="678"/>
      <c r="AX35" s="678"/>
      <c r="AY35" s="679"/>
      <c r="AZ35" s="670">
        <v>2597140</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107989</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82294</v>
      </c>
      <c r="CS35" s="639"/>
      <c r="CT35" s="639"/>
      <c r="CU35" s="639"/>
      <c r="CV35" s="639"/>
      <c r="CW35" s="639"/>
      <c r="CX35" s="639"/>
      <c r="CY35" s="640"/>
      <c r="CZ35" s="623">
        <v>0.6</v>
      </c>
      <c r="DA35" s="641"/>
      <c r="DB35" s="641"/>
      <c r="DC35" s="642"/>
      <c r="DD35" s="626">
        <v>58943</v>
      </c>
      <c r="DE35" s="639"/>
      <c r="DF35" s="639"/>
      <c r="DG35" s="639"/>
      <c r="DH35" s="639"/>
      <c r="DI35" s="639"/>
      <c r="DJ35" s="639"/>
      <c r="DK35" s="640"/>
      <c r="DL35" s="626">
        <v>55312</v>
      </c>
      <c r="DM35" s="639"/>
      <c r="DN35" s="639"/>
      <c r="DO35" s="639"/>
      <c r="DP35" s="639"/>
      <c r="DQ35" s="639"/>
      <c r="DR35" s="639"/>
      <c r="DS35" s="639"/>
      <c r="DT35" s="639"/>
      <c r="DU35" s="639"/>
      <c r="DV35" s="640"/>
      <c r="DW35" s="643">
        <v>0.7</v>
      </c>
      <c r="DX35" s="644"/>
      <c r="DY35" s="644"/>
      <c r="DZ35" s="644"/>
      <c r="EA35" s="644"/>
      <c r="EB35" s="644"/>
      <c r="EC35" s="645"/>
    </row>
    <row r="36" spans="2:133" ht="11.25" customHeight="1">
      <c r="B36" s="601" t="s">
        <v>312</v>
      </c>
      <c r="C36" s="602"/>
      <c r="D36" s="602"/>
      <c r="E36" s="602"/>
      <c r="F36" s="602"/>
      <c r="G36" s="602"/>
      <c r="H36" s="602"/>
      <c r="I36" s="602"/>
      <c r="J36" s="602"/>
      <c r="K36" s="602"/>
      <c r="L36" s="602"/>
      <c r="M36" s="602"/>
      <c r="N36" s="602"/>
      <c r="O36" s="602"/>
      <c r="P36" s="602"/>
      <c r="Q36" s="603"/>
      <c r="R36" s="604">
        <v>13577477</v>
      </c>
      <c r="S36" s="661"/>
      <c r="T36" s="661"/>
      <c r="U36" s="661"/>
      <c r="V36" s="661"/>
      <c r="W36" s="661"/>
      <c r="X36" s="661"/>
      <c r="Y36" s="664"/>
      <c r="Z36" s="665">
        <v>100</v>
      </c>
      <c r="AA36" s="665"/>
      <c r="AB36" s="665"/>
      <c r="AC36" s="665"/>
      <c r="AD36" s="666">
        <v>7598007</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904583</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52978</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2254865</v>
      </c>
      <c r="CS36" s="621"/>
      <c r="CT36" s="621"/>
      <c r="CU36" s="621"/>
      <c r="CV36" s="621"/>
      <c r="CW36" s="621"/>
      <c r="CX36" s="621"/>
      <c r="CY36" s="622"/>
      <c r="CZ36" s="623">
        <v>17.100000000000001</v>
      </c>
      <c r="DA36" s="641"/>
      <c r="DB36" s="641"/>
      <c r="DC36" s="642"/>
      <c r="DD36" s="626">
        <v>2154734</v>
      </c>
      <c r="DE36" s="621"/>
      <c r="DF36" s="621"/>
      <c r="DG36" s="621"/>
      <c r="DH36" s="621"/>
      <c r="DI36" s="621"/>
      <c r="DJ36" s="621"/>
      <c r="DK36" s="622"/>
      <c r="DL36" s="626">
        <v>1374500</v>
      </c>
      <c r="DM36" s="621"/>
      <c r="DN36" s="621"/>
      <c r="DO36" s="621"/>
      <c r="DP36" s="621"/>
      <c r="DQ36" s="621"/>
      <c r="DR36" s="621"/>
      <c r="DS36" s="621"/>
      <c r="DT36" s="621"/>
      <c r="DU36" s="621"/>
      <c r="DV36" s="622"/>
      <c r="DW36" s="643">
        <v>16.899999999999999</v>
      </c>
      <c r="DX36" s="644"/>
      <c r="DY36" s="644"/>
      <c r="DZ36" s="644"/>
      <c r="EA36" s="644"/>
      <c r="EB36" s="644"/>
      <c r="EC36" s="645"/>
    </row>
    <row r="37" spans="2:133" ht="11.25" customHeight="1">
      <c r="AQ37" s="646" t="s">
        <v>316</v>
      </c>
      <c r="AR37" s="647"/>
      <c r="AS37" s="647"/>
      <c r="AT37" s="647"/>
      <c r="AU37" s="647"/>
      <c r="AV37" s="647"/>
      <c r="AW37" s="647"/>
      <c r="AX37" s="647"/>
      <c r="AY37" s="648"/>
      <c r="AZ37" s="620">
        <v>350031</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3911</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745807</v>
      </c>
      <c r="CS37" s="639"/>
      <c r="CT37" s="639"/>
      <c r="CU37" s="639"/>
      <c r="CV37" s="639"/>
      <c r="CW37" s="639"/>
      <c r="CX37" s="639"/>
      <c r="CY37" s="640"/>
      <c r="CZ37" s="623">
        <v>5.6</v>
      </c>
      <c r="DA37" s="641"/>
      <c r="DB37" s="641"/>
      <c r="DC37" s="642"/>
      <c r="DD37" s="626">
        <v>742425</v>
      </c>
      <c r="DE37" s="639"/>
      <c r="DF37" s="639"/>
      <c r="DG37" s="639"/>
      <c r="DH37" s="639"/>
      <c r="DI37" s="639"/>
      <c r="DJ37" s="639"/>
      <c r="DK37" s="640"/>
      <c r="DL37" s="626">
        <v>691967</v>
      </c>
      <c r="DM37" s="639"/>
      <c r="DN37" s="639"/>
      <c r="DO37" s="639"/>
      <c r="DP37" s="639"/>
      <c r="DQ37" s="639"/>
      <c r="DR37" s="639"/>
      <c r="DS37" s="639"/>
      <c r="DT37" s="639"/>
      <c r="DU37" s="639"/>
      <c r="DV37" s="640"/>
      <c r="DW37" s="643">
        <v>8.5</v>
      </c>
      <c r="DX37" s="644"/>
      <c r="DY37" s="644"/>
      <c r="DZ37" s="644"/>
      <c r="EA37" s="644"/>
      <c r="EB37" s="644"/>
      <c r="EC37" s="645"/>
    </row>
    <row r="38" spans="2:133" ht="11.25" customHeight="1">
      <c r="AQ38" s="646" t="s">
        <v>319</v>
      </c>
      <c r="AR38" s="647"/>
      <c r="AS38" s="647"/>
      <c r="AT38" s="647"/>
      <c r="AU38" s="647"/>
      <c r="AV38" s="647"/>
      <c r="AW38" s="647"/>
      <c r="AX38" s="647"/>
      <c r="AY38" s="648"/>
      <c r="AZ38" s="620">
        <v>250152</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6379</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1442405</v>
      </c>
      <c r="CS38" s="621"/>
      <c r="CT38" s="621"/>
      <c r="CU38" s="621"/>
      <c r="CV38" s="621"/>
      <c r="CW38" s="621"/>
      <c r="CX38" s="621"/>
      <c r="CY38" s="622"/>
      <c r="CZ38" s="623">
        <v>10.9</v>
      </c>
      <c r="DA38" s="641"/>
      <c r="DB38" s="641"/>
      <c r="DC38" s="642"/>
      <c r="DD38" s="626">
        <v>1248842</v>
      </c>
      <c r="DE38" s="621"/>
      <c r="DF38" s="621"/>
      <c r="DG38" s="621"/>
      <c r="DH38" s="621"/>
      <c r="DI38" s="621"/>
      <c r="DJ38" s="621"/>
      <c r="DK38" s="622"/>
      <c r="DL38" s="626">
        <v>968631</v>
      </c>
      <c r="DM38" s="621"/>
      <c r="DN38" s="621"/>
      <c r="DO38" s="621"/>
      <c r="DP38" s="621"/>
      <c r="DQ38" s="621"/>
      <c r="DR38" s="621"/>
      <c r="DS38" s="621"/>
      <c r="DT38" s="621"/>
      <c r="DU38" s="621"/>
      <c r="DV38" s="622"/>
      <c r="DW38" s="643">
        <v>11.9</v>
      </c>
      <c r="DX38" s="644"/>
      <c r="DY38" s="644"/>
      <c r="DZ38" s="644"/>
      <c r="EA38" s="644"/>
      <c r="EB38" s="644"/>
      <c r="EC38" s="645"/>
    </row>
    <row r="39" spans="2:133" ht="11.25" customHeight="1">
      <c r="AQ39" s="646" t="s">
        <v>322</v>
      </c>
      <c r="AR39" s="647"/>
      <c r="AS39" s="647"/>
      <c r="AT39" s="647"/>
      <c r="AU39" s="647"/>
      <c r="AV39" s="647"/>
      <c r="AW39" s="647"/>
      <c r="AX39" s="647"/>
      <c r="AY39" s="648"/>
      <c r="AZ39" s="620">
        <v>55614</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105</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206275</v>
      </c>
      <c r="CS39" s="639"/>
      <c r="CT39" s="639"/>
      <c r="CU39" s="639"/>
      <c r="CV39" s="639"/>
      <c r="CW39" s="639"/>
      <c r="CX39" s="639"/>
      <c r="CY39" s="640"/>
      <c r="CZ39" s="623">
        <v>1.6</v>
      </c>
      <c r="DA39" s="641"/>
      <c r="DB39" s="641"/>
      <c r="DC39" s="642"/>
      <c r="DD39" s="626">
        <v>87491</v>
      </c>
      <c r="DE39" s="639"/>
      <c r="DF39" s="639"/>
      <c r="DG39" s="639"/>
      <c r="DH39" s="639"/>
      <c r="DI39" s="639"/>
      <c r="DJ39" s="639"/>
      <c r="DK39" s="640"/>
      <c r="DL39" s="626" t="s">
        <v>326</v>
      </c>
      <c r="DM39" s="639"/>
      <c r="DN39" s="639"/>
      <c r="DO39" s="639"/>
      <c r="DP39" s="639"/>
      <c r="DQ39" s="639"/>
      <c r="DR39" s="639"/>
      <c r="DS39" s="639"/>
      <c r="DT39" s="639"/>
      <c r="DU39" s="639"/>
      <c r="DV39" s="640"/>
      <c r="DW39" s="643" t="s">
        <v>326</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253216</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107</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t="s">
        <v>326</v>
      </c>
      <c r="CS40" s="621"/>
      <c r="CT40" s="621"/>
      <c r="CU40" s="621"/>
      <c r="CV40" s="621"/>
      <c r="CW40" s="621"/>
      <c r="CX40" s="621"/>
      <c r="CY40" s="622"/>
      <c r="CZ40" s="623" t="s">
        <v>326</v>
      </c>
      <c r="DA40" s="641"/>
      <c r="DB40" s="641"/>
      <c r="DC40" s="642"/>
      <c r="DD40" s="626" t="s">
        <v>326</v>
      </c>
      <c r="DE40" s="621"/>
      <c r="DF40" s="621"/>
      <c r="DG40" s="621"/>
      <c r="DH40" s="621"/>
      <c r="DI40" s="621"/>
      <c r="DJ40" s="621"/>
      <c r="DK40" s="622"/>
      <c r="DL40" s="626" t="s">
        <v>326</v>
      </c>
      <c r="DM40" s="621"/>
      <c r="DN40" s="621"/>
      <c r="DO40" s="621"/>
      <c r="DP40" s="621"/>
      <c r="DQ40" s="621"/>
      <c r="DR40" s="621"/>
      <c r="DS40" s="621"/>
      <c r="DT40" s="621"/>
      <c r="DU40" s="621"/>
      <c r="DV40" s="622"/>
      <c r="DW40" s="643" t="s">
        <v>326</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783544</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342</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1687170</v>
      </c>
      <c r="CS42" s="621"/>
      <c r="CT42" s="621"/>
      <c r="CU42" s="621"/>
      <c r="CV42" s="621"/>
      <c r="CW42" s="621"/>
      <c r="CX42" s="621"/>
      <c r="CY42" s="622"/>
      <c r="CZ42" s="623">
        <v>12.8</v>
      </c>
      <c r="DA42" s="624"/>
      <c r="DB42" s="624"/>
      <c r="DC42" s="625"/>
      <c r="DD42" s="626">
        <v>84661</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t="s">
        <v>112</v>
      </c>
      <c r="CS43" s="639"/>
      <c r="CT43" s="639"/>
      <c r="CU43" s="639"/>
      <c r="CV43" s="639"/>
      <c r="CW43" s="639"/>
      <c r="CX43" s="639"/>
      <c r="CY43" s="640"/>
      <c r="CZ43" s="623" t="s">
        <v>112</v>
      </c>
      <c r="DA43" s="641"/>
      <c r="DB43" s="641"/>
      <c r="DC43" s="642"/>
      <c r="DD43" s="626" t="s">
        <v>112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338</v>
      </c>
      <c r="CD44" s="633" t="s">
        <v>289</v>
      </c>
      <c r="CE44" s="634"/>
      <c r="CF44" s="617" t="s">
        <v>339</v>
      </c>
      <c r="CG44" s="618"/>
      <c r="CH44" s="618"/>
      <c r="CI44" s="618"/>
      <c r="CJ44" s="618"/>
      <c r="CK44" s="618"/>
      <c r="CL44" s="618"/>
      <c r="CM44" s="618"/>
      <c r="CN44" s="618"/>
      <c r="CO44" s="618"/>
      <c r="CP44" s="618"/>
      <c r="CQ44" s="619"/>
      <c r="CR44" s="620">
        <v>1687170</v>
      </c>
      <c r="CS44" s="621"/>
      <c r="CT44" s="621"/>
      <c r="CU44" s="621"/>
      <c r="CV44" s="621"/>
      <c r="CW44" s="621"/>
      <c r="CX44" s="621"/>
      <c r="CY44" s="622"/>
      <c r="CZ44" s="623">
        <v>12.8</v>
      </c>
      <c r="DA44" s="624"/>
      <c r="DB44" s="624"/>
      <c r="DC44" s="625"/>
      <c r="DD44" s="626">
        <v>84661</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340</v>
      </c>
      <c r="CG45" s="618"/>
      <c r="CH45" s="618"/>
      <c r="CI45" s="618"/>
      <c r="CJ45" s="618"/>
      <c r="CK45" s="618"/>
      <c r="CL45" s="618"/>
      <c r="CM45" s="618"/>
      <c r="CN45" s="618"/>
      <c r="CO45" s="618"/>
      <c r="CP45" s="618"/>
      <c r="CQ45" s="619"/>
      <c r="CR45" s="620">
        <v>839565</v>
      </c>
      <c r="CS45" s="639"/>
      <c r="CT45" s="639"/>
      <c r="CU45" s="639"/>
      <c r="CV45" s="639"/>
      <c r="CW45" s="639"/>
      <c r="CX45" s="639"/>
      <c r="CY45" s="640"/>
      <c r="CZ45" s="623">
        <v>6.4</v>
      </c>
      <c r="DA45" s="641"/>
      <c r="DB45" s="641"/>
      <c r="DC45" s="642"/>
      <c r="DD45" s="626">
        <v>4931</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341</v>
      </c>
      <c r="CG46" s="618"/>
      <c r="CH46" s="618"/>
      <c r="CI46" s="618"/>
      <c r="CJ46" s="618"/>
      <c r="CK46" s="618"/>
      <c r="CL46" s="618"/>
      <c r="CM46" s="618"/>
      <c r="CN46" s="618"/>
      <c r="CO46" s="618"/>
      <c r="CP46" s="618"/>
      <c r="CQ46" s="619"/>
      <c r="CR46" s="620">
        <v>796858</v>
      </c>
      <c r="CS46" s="621"/>
      <c r="CT46" s="621"/>
      <c r="CU46" s="621"/>
      <c r="CV46" s="621"/>
      <c r="CW46" s="621"/>
      <c r="CX46" s="621"/>
      <c r="CY46" s="622"/>
      <c r="CZ46" s="623">
        <v>6</v>
      </c>
      <c r="DA46" s="624"/>
      <c r="DB46" s="624"/>
      <c r="DC46" s="625"/>
      <c r="DD46" s="626">
        <v>71583</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342</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343</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344</v>
      </c>
      <c r="CE49" s="602"/>
      <c r="CF49" s="602"/>
      <c r="CG49" s="602"/>
      <c r="CH49" s="602"/>
      <c r="CI49" s="602"/>
      <c r="CJ49" s="602"/>
      <c r="CK49" s="602"/>
      <c r="CL49" s="602"/>
      <c r="CM49" s="602"/>
      <c r="CN49" s="602"/>
      <c r="CO49" s="602"/>
      <c r="CP49" s="602"/>
      <c r="CQ49" s="603"/>
      <c r="CR49" s="604">
        <v>13208288</v>
      </c>
      <c r="CS49" s="605"/>
      <c r="CT49" s="605"/>
      <c r="CU49" s="605"/>
      <c r="CV49" s="605"/>
      <c r="CW49" s="605"/>
      <c r="CX49" s="605"/>
      <c r="CY49" s="606"/>
      <c r="CZ49" s="607">
        <v>100</v>
      </c>
      <c r="DA49" s="608"/>
      <c r="DB49" s="608"/>
      <c r="DC49" s="609"/>
      <c r="DD49" s="610">
        <v>9061087</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6" zoomScale="70" zoomScaleNormal="25" zoomScaleSheetLayoutView="70" workbookViewId="0">
      <selection activeCell="A24" sqref="A24:AY24"/>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2"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7" t="s">
        <v>364</v>
      </c>
      <c r="DH5" s="1128"/>
      <c r="DI5" s="1128"/>
      <c r="DJ5" s="1128"/>
      <c r="DK5" s="1129"/>
      <c r="DL5" s="1127" t="s">
        <v>365</v>
      </c>
      <c r="DM5" s="1128"/>
      <c r="DN5" s="1128"/>
      <c r="DO5" s="1128"/>
      <c r="DP5" s="1129"/>
      <c r="DQ5" s="1030" t="s">
        <v>366</v>
      </c>
      <c r="DR5" s="1031"/>
      <c r="DS5" s="1031"/>
      <c r="DT5" s="1031"/>
      <c r="DU5" s="1032"/>
      <c r="DV5" s="1030" t="s">
        <v>357</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367</v>
      </c>
      <c r="C7" s="1080"/>
      <c r="D7" s="1080"/>
      <c r="E7" s="1080"/>
      <c r="F7" s="1080"/>
      <c r="G7" s="1080"/>
      <c r="H7" s="1080"/>
      <c r="I7" s="1080"/>
      <c r="J7" s="1080"/>
      <c r="K7" s="1080"/>
      <c r="L7" s="1080"/>
      <c r="M7" s="1080"/>
      <c r="N7" s="1080"/>
      <c r="O7" s="1080"/>
      <c r="P7" s="1081"/>
      <c r="Q7" s="1133">
        <v>12382</v>
      </c>
      <c r="R7" s="1134"/>
      <c r="S7" s="1134"/>
      <c r="T7" s="1134"/>
      <c r="U7" s="1134"/>
      <c r="V7" s="1134">
        <v>12025</v>
      </c>
      <c r="W7" s="1134"/>
      <c r="X7" s="1134"/>
      <c r="Y7" s="1134"/>
      <c r="Z7" s="1134"/>
      <c r="AA7" s="1134">
        <v>357</v>
      </c>
      <c r="AB7" s="1134"/>
      <c r="AC7" s="1134"/>
      <c r="AD7" s="1134"/>
      <c r="AE7" s="1135"/>
      <c r="AF7" s="1136">
        <v>352</v>
      </c>
      <c r="AG7" s="1137"/>
      <c r="AH7" s="1137"/>
      <c r="AI7" s="1137"/>
      <c r="AJ7" s="1138"/>
      <c r="AK7" s="1120">
        <v>454</v>
      </c>
      <c r="AL7" s="1121"/>
      <c r="AM7" s="1121"/>
      <c r="AN7" s="1121"/>
      <c r="AO7" s="1121"/>
      <c r="AP7" s="1121">
        <v>18052</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c r="A8" s="214">
        <v>2</v>
      </c>
      <c r="B8" s="1066" t="s">
        <v>368</v>
      </c>
      <c r="C8" s="1067"/>
      <c r="D8" s="1067"/>
      <c r="E8" s="1067"/>
      <c r="F8" s="1067"/>
      <c r="G8" s="1067"/>
      <c r="H8" s="1067"/>
      <c r="I8" s="1067"/>
      <c r="J8" s="1067"/>
      <c r="K8" s="1067"/>
      <c r="L8" s="1067"/>
      <c r="M8" s="1067"/>
      <c r="N8" s="1067"/>
      <c r="O8" s="1067"/>
      <c r="P8" s="1068"/>
      <c r="Q8" s="1072">
        <v>1319</v>
      </c>
      <c r="R8" s="1073"/>
      <c r="S8" s="1073"/>
      <c r="T8" s="1073"/>
      <c r="U8" s="1073"/>
      <c r="V8" s="1073">
        <v>1307</v>
      </c>
      <c r="W8" s="1073"/>
      <c r="X8" s="1073"/>
      <c r="Y8" s="1073"/>
      <c r="Z8" s="1073"/>
      <c r="AA8" s="1073">
        <v>12</v>
      </c>
      <c r="AB8" s="1073"/>
      <c r="AC8" s="1073"/>
      <c r="AD8" s="1073"/>
      <c r="AE8" s="1074"/>
      <c r="AF8" s="1048">
        <v>12</v>
      </c>
      <c r="AG8" s="1049"/>
      <c r="AH8" s="1049"/>
      <c r="AI8" s="1049"/>
      <c r="AJ8" s="1050"/>
      <c r="AK8" s="1115">
        <v>559</v>
      </c>
      <c r="AL8" s="1116"/>
      <c r="AM8" s="1116"/>
      <c r="AN8" s="1116"/>
      <c r="AO8" s="1116"/>
      <c r="AP8" s="1116">
        <v>236</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370</v>
      </c>
      <c r="B23" s="973" t="s">
        <v>371</v>
      </c>
      <c r="C23" s="974"/>
      <c r="D23" s="974"/>
      <c r="E23" s="974"/>
      <c r="F23" s="974"/>
      <c r="G23" s="974"/>
      <c r="H23" s="974"/>
      <c r="I23" s="974"/>
      <c r="J23" s="974"/>
      <c r="K23" s="974"/>
      <c r="L23" s="974"/>
      <c r="M23" s="974"/>
      <c r="N23" s="974"/>
      <c r="O23" s="974"/>
      <c r="P23" s="975"/>
      <c r="Q23" s="1097">
        <v>13639</v>
      </c>
      <c r="R23" s="1098"/>
      <c r="S23" s="1098"/>
      <c r="T23" s="1098"/>
      <c r="U23" s="1098"/>
      <c r="V23" s="1098">
        <v>13270</v>
      </c>
      <c r="W23" s="1098"/>
      <c r="X23" s="1098"/>
      <c r="Y23" s="1098"/>
      <c r="Z23" s="1098"/>
      <c r="AA23" s="1098">
        <v>369</v>
      </c>
      <c r="AB23" s="1098"/>
      <c r="AC23" s="1098"/>
      <c r="AD23" s="1098"/>
      <c r="AE23" s="1099"/>
      <c r="AF23" s="1100">
        <v>364</v>
      </c>
      <c r="AG23" s="1098"/>
      <c r="AH23" s="1098"/>
      <c r="AI23" s="1098"/>
      <c r="AJ23" s="1101"/>
      <c r="AK23" s="1102"/>
      <c r="AL23" s="1103"/>
      <c r="AM23" s="1103"/>
      <c r="AN23" s="1103"/>
      <c r="AO23" s="1103"/>
      <c r="AP23" s="1098">
        <v>18288</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350</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382</v>
      </c>
      <c r="C28" s="1080"/>
      <c r="D28" s="1080"/>
      <c r="E28" s="1080"/>
      <c r="F28" s="1080"/>
      <c r="G28" s="1080"/>
      <c r="H28" s="1080"/>
      <c r="I28" s="1080"/>
      <c r="J28" s="1080"/>
      <c r="K28" s="1080"/>
      <c r="L28" s="1080"/>
      <c r="M28" s="1080"/>
      <c r="N28" s="1080"/>
      <c r="O28" s="1080"/>
      <c r="P28" s="1081"/>
      <c r="Q28" s="1082">
        <v>3757</v>
      </c>
      <c r="R28" s="1083"/>
      <c r="S28" s="1083"/>
      <c r="T28" s="1083"/>
      <c r="U28" s="1083"/>
      <c r="V28" s="1083">
        <v>3649</v>
      </c>
      <c r="W28" s="1083"/>
      <c r="X28" s="1083"/>
      <c r="Y28" s="1083"/>
      <c r="Z28" s="1083"/>
      <c r="AA28" s="1083">
        <v>108</v>
      </c>
      <c r="AB28" s="1083"/>
      <c r="AC28" s="1083"/>
      <c r="AD28" s="1083"/>
      <c r="AE28" s="1084"/>
      <c r="AF28" s="1085">
        <v>108</v>
      </c>
      <c r="AG28" s="1083"/>
      <c r="AH28" s="1083"/>
      <c r="AI28" s="1083"/>
      <c r="AJ28" s="1086"/>
      <c r="AK28" s="1087">
        <v>253</v>
      </c>
      <c r="AL28" s="1075"/>
      <c r="AM28" s="1075"/>
      <c r="AN28" s="1075"/>
      <c r="AO28" s="1075"/>
      <c r="AP28" s="1075"/>
      <c r="AQ28" s="1075"/>
      <c r="AR28" s="1075"/>
      <c r="AS28" s="1075"/>
      <c r="AT28" s="1075"/>
      <c r="AU28" s="1075"/>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383</v>
      </c>
      <c r="C29" s="1067"/>
      <c r="D29" s="1067"/>
      <c r="E29" s="1067"/>
      <c r="F29" s="1067"/>
      <c r="G29" s="1067"/>
      <c r="H29" s="1067"/>
      <c r="I29" s="1067"/>
      <c r="J29" s="1067"/>
      <c r="K29" s="1067"/>
      <c r="L29" s="1067"/>
      <c r="M29" s="1067"/>
      <c r="N29" s="1067"/>
      <c r="O29" s="1067"/>
      <c r="P29" s="1068"/>
      <c r="Q29" s="1072">
        <v>2688</v>
      </c>
      <c r="R29" s="1073"/>
      <c r="S29" s="1073"/>
      <c r="T29" s="1073"/>
      <c r="U29" s="1073"/>
      <c r="V29" s="1073">
        <v>2619</v>
      </c>
      <c r="W29" s="1073"/>
      <c r="X29" s="1073"/>
      <c r="Y29" s="1073"/>
      <c r="Z29" s="1073"/>
      <c r="AA29" s="1073">
        <v>69</v>
      </c>
      <c r="AB29" s="1073"/>
      <c r="AC29" s="1073"/>
      <c r="AD29" s="1073"/>
      <c r="AE29" s="1074"/>
      <c r="AF29" s="1048">
        <v>69</v>
      </c>
      <c r="AG29" s="1049"/>
      <c r="AH29" s="1049"/>
      <c r="AI29" s="1049"/>
      <c r="AJ29" s="1050"/>
      <c r="AK29" s="1009">
        <v>384</v>
      </c>
      <c r="AL29" s="1000"/>
      <c r="AM29" s="1000"/>
      <c r="AN29" s="1000"/>
      <c r="AO29" s="1000"/>
      <c r="AP29" s="1000"/>
      <c r="AQ29" s="1000"/>
      <c r="AR29" s="1000"/>
      <c r="AS29" s="1000"/>
      <c r="AT29" s="1000"/>
      <c r="AU29" s="1000"/>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384</v>
      </c>
      <c r="C30" s="1067"/>
      <c r="D30" s="1067"/>
      <c r="E30" s="1067"/>
      <c r="F30" s="1067"/>
      <c r="G30" s="1067"/>
      <c r="H30" s="1067"/>
      <c r="I30" s="1067"/>
      <c r="J30" s="1067"/>
      <c r="K30" s="1067"/>
      <c r="L30" s="1067"/>
      <c r="M30" s="1067"/>
      <c r="N30" s="1067"/>
      <c r="O30" s="1067"/>
      <c r="P30" s="1068"/>
      <c r="Q30" s="1072">
        <v>616</v>
      </c>
      <c r="R30" s="1073"/>
      <c r="S30" s="1073"/>
      <c r="T30" s="1073"/>
      <c r="U30" s="1073"/>
      <c r="V30" s="1073">
        <v>615</v>
      </c>
      <c r="W30" s="1073"/>
      <c r="X30" s="1073"/>
      <c r="Y30" s="1073"/>
      <c r="Z30" s="1073"/>
      <c r="AA30" s="1073">
        <v>1</v>
      </c>
      <c r="AB30" s="1073"/>
      <c r="AC30" s="1073"/>
      <c r="AD30" s="1073"/>
      <c r="AE30" s="1074"/>
      <c r="AF30" s="1048">
        <v>1</v>
      </c>
      <c r="AG30" s="1049"/>
      <c r="AH30" s="1049"/>
      <c r="AI30" s="1049"/>
      <c r="AJ30" s="1050"/>
      <c r="AK30" s="1009">
        <v>399</v>
      </c>
      <c r="AL30" s="1000"/>
      <c r="AM30" s="1000"/>
      <c r="AN30" s="1000"/>
      <c r="AO30" s="1000"/>
      <c r="AP30" s="1000"/>
      <c r="AQ30" s="1000"/>
      <c r="AR30" s="1000"/>
      <c r="AS30" s="1000"/>
      <c r="AT30" s="1000"/>
      <c r="AU30" s="1000"/>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550</v>
      </c>
      <c r="C31" s="1067"/>
      <c r="D31" s="1067"/>
      <c r="E31" s="1067"/>
      <c r="F31" s="1067"/>
      <c r="G31" s="1067"/>
      <c r="H31" s="1067"/>
      <c r="I31" s="1067"/>
      <c r="J31" s="1067"/>
      <c r="K31" s="1067"/>
      <c r="L31" s="1067"/>
      <c r="M31" s="1067"/>
      <c r="N31" s="1067"/>
      <c r="O31" s="1067"/>
      <c r="P31" s="1068"/>
      <c r="Q31" s="1072">
        <v>11</v>
      </c>
      <c r="R31" s="1073"/>
      <c r="S31" s="1073"/>
      <c r="T31" s="1073"/>
      <c r="U31" s="1073"/>
      <c r="V31" s="1073">
        <v>10</v>
      </c>
      <c r="W31" s="1073"/>
      <c r="X31" s="1073"/>
      <c r="Y31" s="1073"/>
      <c r="Z31" s="1073"/>
      <c r="AA31" s="1073">
        <v>2</v>
      </c>
      <c r="AB31" s="1073"/>
      <c r="AC31" s="1073"/>
      <c r="AD31" s="1073"/>
      <c r="AE31" s="1074"/>
      <c r="AF31" s="1048">
        <v>2</v>
      </c>
      <c r="AG31" s="1049"/>
      <c r="AH31" s="1049"/>
      <c r="AI31" s="1049"/>
      <c r="AJ31" s="1050"/>
      <c r="AK31" s="1009"/>
      <c r="AL31" s="1000"/>
      <c r="AM31" s="1000"/>
      <c r="AN31" s="1000"/>
      <c r="AO31" s="1000"/>
      <c r="AP31" s="1000"/>
      <c r="AQ31" s="1000"/>
      <c r="AR31" s="1000"/>
      <c r="AS31" s="1000"/>
      <c r="AT31" s="1000"/>
      <c r="AU31" s="1000"/>
      <c r="AV31" s="1000"/>
      <c r="AW31" s="1000"/>
      <c r="AX31" s="1000"/>
      <c r="AY31" s="1000"/>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386</v>
      </c>
      <c r="C32" s="1067"/>
      <c r="D32" s="1067"/>
      <c r="E32" s="1067"/>
      <c r="F32" s="1067"/>
      <c r="G32" s="1067"/>
      <c r="H32" s="1067"/>
      <c r="I32" s="1067"/>
      <c r="J32" s="1067"/>
      <c r="K32" s="1067"/>
      <c r="L32" s="1067"/>
      <c r="M32" s="1067"/>
      <c r="N32" s="1067"/>
      <c r="O32" s="1067"/>
      <c r="P32" s="1068"/>
      <c r="Q32" s="1072">
        <v>2900</v>
      </c>
      <c r="R32" s="1073"/>
      <c r="S32" s="1073"/>
      <c r="T32" s="1073"/>
      <c r="U32" s="1073"/>
      <c r="V32" s="1073">
        <v>3059</v>
      </c>
      <c r="W32" s="1073"/>
      <c r="X32" s="1073"/>
      <c r="Y32" s="1073"/>
      <c r="Z32" s="1073"/>
      <c r="AA32" s="1073">
        <v>-159</v>
      </c>
      <c r="AB32" s="1073"/>
      <c r="AC32" s="1073"/>
      <c r="AD32" s="1073"/>
      <c r="AE32" s="1074"/>
      <c r="AF32" s="1048">
        <v>264</v>
      </c>
      <c r="AG32" s="1049"/>
      <c r="AH32" s="1049"/>
      <c r="AI32" s="1049"/>
      <c r="AJ32" s="1050"/>
      <c r="AK32" s="1009">
        <v>905</v>
      </c>
      <c r="AL32" s="1000"/>
      <c r="AM32" s="1000"/>
      <c r="AN32" s="1000"/>
      <c r="AO32" s="1000"/>
      <c r="AP32" s="1000">
        <v>2165</v>
      </c>
      <c r="AQ32" s="1000"/>
      <c r="AR32" s="1000"/>
      <c r="AS32" s="1000"/>
      <c r="AT32" s="1000"/>
      <c r="AU32" s="1000">
        <v>1418</v>
      </c>
      <c r="AV32" s="1000"/>
      <c r="AW32" s="1000"/>
      <c r="AX32" s="1000"/>
      <c r="AY32" s="1000"/>
      <c r="AZ32" s="1071"/>
      <c r="BA32" s="1071"/>
      <c r="BB32" s="1071"/>
      <c r="BC32" s="1071"/>
      <c r="BD32" s="1071"/>
      <c r="BE32" s="1061" t="s">
        <v>387</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388</v>
      </c>
      <c r="C33" s="1067"/>
      <c r="D33" s="1067"/>
      <c r="E33" s="1067"/>
      <c r="F33" s="1067"/>
      <c r="G33" s="1067"/>
      <c r="H33" s="1067"/>
      <c r="I33" s="1067"/>
      <c r="J33" s="1067"/>
      <c r="K33" s="1067"/>
      <c r="L33" s="1067"/>
      <c r="M33" s="1067"/>
      <c r="N33" s="1067"/>
      <c r="O33" s="1067"/>
      <c r="P33" s="1068"/>
      <c r="Q33" s="1072">
        <v>159</v>
      </c>
      <c r="R33" s="1073"/>
      <c r="S33" s="1073"/>
      <c r="T33" s="1073"/>
      <c r="U33" s="1073"/>
      <c r="V33" s="1073">
        <v>153</v>
      </c>
      <c r="W33" s="1073"/>
      <c r="X33" s="1073"/>
      <c r="Y33" s="1073"/>
      <c r="Z33" s="1073"/>
      <c r="AA33" s="1073">
        <v>6</v>
      </c>
      <c r="AB33" s="1073"/>
      <c r="AC33" s="1073"/>
      <c r="AD33" s="1073"/>
      <c r="AE33" s="1074"/>
      <c r="AF33" s="1048">
        <v>6</v>
      </c>
      <c r="AG33" s="1049"/>
      <c r="AH33" s="1049"/>
      <c r="AI33" s="1049"/>
      <c r="AJ33" s="1050"/>
      <c r="AK33" s="1009">
        <v>65</v>
      </c>
      <c r="AL33" s="1000"/>
      <c r="AM33" s="1000"/>
      <c r="AN33" s="1000"/>
      <c r="AO33" s="1000"/>
      <c r="AP33" s="1000">
        <v>766</v>
      </c>
      <c r="AQ33" s="1000"/>
      <c r="AR33" s="1000"/>
      <c r="AS33" s="1000"/>
      <c r="AT33" s="1000"/>
      <c r="AU33" s="1000">
        <v>511</v>
      </c>
      <c r="AV33" s="1000"/>
      <c r="AW33" s="1000"/>
      <c r="AX33" s="1000"/>
      <c r="AY33" s="1000"/>
      <c r="AZ33" s="1071"/>
      <c r="BA33" s="1071"/>
      <c r="BB33" s="1071"/>
      <c r="BC33" s="1071"/>
      <c r="BD33" s="1071"/>
      <c r="BE33" s="1061" t="s">
        <v>389</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390</v>
      </c>
      <c r="C34" s="1067"/>
      <c r="D34" s="1067"/>
      <c r="E34" s="1067"/>
      <c r="F34" s="1067"/>
      <c r="G34" s="1067"/>
      <c r="H34" s="1067"/>
      <c r="I34" s="1067"/>
      <c r="J34" s="1067"/>
      <c r="K34" s="1067"/>
      <c r="L34" s="1067"/>
      <c r="M34" s="1067"/>
      <c r="N34" s="1067"/>
      <c r="O34" s="1067"/>
      <c r="P34" s="1068"/>
      <c r="Q34" s="1072">
        <v>514</v>
      </c>
      <c r="R34" s="1073"/>
      <c r="S34" s="1073"/>
      <c r="T34" s="1073"/>
      <c r="U34" s="1073"/>
      <c r="V34" s="1073">
        <v>513</v>
      </c>
      <c r="W34" s="1073"/>
      <c r="X34" s="1073"/>
      <c r="Y34" s="1073"/>
      <c r="Z34" s="1073"/>
      <c r="AA34" s="1073">
        <v>1</v>
      </c>
      <c r="AB34" s="1073"/>
      <c r="AC34" s="1073"/>
      <c r="AD34" s="1073"/>
      <c r="AE34" s="1074"/>
      <c r="AF34" s="1048">
        <v>1</v>
      </c>
      <c r="AG34" s="1049"/>
      <c r="AH34" s="1049"/>
      <c r="AI34" s="1049"/>
      <c r="AJ34" s="1050"/>
      <c r="AK34" s="1009">
        <v>350</v>
      </c>
      <c r="AL34" s="1000"/>
      <c r="AM34" s="1000"/>
      <c r="AN34" s="1000"/>
      <c r="AO34" s="1000"/>
      <c r="AP34" s="1000">
        <v>4150</v>
      </c>
      <c r="AQ34" s="1000"/>
      <c r="AR34" s="1000"/>
      <c r="AS34" s="1000"/>
      <c r="AT34" s="1000"/>
      <c r="AU34" s="1000">
        <v>3689</v>
      </c>
      <c r="AV34" s="1000"/>
      <c r="AW34" s="1000"/>
      <c r="AX34" s="1000"/>
      <c r="AY34" s="1000"/>
      <c r="AZ34" s="1071"/>
      <c r="BA34" s="1071"/>
      <c r="BB34" s="1071"/>
      <c r="BC34" s="1071"/>
      <c r="BD34" s="1071"/>
      <c r="BE34" s="1061" t="s">
        <v>389</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391</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370</v>
      </c>
      <c r="B63" s="973" t="s">
        <v>392</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451</v>
      </c>
      <c r="AG63" s="988"/>
      <c r="AH63" s="988"/>
      <c r="AI63" s="988"/>
      <c r="AJ63" s="1059"/>
      <c r="AK63" s="1060"/>
      <c r="AL63" s="992"/>
      <c r="AM63" s="992"/>
      <c r="AN63" s="992"/>
      <c r="AO63" s="992"/>
      <c r="AP63" s="988">
        <v>7081</v>
      </c>
      <c r="AQ63" s="988"/>
      <c r="AR63" s="988"/>
      <c r="AS63" s="988"/>
      <c r="AT63" s="988"/>
      <c r="AU63" s="988">
        <v>5618</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394</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395</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538</v>
      </c>
      <c r="C68" s="1015"/>
      <c r="D68" s="1015"/>
      <c r="E68" s="1015"/>
      <c r="F68" s="1015"/>
      <c r="G68" s="1015"/>
      <c r="H68" s="1015"/>
      <c r="I68" s="1015"/>
      <c r="J68" s="1015"/>
      <c r="K68" s="1015"/>
      <c r="L68" s="1015"/>
      <c r="M68" s="1015"/>
      <c r="N68" s="1015"/>
      <c r="O68" s="1015"/>
      <c r="P68" s="1016"/>
      <c r="Q68" s="1017">
        <v>1390</v>
      </c>
      <c r="R68" s="1011"/>
      <c r="S68" s="1011"/>
      <c r="T68" s="1011"/>
      <c r="U68" s="1011"/>
      <c r="V68" s="1011">
        <v>1346</v>
      </c>
      <c r="W68" s="1011"/>
      <c r="X68" s="1011"/>
      <c r="Y68" s="1011"/>
      <c r="Z68" s="1011"/>
      <c r="AA68" s="1011">
        <v>44</v>
      </c>
      <c r="AB68" s="1011"/>
      <c r="AC68" s="1011"/>
      <c r="AD68" s="1011"/>
      <c r="AE68" s="1011"/>
      <c r="AF68" s="1011">
        <v>44</v>
      </c>
      <c r="AG68" s="1011"/>
      <c r="AH68" s="1011"/>
      <c r="AI68" s="1011"/>
      <c r="AJ68" s="1011"/>
      <c r="AK68" s="1011">
        <v>68</v>
      </c>
      <c r="AL68" s="1011"/>
      <c r="AM68" s="1011"/>
      <c r="AN68" s="1011"/>
      <c r="AO68" s="1011"/>
      <c r="AP68" s="1011">
        <v>665</v>
      </c>
      <c r="AQ68" s="1011"/>
      <c r="AR68" s="1011"/>
      <c r="AS68" s="1011"/>
      <c r="AT68" s="1011"/>
      <c r="AU68" s="1011">
        <v>388</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539</v>
      </c>
      <c r="C69" s="1004"/>
      <c r="D69" s="1004"/>
      <c r="E69" s="1004"/>
      <c r="F69" s="1004"/>
      <c r="G69" s="1004"/>
      <c r="H69" s="1004"/>
      <c r="I69" s="1004"/>
      <c r="J69" s="1004"/>
      <c r="K69" s="1004"/>
      <c r="L69" s="1004"/>
      <c r="M69" s="1004"/>
      <c r="N69" s="1004"/>
      <c r="O69" s="1004"/>
      <c r="P69" s="1005"/>
      <c r="Q69" s="1006">
        <v>1563</v>
      </c>
      <c r="R69" s="1000"/>
      <c r="S69" s="1000"/>
      <c r="T69" s="1000"/>
      <c r="U69" s="1000"/>
      <c r="V69" s="1000">
        <v>1736</v>
      </c>
      <c r="W69" s="1000"/>
      <c r="X69" s="1000"/>
      <c r="Y69" s="1000"/>
      <c r="Z69" s="1000"/>
      <c r="AA69" s="1000">
        <v>-173</v>
      </c>
      <c r="AB69" s="1000"/>
      <c r="AC69" s="1000"/>
      <c r="AD69" s="1000"/>
      <c r="AE69" s="1000"/>
      <c r="AF69" s="1000">
        <v>149</v>
      </c>
      <c r="AG69" s="1000"/>
      <c r="AH69" s="1000"/>
      <c r="AI69" s="1000"/>
      <c r="AJ69" s="1000"/>
      <c r="AK69" s="1000">
        <v>457</v>
      </c>
      <c r="AL69" s="1000"/>
      <c r="AM69" s="1000"/>
      <c r="AN69" s="1000"/>
      <c r="AO69" s="1000"/>
      <c r="AP69" s="1000">
        <v>8432</v>
      </c>
      <c r="AQ69" s="1000"/>
      <c r="AR69" s="1000"/>
      <c r="AS69" s="1000"/>
      <c r="AT69" s="1000"/>
      <c r="AU69" s="1000">
        <v>1383</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540</v>
      </c>
      <c r="C70" s="1004"/>
      <c r="D70" s="1004"/>
      <c r="E70" s="1004"/>
      <c r="F70" s="1004"/>
      <c r="G70" s="1004"/>
      <c r="H70" s="1004"/>
      <c r="I70" s="1004"/>
      <c r="J70" s="1004"/>
      <c r="K70" s="1004"/>
      <c r="L70" s="1004"/>
      <c r="M70" s="1004"/>
      <c r="N70" s="1004"/>
      <c r="O70" s="1004"/>
      <c r="P70" s="1005"/>
      <c r="Q70" s="1006">
        <v>203</v>
      </c>
      <c r="R70" s="1000"/>
      <c r="S70" s="1000"/>
      <c r="T70" s="1000"/>
      <c r="U70" s="1000"/>
      <c r="V70" s="1000">
        <v>190</v>
      </c>
      <c r="W70" s="1000"/>
      <c r="X70" s="1000"/>
      <c r="Y70" s="1000"/>
      <c r="Z70" s="1000"/>
      <c r="AA70" s="1000">
        <v>13</v>
      </c>
      <c r="AB70" s="1000"/>
      <c r="AC70" s="1000"/>
      <c r="AD70" s="1000"/>
      <c r="AE70" s="1000"/>
      <c r="AF70" s="1000">
        <v>13</v>
      </c>
      <c r="AG70" s="1000"/>
      <c r="AH70" s="1000"/>
      <c r="AI70" s="1000"/>
      <c r="AJ70" s="1000"/>
      <c r="AK70" s="1000" t="s">
        <v>547</v>
      </c>
      <c r="AL70" s="1000"/>
      <c r="AM70" s="1000"/>
      <c r="AN70" s="1000"/>
      <c r="AO70" s="1000"/>
      <c r="AP70" s="1000" t="s">
        <v>547</v>
      </c>
      <c r="AQ70" s="1000"/>
      <c r="AR70" s="1000"/>
      <c r="AS70" s="1000"/>
      <c r="AT70" s="1000"/>
      <c r="AU70" s="1000" t="s">
        <v>547</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541</v>
      </c>
      <c r="C71" s="1004"/>
      <c r="D71" s="1004"/>
      <c r="E71" s="1004"/>
      <c r="F71" s="1004"/>
      <c r="G71" s="1004"/>
      <c r="H71" s="1004"/>
      <c r="I71" s="1004"/>
      <c r="J71" s="1004"/>
      <c r="K71" s="1004"/>
      <c r="L71" s="1004"/>
      <c r="M71" s="1004"/>
      <c r="N71" s="1004"/>
      <c r="O71" s="1004"/>
      <c r="P71" s="1005"/>
      <c r="Q71" s="1006">
        <v>5042</v>
      </c>
      <c r="R71" s="1000"/>
      <c r="S71" s="1000"/>
      <c r="T71" s="1000"/>
      <c r="U71" s="1000"/>
      <c r="V71" s="1000">
        <v>4895</v>
      </c>
      <c r="W71" s="1000"/>
      <c r="X71" s="1000"/>
      <c r="Y71" s="1000"/>
      <c r="Z71" s="1000"/>
      <c r="AA71" s="1000">
        <v>147</v>
      </c>
      <c r="AB71" s="1000"/>
      <c r="AC71" s="1000"/>
      <c r="AD71" s="1000"/>
      <c r="AE71" s="1000"/>
      <c r="AF71" s="1000">
        <v>147</v>
      </c>
      <c r="AG71" s="1000"/>
      <c r="AH71" s="1000"/>
      <c r="AI71" s="1000"/>
      <c r="AJ71" s="1000"/>
      <c r="AK71" s="1000">
        <v>67</v>
      </c>
      <c r="AL71" s="1000"/>
      <c r="AM71" s="1000"/>
      <c r="AN71" s="1000"/>
      <c r="AO71" s="1000"/>
      <c r="AP71" s="1000" t="s">
        <v>548</v>
      </c>
      <c r="AQ71" s="1000"/>
      <c r="AR71" s="1000"/>
      <c r="AS71" s="1000"/>
      <c r="AT71" s="1000"/>
      <c r="AU71" s="1000" t="s">
        <v>549</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542</v>
      </c>
      <c r="C72" s="1004"/>
      <c r="D72" s="1004"/>
      <c r="E72" s="1004"/>
      <c r="F72" s="1004"/>
      <c r="G72" s="1004"/>
      <c r="H72" s="1004"/>
      <c r="I72" s="1004"/>
      <c r="J72" s="1004"/>
      <c r="K72" s="1004"/>
      <c r="L72" s="1004"/>
      <c r="M72" s="1004"/>
      <c r="N72" s="1004"/>
      <c r="O72" s="1004"/>
      <c r="P72" s="1005"/>
      <c r="Q72" s="1006">
        <v>359</v>
      </c>
      <c r="R72" s="1000"/>
      <c r="S72" s="1000"/>
      <c r="T72" s="1000"/>
      <c r="U72" s="1000"/>
      <c r="V72" s="1000">
        <v>354</v>
      </c>
      <c r="W72" s="1000"/>
      <c r="X72" s="1000"/>
      <c r="Y72" s="1000"/>
      <c r="Z72" s="1000"/>
      <c r="AA72" s="1000">
        <v>5</v>
      </c>
      <c r="AB72" s="1000"/>
      <c r="AC72" s="1000"/>
      <c r="AD72" s="1000"/>
      <c r="AE72" s="1000"/>
      <c r="AF72" s="1000">
        <v>5</v>
      </c>
      <c r="AG72" s="1000"/>
      <c r="AH72" s="1000"/>
      <c r="AI72" s="1000"/>
      <c r="AJ72" s="1000"/>
      <c r="AK72" s="1000">
        <v>6</v>
      </c>
      <c r="AL72" s="1000"/>
      <c r="AM72" s="1000"/>
      <c r="AN72" s="1000"/>
      <c r="AO72" s="1000"/>
      <c r="AP72" s="1000" t="s">
        <v>549</v>
      </c>
      <c r="AQ72" s="1000"/>
      <c r="AR72" s="1000"/>
      <c r="AS72" s="1000"/>
      <c r="AT72" s="1000"/>
      <c r="AU72" s="1000" t="s">
        <v>549</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543</v>
      </c>
      <c r="C73" s="1004"/>
      <c r="D73" s="1004"/>
      <c r="E73" s="1004"/>
      <c r="F73" s="1004"/>
      <c r="G73" s="1004"/>
      <c r="H73" s="1004"/>
      <c r="I73" s="1004"/>
      <c r="J73" s="1004"/>
      <c r="K73" s="1004"/>
      <c r="L73" s="1004"/>
      <c r="M73" s="1004"/>
      <c r="N73" s="1004"/>
      <c r="O73" s="1004"/>
      <c r="P73" s="1005"/>
      <c r="Q73" s="1006">
        <v>1499</v>
      </c>
      <c r="R73" s="1000"/>
      <c r="S73" s="1000"/>
      <c r="T73" s="1000"/>
      <c r="U73" s="1000"/>
      <c r="V73" s="1000">
        <v>1219</v>
      </c>
      <c r="W73" s="1000"/>
      <c r="X73" s="1000"/>
      <c r="Y73" s="1000"/>
      <c r="Z73" s="1000"/>
      <c r="AA73" s="1000">
        <v>280</v>
      </c>
      <c r="AB73" s="1000"/>
      <c r="AC73" s="1000"/>
      <c r="AD73" s="1000"/>
      <c r="AE73" s="1000"/>
      <c r="AF73" s="1000">
        <v>98</v>
      </c>
      <c r="AG73" s="1000"/>
      <c r="AH73" s="1000"/>
      <c r="AI73" s="1000"/>
      <c r="AJ73" s="1000"/>
      <c r="AK73" s="1000" t="s">
        <v>549</v>
      </c>
      <c r="AL73" s="1000"/>
      <c r="AM73" s="1000"/>
      <c r="AN73" s="1000"/>
      <c r="AO73" s="1000"/>
      <c r="AP73" s="1000">
        <v>1862</v>
      </c>
      <c r="AQ73" s="1000"/>
      <c r="AR73" s="1000"/>
      <c r="AS73" s="1000"/>
      <c r="AT73" s="1000"/>
      <c r="AU73" s="1000">
        <v>87</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544</v>
      </c>
      <c r="C74" s="1004"/>
      <c r="D74" s="1004"/>
      <c r="E74" s="1004"/>
      <c r="F74" s="1004"/>
      <c r="G74" s="1004"/>
      <c r="H74" s="1004"/>
      <c r="I74" s="1004"/>
      <c r="J74" s="1004"/>
      <c r="K74" s="1004"/>
      <c r="L74" s="1004"/>
      <c r="M74" s="1004"/>
      <c r="N74" s="1004"/>
      <c r="O74" s="1004"/>
      <c r="P74" s="1005"/>
      <c r="Q74" s="1006">
        <v>71</v>
      </c>
      <c r="R74" s="1000"/>
      <c r="S74" s="1000"/>
      <c r="T74" s="1000"/>
      <c r="U74" s="1000"/>
      <c r="V74" s="1000">
        <v>70</v>
      </c>
      <c r="W74" s="1000"/>
      <c r="X74" s="1000"/>
      <c r="Y74" s="1000"/>
      <c r="Z74" s="1000"/>
      <c r="AA74" s="1000">
        <v>1</v>
      </c>
      <c r="AB74" s="1000"/>
      <c r="AC74" s="1000"/>
      <c r="AD74" s="1000"/>
      <c r="AE74" s="1000"/>
      <c r="AF74" s="1000">
        <v>0</v>
      </c>
      <c r="AG74" s="1000"/>
      <c r="AH74" s="1000"/>
      <c r="AI74" s="1000"/>
      <c r="AJ74" s="1000"/>
      <c r="AK74" s="1000" t="s">
        <v>549</v>
      </c>
      <c r="AL74" s="1000"/>
      <c r="AM74" s="1000"/>
      <c r="AN74" s="1000"/>
      <c r="AO74" s="1000"/>
      <c r="AP74" s="1000" t="s">
        <v>549</v>
      </c>
      <c r="AQ74" s="1000"/>
      <c r="AR74" s="1000"/>
      <c r="AS74" s="1000"/>
      <c r="AT74" s="1000"/>
      <c r="AU74" s="1000" t="s">
        <v>549</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545</v>
      </c>
      <c r="C75" s="1004"/>
      <c r="D75" s="1004"/>
      <c r="E75" s="1004"/>
      <c r="F75" s="1004"/>
      <c r="G75" s="1004"/>
      <c r="H75" s="1004"/>
      <c r="I75" s="1004"/>
      <c r="J75" s="1004"/>
      <c r="K75" s="1004"/>
      <c r="L75" s="1004"/>
      <c r="M75" s="1004"/>
      <c r="N75" s="1004"/>
      <c r="O75" s="1004"/>
      <c r="P75" s="1005"/>
      <c r="Q75" s="1007">
        <v>493</v>
      </c>
      <c r="R75" s="1008"/>
      <c r="S75" s="1008"/>
      <c r="T75" s="1008"/>
      <c r="U75" s="1009"/>
      <c r="V75" s="1010">
        <v>467</v>
      </c>
      <c r="W75" s="1008"/>
      <c r="X75" s="1008"/>
      <c r="Y75" s="1008"/>
      <c r="Z75" s="1009"/>
      <c r="AA75" s="1010">
        <v>26</v>
      </c>
      <c r="AB75" s="1008"/>
      <c r="AC75" s="1008"/>
      <c r="AD75" s="1008"/>
      <c r="AE75" s="1009"/>
      <c r="AF75" s="1010">
        <v>26</v>
      </c>
      <c r="AG75" s="1008"/>
      <c r="AH75" s="1008"/>
      <c r="AI75" s="1008"/>
      <c r="AJ75" s="1009"/>
      <c r="AK75" s="1010" t="s">
        <v>549</v>
      </c>
      <c r="AL75" s="1008"/>
      <c r="AM75" s="1008"/>
      <c r="AN75" s="1008"/>
      <c r="AO75" s="1009"/>
      <c r="AP75" s="1010" t="s">
        <v>549</v>
      </c>
      <c r="AQ75" s="1008"/>
      <c r="AR75" s="1008"/>
      <c r="AS75" s="1008"/>
      <c r="AT75" s="1009"/>
      <c r="AU75" s="1010" t="s">
        <v>549</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546</v>
      </c>
      <c r="C76" s="1004"/>
      <c r="D76" s="1004"/>
      <c r="E76" s="1004"/>
      <c r="F76" s="1004"/>
      <c r="G76" s="1004"/>
      <c r="H76" s="1004"/>
      <c r="I76" s="1004"/>
      <c r="J76" s="1004"/>
      <c r="K76" s="1004"/>
      <c r="L76" s="1004"/>
      <c r="M76" s="1004"/>
      <c r="N76" s="1004"/>
      <c r="O76" s="1004"/>
      <c r="P76" s="1005"/>
      <c r="Q76" s="1007">
        <v>99391</v>
      </c>
      <c r="R76" s="1008"/>
      <c r="S76" s="1008"/>
      <c r="T76" s="1008"/>
      <c r="U76" s="1009"/>
      <c r="V76" s="1010">
        <v>96884</v>
      </c>
      <c r="W76" s="1008"/>
      <c r="X76" s="1008"/>
      <c r="Y76" s="1008"/>
      <c r="Z76" s="1009"/>
      <c r="AA76" s="1010">
        <v>2507</v>
      </c>
      <c r="AB76" s="1008"/>
      <c r="AC76" s="1008"/>
      <c r="AD76" s="1008"/>
      <c r="AE76" s="1009"/>
      <c r="AF76" s="1010">
        <v>2507</v>
      </c>
      <c r="AG76" s="1008"/>
      <c r="AH76" s="1008"/>
      <c r="AI76" s="1008"/>
      <c r="AJ76" s="1009"/>
      <c r="AK76" s="1010">
        <v>282</v>
      </c>
      <c r="AL76" s="1008"/>
      <c r="AM76" s="1008"/>
      <c r="AN76" s="1008"/>
      <c r="AO76" s="1009"/>
      <c r="AP76" s="1010" t="s">
        <v>549</v>
      </c>
      <c r="AQ76" s="1008"/>
      <c r="AR76" s="1008"/>
      <c r="AS76" s="1008"/>
      <c r="AT76" s="1009"/>
      <c r="AU76" s="1010" t="s">
        <v>549</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370</v>
      </c>
      <c r="B88" s="973" t="s">
        <v>396</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2989</v>
      </c>
      <c r="AG88" s="988"/>
      <c r="AH88" s="988"/>
      <c r="AI88" s="988"/>
      <c r="AJ88" s="988"/>
      <c r="AK88" s="992"/>
      <c r="AL88" s="992"/>
      <c r="AM88" s="992"/>
      <c r="AN88" s="992"/>
      <c r="AO88" s="992"/>
      <c r="AP88" s="988">
        <v>10959</v>
      </c>
      <c r="AQ88" s="988"/>
      <c r="AR88" s="988"/>
      <c r="AS88" s="988"/>
      <c r="AT88" s="988"/>
      <c r="AU88" s="988">
        <v>1858</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397</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398</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399</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402</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403</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404</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405</v>
      </c>
      <c r="AB109" s="923"/>
      <c r="AC109" s="923"/>
      <c r="AD109" s="923"/>
      <c r="AE109" s="924"/>
      <c r="AF109" s="925" t="s">
        <v>288</v>
      </c>
      <c r="AG109" s="923"/>
      <c r="AH109" s="923"/>
      <c r="AI109" s="923"/>
      <c r="AJ109" s="924"/>
      <c r="AK109" s="925" t="s">
        <v>287</v>
      </c>
      <c r="AL109" s="923"/>
      <c r="AM109" s="923"/>
      <c r="AN109" s="923"/>
      <c r="AO109" s="924"/>
      <c r="AP109" s="925" t="s">
        <v>406</v>
      </c>
      <c r="AQ109" s="923"/>
      <c r="AR109" s="923"/>
      <c r="AS109" s="923"/>
      <c r="AT109" s="954"/>
      <c r="AU109" s="922" t="s">
        <v>404</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405</v>
      </c>
      <c r="BR109" s="923"/>
      <c r="BS109" s="923"/>
      <c r="BT109" s="923"/>
      <c r="BU109" s="924"/>
      <c r="BV109" s="925" t="s">
        <v>288</v>
      </c>
      <c r="BW109" s="923"/>
      <c r="BX109" s="923"/>
      <c r="BY109" s="923"/>
      <c r="BZ109" s="924"/>
      <c r="CA109" s="925" t="s">
        <v>287</v>
      </c>
      <c r="CB109" s="923"/>
      <c r="CC109" s="923"/>
      <c r="CD109" s="923"/>
      <c r="CE109" s="924"/>
      <c r="CF109" s="961" t="s">
        <v>406</v>
      </c>
      <c r="CG109" s="961"/>
      <c r="CH109" s="961"/>
      <c r="CI109" s="961"/>
      <c r="CJ109" s="961"/>
      <c r="CK109" s="925" t="s">
        <v>407</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405</v>
      </c>
      <c r="DH109" s="923"/>
      <c r="DI109" s="923"/>
      <c r="DJ109" s="923"/>
      <c r="DK109" s="924"/>
      <c r="DL109" s="925" t="s">
        <v>288</v>
      </c>
      <c r="DM109" s="923"/>
      <c r="DN109" s="923"/>
      <c r="DO109" s="923"/>
      <c r="DP109" s="924"/>
      <c r="DQ109" s="925" t="s">
        <v>287</v>
      </c>
      <c r="DR109" s="923"/>
      <c r="DS109" s="923"/>
      <c r="DT109" s="923"/>
      <c r="DU109" s="924"/>
      <c r="DV109" s="925" t="s">
        <v>406</v>
      </c>
      <c r="DW109" s="923"/>
      <c r="DX109" s="923"/>
      <c r="DY109" s="923"/>
      <c r="DZ109" s="954"/>
    </row>
    <row r="110" spans="1:131" s="199" customFormat="1" ht="26.25" customHeight="1">
      <c r="A110" s="825" t="s">
        <v>408</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1608770</v>
      </c>
      <c r="AB110" s="916"/>
      <c r="AC110" s="916"/>
      <c r="AD110" s="916"/>
      <c r="AE110" s="917"/>
      <c r="AF110" s="918">
        <v>1624407</v>
      </c>
      <c r="AG110" s="916"/>
      <c r="AH110" s="916"/>
      <c r="AI110" s="916"/>
      <c r="AJ110" s="917"/>
      <c r="AK110" s="918">
        <v>1647759</v>
      </c>
      <c r="AL110" s="916"/>
      <c r="AM110" s="916"/>
      <c r="AN110" s="916"/>
      <c r="AO110" s="917"/>
      <c r="AP110" s="919">
        <v>24.3</v>
      </c>
      <c r="AQ110" s="920"/>
      <c r="AR110" s="920"/>
      <c r="AS110" s="920"/>
      <c r="AT110" s="921"/>
      <c r="AU110" s="955" t="s">
        <v>61</v>
      </c>
      <c r="AV110" s="956"/>
      <c r="AW110" s="956"/>
      <c r="AX110" s="956"/>
      <c r="AY110" s="956"/>
      <c r="AZ110" s="881" t="s">
        <v>409</v>
      </c>
      <c r="BA110" s="826"/>
      <c r="BB110" s="826"/>
      <c r="BC110" s="826"/>
      <c r="BD110" s="826"/>
      <c r="BE110" s="826"/>
      <c r="BF110" s="826"/>
      <c r="BG110" s="826"/>
      <c r="BH110" s="826"/>
      <c r="BI110" s="826"/>
      <c r="BJ110" s="826"/>
      <c r="BK110" s="826"/>
      <c r="BL110" s="826"/>
      <c r="BM110" s="826"/>
      <c r="BN110" s="826"/>
      <c r="BO110" s="826"/>
      <c r="BP110" s="827"/>
      <c r="BQ110" s="882">
        <v>18780834</v>
      </c>
      <c r="BR110" s="863"/>
      <c r="BS110" s="863"/>
      <c r="BT110" s="863"/>
      <c r="BU110" s="863"/>
      <c r="BV110" s="863">
        <v>18672010</v>
      </c>
      <c r="BW110" s="863"/>
      <c r="BX110" s="863"/>
      <c r="BY110" s="863"/>
      <c r="BZ110" s="863"/>
      <c r="CA110" s="863">
        <v>18287928</v>
      </c>
      <c r="CB110" s="863"/>
      <c r="CC110" s="863"/>
      <c r="CD110" s="863"/>
      <c r="CE110" s="863"/>
      <c r="CF110" s="887">
        <v>269.2</v>
      </c>
      <c r="CG110" s="888"/>
      <c r="CH110" s="888"/>
      <c r="CI110" s="888"/>
      <c r="CJ110" s="888"/>
      <c r="CK110" s="951" t="s">
        <v>410</v>
      </c>
      <c r="CL110" s="837"/>
      <c r="CM110" s="912" t="s">
        <v>411</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412</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413</v>
      </c>
      <c r="BA111" s="768"/>
      <c r="BB111" s="768"/>
      <c r="BC111" s="768"/>
      <c r="BD111" s="768"/>
      <c r="BE111" s="768"/>
      <c r="BF111" s="768"/>
      <c r="BG111" s="768"/>
      <c r="BH111" s="768"/>
      <c r="BI111" s="768"/>
      <c r="BJ111" s="768"/>
      <c r="BK111" s="768"/>
      <c r="BL111" s="768"/>
      <c r="BM111" s="768"/>
      <c r="BN111" s="768"/>
      <c r="BO111" s="768"/>
      <c r="BP111" s="769"/>
      <c r="BQ111" s="834">
        <v>281805</v>
      </c>
      <c r="BR111" s="835"/>
      <c r="BS111" s="835"/>
      <c r="BT111" s="835"/>
      <c r="BU111" s="835"/>
      <c r="BV111" s="835">
        <v>187870</v>
      </c>
      <c r="BW111" s="835"/>
      <c r="BX111" s="835"/>
      <c r="BY111" s="835"/>
      <c r="BZ111" s="835"/>
      <c r="CA111" s="835">
        <v>93935</v>
      </c>
      <c r="CB111" s="835"/>
      <c r="CC111" s="835"/>
      <c r="CD111" s="835"/>
      <c r="CE111" s="835"/>
      <c r="CF111" s="896">
        <v>1.4</v>
      </c>
      <c r="CG111" s="897"/>
      <c r="CH111" s="897"/>
      <c r="CI111" s="897"/>
      <c r="CJ111" s="897"/>
      <c r="CK111" s="952"/>
      <c r="CL111" s="839"/>
      <c r="CM111" s="842" t="s">
        <v>414</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415</v>
      </c>
      <c r="B112" s="938"/>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417</v>
      </c>
      <c r="BA112" s="768"/>
      <c r="BB112" s="768"/>
      <c r="BC112" s="768"/>
      <c r="BD112" s="768"/>
      <c r="BE112" s="768"/>
      <c r="BF112" s="768"/>
      <c r="BG112" s="768"/>
      <c r="BH112" s="768"/>
      <c r="BI112" s="768"/>
      <c r="BJ112" s="768"/>
      <c r="BK112" s="768"/>
      <c r="BL112" s="768"/>
      <c r="BM112" s="768"/>
      <c r="BN112" s="768"/>
      <c r="BO112" s="768"/>
      <c r="BP112" s="769"/>
      <c r="BQ112" s="834">
        <v>6606070</v>
      </c>
      <c r="BR112" s="835"/>
      <c r="BS112" s="835"/>
      <c r="BT112" s="835"/>
      <c r="BU112" s="835"/>
      <c r="BV112" s="835">
        <v>6025750</v>
      </c>
      <c r="BW112" s="835"/>
      <c r="BX112" s="835"/>
      <c r="BY112" s="835"/>
      <c r="BZ112" s="835"/>
      <c r="CA112" s="835">
        <v>5618471</v>
      </c>
      <c r="CB112" s="835"/>
      <c r="CC112" s="835"/>
      <c r="CD112" s="835"/>
      <c r="CE112" s="835"/>
      <c r="CF112" s="896">
        <v>82.7</v>
      </c>
      <c r="CG112" s="897"/>
      <c r="CH112" s="897"/>
      <c r="CI112" s="897"/>
      <c r="CJ112" s="897"/>
      <c r="CK112" s="952"/>
      <c r="CL112" s="839"/>
      <c r="CM112" s="842" t="s">
        <v>418</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423620</v>
      </c>
      <c r="AB113" s="944"/>
      <c r="AC113" s="944"/>
      <c r="AD113" s="944"/>
      <c r="AE113" s="945"/>
      <c r="AF113" s="946">
        <v>469377</v>
      </c>
      <c r="AG113" s="944"/>
      <c r="AH113" s="944"/>
      <c r="AI113" s="944"/>
      <c r="AJ113" s="945"/>
      <c r="AK113" s="946">
        <v>476951</v>
      </c>
      <c r="AL113" s="944"/>
      <c r="AM113" s="944"/>
      <c r="AN113" s="944"/>
      <c r="AO113" s="945"/>
      <c r="AP113" s="947">
        <v>7</v>
      </c>
      <c r="AQ113" s="948"/>
      <c r="AR113" s="948"/>
      <c r="AS113" s="948"/>
      <c r="AT113" s="949"/>
      <c r="AU113" s="957"/>
      <c r="AV113" s="958"/>
      <c r="AW113" s="958"/>
      <c r="AX113" s="958"/>
      <c r="AY113" s="958"/>
      <c r="AZ113" s="833" t="s">
        <v>420</v>
      </c>
      <c r="BA113" s="768"/>
      <c r="BB113" s="768"/>
      <c r="BC113" s="768"/>
      <c r="BD113" s="768"/>
      <c r="BE113" s="768"/>
      <c r="BF113" s="768"/>
      <c r="BG113" s="768"/>
      <c r="BH113" s="768"/>
      <c r="BI113" s="768"/>
      <c r="BJ113" s="768"/>
      <c r="BK113" s="768"/>
      <c r="BL113" s="768"/>
      <c r="BM113" s="768"/>
      <c r="BN113" s="768"/>
      <c r="BO113" s="768"/>
      <c r="BP113" s="769"/>
      <c r="BQ113" s="834">
        <v>2539244</v>
      </c>
      <c r="BR113" s="835"/>
      <c r="BS113" s="835"/>
      <c r="BT113" s="835"/>
      <c r="BU113" s="835"/>
      <c r="BV113" s="835">
        <v>2085678</v>
      </c>
      <c r="BW113" s="835"/>
      <c r="BX113" s="835"/>
      <c r="BY113" s="835"/>
      <c r="BZ113" s="835"/>
      <c r="CA113" s="835">
        <v>1858114</v>
      </c>
      <c r="CB113" s="835"/>
      <c r="CC113" s="835"/>
      <c r="CD113" s="835"/>
      <c r="CE113" s="835"/>
      <c r="CF113" s="896">
        <v>27.4</v>
      </c>
      <c r="CG113" s="897"/>
      <c r="CH113" s="897"/>
      <c r="CI113" s="897"/>
      <c r="CJ113" s="897"/>
      <c r="CK113" s="952"/>
      <c r="CL113" s="839"/>
      <c r="CM113" s="842" t="s">
        <v>421</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366665</v>
      </c>
      <c r="AB114" s="798"/>
      <c r="AC114" s="798"/>
      <c r="AD114" s="798"/>
      <c r="AE114" s="799"/>
      <c r="AF114" s="800">
        <v>354348</v>
      </c>
      <c r="AG114" s="798"/>
      <c r="AH114" s="798"/>
      <c r="AI114" s="798"/>
      <c r="AJ114" s="799"/>
      <c r="AK114" s="800">
        <v>382847</v>
      </c>
      <c r="AL114" s="798"/>
      <c r="AM114" s="798"/>
      <c r="AN114" s="798"/>
      <c r="AO114" s="799"/>
      <c r="AP114" s="845">
        <v>5.6</v>
      </c>
      <c r="AQ114" s="846"/>
      <c r="AR114" s="846"/>
      <c r="AS114" s="846"/>
      <c r="AT114" s="847"/>
      <c r="AU114" s="957"/>
      <c r="AV114" s="958"/>
      <c r="AW114" s="958"/>
      <c r="AX114" s="958"/>
      <c r="AY114" s="958"/>
      <c r="AZ114" s="833" t="s">
        <v>423</v>
      </c>
      <c r="BA114" s="768"/>
      <c r="BB114" s="768"/>
      <c r="BC114" s="768"/>
      <c r="BD114" s="768"/>
      <c r="BE114" s="768"/>
      <c r="BF114" s="768"/>
      <c r="BG114" s="768"/>
      <c r="BH114" s="768"/>
      <c r="BI114" s="768"/>
      <c r="BJ114" s="768"/>
      <c r="BK114" s="768"/>
      <c r="BL114" s="768"/>
      <c r="BM114" s="768"/>
      <c r="BN114" s="768"/>
      <c r="BO114" s="768"/>
      <c r="BP114" s="769"/>
      <c r="BQ114" s="834">
        <v>2603358</v>
      </c>
      <c r="BR114" s="835"/>
      <c r="BS114" s="835"/>
      <c r="BT114" s="835"/>
      <c r="BU114" s="835"/>
      <c r="BV114" s="835">
        <v>2610559</v>
      </c>
      <c r="BW114" s="835"/>
      <c r="BX114" s="835"/>
      <c r="BY114" s="835"/>
      <c r="BZ114" s="835"/>
      <c r="CA114" s="835">
        <v>2491106</v>
      </c>
      <c r="CB114" s="835"/>
      <c r="CC114" s="835"/>
      <c r="CD114" s="835"/>
      <c r="CE114" s="835"/>
      <c r="CF114" s="896">
        <v>36.700000000000003</v>
      </c>
      <c r="CG114" s="897"/>
      <c r="CH114" s="897"/>
      <c r="CI114" s="897"/>
      <c r="CJ114" s="897"/>
      <c r="CK114" s="952"/>
      <c r="CL114" s="839"/>
      <c r="CM114" s="842" t="s">
        <v>424</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93935</v>
      </c>
      <c r="AB115" s="944"/>
      <c r="AC115" s="944"/>
      <c r="AD115" s="944"/>
      <c r="AE115" s="945"/>
      <c r="AF115" s="946">
        <v>93935</v>
      </c>
      <c r="AG115" s="944"/>
      <c r="AH115" s="944"/>
      <c r="AI115" s="944"/>
      <c r="AJ115" s="945"/>
      <c r="AK115" s="946">
        <v>93935</v>
      </c>
      <c r="AL115" s="944"/>
      <c r="AM115" s="944"/>
      <c r="AN115" s="944"/>
      <c r="AO115" s="945"/>
      <c r="AP115" s="947">
        <v>1.4</v>
      </c>
      <c r="AQ115" s="948"/>
      <c r="AR115" s="948"/>
      <c r="AS115" s="948"/>
      <c r="AT115" s="949"/>
      <c r="AU115" s="957"/>
      <c r="AV115" s="958"/>
      <c r="AW115" s="958"/>
      <c r="AX115" s="958"/>
      <c r="AY115" s="958"/>
      <c r="AZ115" s="833" t="s">
        <v>426</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427</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c r="A116" s="941"/>
      <c r="B116" s="942"/>
      <c r="C116" s="901" t="s">
        <v>428</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429</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430</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431</v>
      </c>
      <c r="Z117" s="924"/>
      <c r="AA117" s="929">
        <v>2492990</v>
      </c>
      <c r="AB117" s="930"/>
      <c r="AC117" s="930"/>
      <c r="AD117" s="930"/>
      <c r="AE117" s="931"/>
      <c r="AF117" s="932">
        <v>2542067</v>
      </c>
      <c r="AG117" s="930"/>
      <c r="AH117" s="930"/>
      <c r="AI117" s="930"/>
      <c r="AJ117" s="931"/>
      <c r="AK117" s="932">
        <v>2601492</v>
      </c>
      <c r="AL117" s="930"/>
      <c r="AM117" s="930"/>
      <c r="AN117" s="930"/>
      <c r="AO117" s="931"/>
      <c r="AP117" s="933"/>
      <c r="AQ117" s="934"/>
      <c r="AR117" s="934"/>
      <c r="AS117" s="934"/>
      <c r="AT117" s="935"/>
      <c r="AU117" s="957"/>
      <c r="AV117" s="958"/>
      <c r="AW117" s="958"/>
      <c r="AX117" s="958"/>
      <c r="AY117" s="958"/>
      <c r="AZ117" s="884" t="s">
        <v>432</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433</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407</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405</v>
      </c>
      <c r="AB118" s="923"/>
      <c r="AC118" s="923"/>
      <c r="AD118" s="923"/>
      <c r="AE118" s="924"/>
      <c r="AF118" s="925" t="s">
        <v>288</v>
      </c>
      <c r="AG118" s="923"/>
      <c r="AH118" s="923"/>
      <c r="AI118" s="923"/>
      <c r="AJ118" s="924"/>
      <c r="AK118" s="925" t="s">
        <v>287</v>
      </c>
      <c r="AL118" s="923"/>
      <c r="AM118" s="923"/>
      <c r="AN118" s="923"/>
      <c r="AO118" s="924"/>
      <c r="AP118" s="926" t="s">
        <v>406</v>
      </c>
      <c r="AQ118" s="927"/>
      <c r="AR118" s="927"/>
      <c r="AS118" s="927"/>
      <c r="AT118" s="928"/>
      <c r="AU118" s="957"/>
      <c r="AV118" s="958"/>
      <c r="AW118" s="958"/>
      <c r="AX118" s="958"/>
      <c r="AY118" s="958"/>
      <c r="AZ118" s="900" t="s">
        <v>434</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435</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410</v>
      </c>
      <c r="B119" s="837"/>
      <c r="C119" s="912" t="s">
        <v>411</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436</v>
      </c>
      <c r="BP119" s="899"/>
      <c r="BQ119" s="903">
        <v>30811311</v>
      </c>
      <c r="BR119" s="866"/>
      <c r="BS119" s="866"/>
      <c r="BT119" s="866"/>
      <c r="BU119" s="866"/>
      <c r="BV119" s="866">
        <v>29581867</v>
      </c>
      <c r="BW119" s="866"/>
      <c r="BX119" s="866"/>
      <c r="BY119" s="866"/>
      <c r="BZ119" s="866"/>
      <c r="CA119" s="866">
        <v>28349554</v>
      </c>
      <c r="CB119" s="866"/>
      <c r="CC119" s="866"/>
      <c r="CD119" s="866"/>
      <c r="CE119" s="866"/>
      <c r="CF119" s="764"/>
      <c r="CG119" s="765"/>
      <c r="CH119" s="765"/>
      <c r="CI119" s="765"/>
      <c r="CJ119" s="855"/>
      <c r="CK119" s="953"/>
      <c r="CL119" s="841"/>
      <c r="CM119" s="859" t="s">
        <v>437</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281805</v>
      </c>
      <c r="DH119" s="781"/>
      <c r="DI119" s="781"/>
      <c r="DJ119" s="781"/>
      <c r="DK119" s="782"/>
      <c r="DL119" s="783">
        <v>187870</v>
      </c>
      <c r="DM119" s="781"/>
      <c r="DN119" s="781"/>
      <c r="DO119" s="781"/>
      <c r="DP119" s="782"/>
      <c r="DQ119" s="783">
        <v>93935</v>
      </c>
      <c r="DR119" s="781"/>
      <c r="DS119" s="781"/>
      <c r="DT119" s="781"/>
      <c r="DU119" s="782"/>
      <c r="DV119" s="869">
        <v>1.4</v>
      </c>
      <c r="DW119" s="870"/>
      <c r="DX119" s="870"/>
      <c r="DY119" s="870"/>
      <c r="DZ119" s="871"/>
    </row>
    <row r="120" spans="1:130" s="199" customFormat="1" ht="26.25" customHeight="1">
      <c r="A120" s="838"/>
      <c r="B120" s="839"/>
      <c r="C120" s="842" t="s">
        <v>414</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438</v>
      </c>
      <c r="AV120" s="905"/>
      <c r="AW120" s="905"/>
      <c r="AX120" s="905"/>
      <c r="AY120" s="906"/>
      <c r="AZ120" s="881" t="s">
        <v>439</v>
      </c>
      <c r="BA120" s="826"/>
      <c r="BB120" s="826"/>
      <c r="BC120" s="826"/>
      <c r="BD120" s="826"/>
      <c r="BE120" s="826"/>
      <c r="BF120" s="826"/>
      <c r="BG120" s="826"/>
      <c r="BH120" s="826"/>
      <c r="BI120" s="826"/>
      <c r="BJ120" s="826"/>
      <c r="BK120" s="826"/>
      <c r="BL120" s="826"/>
      <c r="BM120" s="826"/>
      <c r="BN120" s="826"/>
      <c r="BO120" s="826"/>
      <c r="BP120" s="827"/>
      <c r="BQ120" s="882">
        <v>3562846</v>
      </c>
      <c r="BR120" s="863"/>
      <c r="BS120" s="863"/>
      <c r="BT120" s="863"/>
      <c r="BU120" s="863"/>
      <c r="BV120" s="863">
        <v>3524959</v>
      </c>
      <c r="BW120" s="863"/>
      <c r="BX120" s="863"/>
      <c r="BY120" s="863"/>
      <c r="BZ120" s="863"/>
      <c r="CA120" s="863">
        <v>2876107</v>
      </c>
      <c r="CB120" s="863"/>
      <c r="CC120" s="863"/>
      <c r="CD120" s="863"/>
      <c r="CE120" s="863"/>
      <c r="CF120" s="887">
        <v>42.3</v>
      </c>
      <c r="CG120" s="888"/>
      <c r="CH120" s="888"/>
      <c r="CI120" s="888"/>
      <c r="CJ120" s="888"/>
      <c r="CK120" s="889" t="s">
        <v>440</v>
      </c>
      <c r="CL120" s="873"/>
      <c r="CM120" s="873"/>
      <c r="CN120" s="873"/>
      <c r="CO120" s="874"/>
      <c r="CP120" s="893" t="s">
        <v>390</v>
      </c>
      <c r="CQ120" s="894"/>
      <c r="CR120" s="894"/>
      <c r="CS120" s="894"/>
      <c r="CT120" s="894"/>
      <c r="CU120" s="894"/>
      <c r="CV120" s="894"/>
      <c r="CW120" s="894"/>
      <c r="CX120" s="894"/>
      <c r="CY120" s="894"/>
      <c r="CZ120" s="894"/>
      <c r="DA120" s="894"/>
      <c r="DB120" s="894"/>
      <c r="DC120" s="894"/>
      <c r="DD120" s="894"/>
      <c r="DE120" s="894"/>
      <c r="DF120" s="895"/>
      <c r="DG120" s="882">
        <v>4208311</v>
      </c>
      <c r="DH120" s="863"/>
      <c r="DI120" s="863"/>
      <c r="DJ120" s="863"/>
      <c r="DK120" s="863"/>
      <c r="DL120" s="863">
        <v>4066069</v>
      </c>
      <c r="DM120" s="863"/>
      <c r="DN120" s="863"/>
      <c r="DO120" s="863"/>
      <c r="DP120" s="863"/>
      <c r="DQ120" s="863">
        <v>3689481</v>
      </c>
      <c r="DR120" s="863"/>
      <c r="DS120" s="863"/>
      <c r="DT120" s="863"/>
      <c r="DU120" s="863"/>
      <c r="DV120" s="864">
        <v>54.3</v>
      </c>
      <c r="DW120" s="864"/>
      <c r="DX120" s="864"/>
      <c r="DY120" s="864"/>
      <c r="DZ120" s="865"/>
    </row>
    <row r="121" spans="1:130" s="199" customFormat="1" ht="26.25" customHeight="1">
      <c r="A121" s="838"/>
      <c r="B121" s="839"/>
      <c r="C121" s="884" t="s">
        <v>441</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442</v>
      </c>
      <c r="BA121" s="768"/>
      <c r="BB121" s="768"/>
      <c r="BC121" s="768"/>
      <c r="BD121" s="768"/>
      <c r="BE121" s="768"/>
      <c r="BF121" s="768"/>
      <c r="BG121" s="768"/>
      <c r="BH121" s="768"/>
      <c r="BI121" s="768"/>
      <c r="BJ121" s="768"/>
      <c r="BK121" s="768"/>
      <c r="BL121" s="768"/>
      <c r="BM121" s="768"/>
      <c r="BN121" s="768"/>
      <c r="BO121" s="768"/>
      <c r="BP121" s="769"/>
      <c r="BQ121" s="834">
        <v>168308</v>
      </c>
      <c r="BR121" s="835"/>
      <c r="BS121" s="835"/>
      <c r="BT121" s="835"/>
      <c r="BU121" s="835"/>
      <c r="BV121" s="835">
        <v>177979</v>
      </c>
      <c r="BW121" s="835"/>
      <c r="BX121" s="835"/>
      <c r="BY121" s="835"/>
      <c r="BZ121" s="835"/>
      <c r="CA121" s="835">
        <v>182953</v>
      </c>
      <c r="CB121" s="835"/>
      <c r="CC121" s="835"/>
      <c r="CD121" s="835"/>
      <c r="CE121" s="835"/>
      <c r="CF121" s="896">
        <v>2.7</v>
      </c>
      <c r="CG121" s="897"/>
      <c r="CH121" s="897"/>
      <c r="CI121" s="897"/>
      <c r="CJ121" s="897"/>
      <c r="CK121" s="890"/>
      <c r="CL121" s="876"/>
      <c r="CM121" s="876"/>
      <c r="CN121" s="876"/>
      <c r="CO121" s="877"/>
      <c r="CP121" s="856" t="s">
        <v>386</v>
      </c>
      <c r="CQ121" s="857"/>
      <c r="CR121" s="857"/>
      <c r="CS121" s="857"/>
      <c r="CT121" s="857"/>
      <c r="CU121" s="857"/>
      <c r="CV121" s="857"/>
      <c r="CW121" s="857"/>
      <c r="CX121" s="857"/>
      <c r="CY121" s="857"/>
      <c r="CZ121" s="857"/>
      <c r="DA121" s="857"/>
      <c r="DB121" s="857"/>
      <c r="DC121" s="857"/>
      <c r="DD121" s="857"/>
      <c r="DE121" s="857"/>
      <c r="DF121" s="858"/>
      <c r="DG121" s="834">
        <v>1819254</v>
      </c>
      <c r="DH121" s="835"/>
      <c r="DI121" s="835"/>
      <c r="DJ121" s="835"/>
      <c r="DK121" s="835"/>
      <c r="DL121" s="835">
        <v>1671601</v>
      </c>
      <c r="DM121" s="835"/>
      <c r="DN121" s="835"/>
      <c r="DO121" s="835"/>
      <c r="DP121" s="835"/>
      <c r="DQ121" s="835">
        <v>1417820</v>
      </c>
      <c r="DR121" s="835"/>
      <c r="DS121" s="835"/>
      <c r="DT121" s="835"/>
      <c r="DU121" s="835"/>
      <c r="DV121" s="812">
        <v>20.9</v>
      </c>
      <c r="DW121" s="812"/>
      <c r="DX121" s="812"/>
      <c r="DY121" s="812"/>
      <c r="DZ121" s="813"/>
    </row>
    <row r="122" spans="1:130" s="199" customFormat="1" ht="26.25" customHeight="1">
      <c r="A122" s="838"/>
      <c r="B122" s="839"/>
      <c r="C122" s="842" t="s">
        <v>424</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443</v>
      </c>
      <c r="BA122" s="901"/>
      <c r="BB122" s="901"/>
      <c r="BC122" s="901"/>
      <c r="BD122" s="901"/>
      <c r="BE122" s="901"/>
      <c r="BF122" s="901"/>
      <c r="BG122" s="901"/>
      <c r="BH122" s="901"/>
      <c r="BI122" s="901"/>
      <c r="BJ122" s="901"/>
      <c r="BK122" s="901"/>
      <c r="BL122" s="901"/>
      <c r="BM122" s="901"/>
      <c r="BN122" s="901"/>
      <c r="BO122" s="901"/>
      <c r="BP122" s="902"/>
      <c r="BQ122" s="903">
        <v>14829569</v>
      </c>
      <c r="BR122" s="866"/>
      <c r="BS122" s="866"/>
      <c r="BT122" s="866"/>
      <c r="BU122" s="866"/>
      <c r="BV122" s="866">
        <v>14613040</v>
      </c>
      <c r="BW122" s="866"/>
      <c r="BX122" s="866"/>
      <c r="BY122" s="866"/>
      <c r="BZ122" s="866"/>
      <c r="CA122" s="866">
        <v>14338858</v>
      </c>
      <c r="CB122" s="866"/>
      <c r="CC122" s="866"/>
      <c r="CD122" s="866"/>
      <c r="CE122" s="866"/>
      <c r="CF122" s="867">
        <v>211.1</v>
      </c>
      <c r="CG122" s="868"/>
      <c r="CH122" s="868"/>
      <c r="CI122" s="868"/>
      <c r="CJ122" s="868"/>
      <c r="CK122" s="890"/>
      <c r="CL122" s="876"/>
      <c r="CM122" s="876"/>
      <c r="CN122" s="876"/>
      <c r="CO122" s="877"/>
      <c r="CP122" s="856" t="s">
        <v>388</v>
      </c>
      <c r="CQ122" s="857"/>
      <c r="CR122" s="857"/>
      <c r="CS122" s="857"/>
      <c r="CT122" s="857"/>
      <c r="CU122" s="857"/>
      <c r="CV122" s="857"/>
      <c r="CW122" s="857"/>
      <c r="CX122" s="857"/>
      <c r="CY122" s="857"/>
      <c r="CZ122" s="857"/>
      <c r="DA122" s="857"/>
      <c r="DB122" s="857"/>
      <c r="DC122" s="857"/>
      <c r="DD122" s="857"/>
      <c r="DE122" s="857"/>
      <c r="DF122" s="858"/>
      <c r="DG122" s="834">
        <v>578505</v>
      </c>
      <c r="DH122" s="835"/>
      <c r="DI122" s="835"/>
      <c r="DJ122" s="835"/>
      <c r="DK122" s="835"/>
      <c r="DL122" s="835">
        <v>560183</v>
      </c>
      <c r="DM122" s="835"/>
      <c r="DN122" s="835"/>
      <c r="DO122" s="835"/>
      <c r="DP122" s="835"/>
      <c r="DQ122" s="835">
        <v>511170</v>
      </c>
      <c r="DR122" s="835"/>
      <c r="DS122" s="835"/>
      <c r="DT122" s="835"/>
      <c r="DU122" s="835"/>
      <c r="DV122" s="812">
        <v>7.5</v>
      </c>
      <c r="DW122" s="812"/>
      <c r="DX122" s="812"/>
      <c r="DY122" s="812"/>
      <c r="DZ122" s="813"/>
    </row>
    <row r="123" spans="1:130" s="199" customFormat="1" ht="26.25" customHeight="1">
      <c r="A123" s="838"/>
      <c r="B123" s="839"/>
      <c r="C123" s="842" t="s">
        <v>430</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444</v>
      </c>
      <c r="BP123" s="899"/>
      <c r="BQ123" s="853">
        <v>18560723</v>
      </c>
      <c r="BR123" s="854"/>
      <c r="BS123" s="854"/>
      <c r="BT123" s="854"/>
      <c r="BU123" s="854"/>
      <c r="BV123" s="854">
        <v>18315978</v>
      </c>
      <c r="BW123" s="854"/>
      <c r="BX123" s="854"/>
      <c r="BY123" s="854"/>
      <c r="BZ123" s="854"/>
      <c r="CA123" s="854">
        <v>17397918</v>
      </c>
      <c r="CB123" s="854"/>
      <c r="CC123" s="854"/>
      <c r="CD123" s="854"/>
      <c r="CE123" s="854"/>
      <c r="CF123" s="764"/>
      <c r="CG123" s="765"/>
      <c r="CH123" s="765"/>
      <c r="CI123" s="765"/>
      <c r="CJ123" s="855"/>
      <c r="CK123" s="890"/>
      <c r="CL123" s="876"/>
      <c r="CM123" s="876"/>
      <c r="CN123" s="876"/>
      <c r="CO123" s="877"/>
      <c r="CP123" s="856" t="s">
        <v>385</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c r="A124" s="838"/>
      <c r="B124" s="839"/>
      <c r="C124" s="842" t="s">
        <v>433</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445</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189.5</v>
      </c>
      <c r="BR124" s="852"/>
      <c r="BS124" s="852"/>
      <c r="BT124" s="852"/>
      <c r="BU124" s="852"/>
      <c r="BV124" s="852">
        <v>165.5</v>
      </c>
      <c r="BW124" s="852"/>
      <c r="BX124" s="852"/>
      <c r="BY124" s="852"/>
      <c r="BZ124" s="852"/>
      <c r="CA124" s="852">
        <v>161.19999999999999</v>
      </c>
      <c r="CB124" s="852"/>
      <c r="CC124" s="852"/>
      <c r="CD124" s="852"/>
      <c r="CE124" s="852"/>
      <c r="CF124" s="742"/>
      <c r="CG124" s="743"/>
      <c r="CH124" s="743"/>
      <c r="CI124" s="743"/>
      <c r="CJ124" s="883"/>
      <c r="CK124" s="891"/>
      <c r="CL124" s="891"/>
      <c r="CM124" s="891"/>
      <c r="CN124" s="891"/>
      <c r="CO124" s="892"/>
      <c r="CP124" s="856" t="s">
        <v>446</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c r="A125" s="838"/>
      <c r="B125" s="839"/>
      <c r="C125" s="842" t="s">
        <v>435</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447</v>
      </c>
      <c r="CL125" s="873"/>
      <c r="CM125" s="873"/>
      <c r="CN125" s="873"/>
      <c r="CO125" s="874"/>
      <c r="CP125" s="881" t="s">
        <v>448</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437</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93935</v>
      </c>
      <c r="AB126" s="798"/>
      <c r="AC126" s="798"/>
      <c r="AD126" s="798"/>
      <c r="AE126" s="799"/>
      <c r="AF126" s="800">
        <v>93935</v>
      </c>
      <c r="AG126" s="798"/>
      <c r="AH126" s="798"/>
      <c r="AI126" s="798"/>
      <c r="AJ126" s="799"/>
      <c r="AK126" s="800">
        <v>93935</v>
      </c>
      <c r="AL126" s="798"/>
      <c r="AM126" s="798"/>
      <c r="AN126" s="798"/>
      <c r="AO126" s="799"/>
      <c r="AP126" s="845">
        <v>1.4</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449</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450</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451</v>
      </c>
      <c r="AY127" s="830"/>
      <c r="AZ127" s="830"/>
      <c r="BA127" s="830"/>
      <c r="BB127" s="830"/>
      <c r="BC127" s="830"/>
      <c r="BD127" s="830"/>
      <c r="BE127" s="831"/>
      <c r="BF127" s="829" t="s">
        <v>452</v>
      </c>
      <c r="BG127" s="830"/>
      <c r="BH127" s="830"/>
      <c r="BI127" s="830"/>
      <c r="BJ127" s="830"/>
      <c r="BK127" s="830"/>
      <c r="BL127" s="831"/>
      <c r="BM127" s="829" t="s">
        <v>453</v>
      </c>
      <c r="BN127" s="830"/>
      <c r="BO127" s="830"/>
      <c r="BP127" s="830"/>
      <c r="BQ127" s="830"/>
      <c r="BR127" s="830"/>
      <c r="BS127" s="831"/>
      <c r="BT127" s="829" t="s">
        <v>454</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455</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456</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457</v>
      </c>
      <c r="X128" s="816"/>
      <c r="Y128" s="816"/>
      <c r="Z128" s="817"/>
      <c r="AA128" s="818">
        <v>61724</v>
      </c>
      <c r="AB128" s="819"/>
      <c r="AC128" s="819"/>
      <c r="AD128" s="819"/>
      <c r="AE128" s="820"/>
      <c r="AF128" s="821">
        <v>25198</v>
      </c>
      <c r="AG128" s="819"/>
      <c r="AH128" s="819"/>
      <c r="AI128" s="819"/>
      <c r="AJ128" s="820"/>
      <c r="AK128" s="821">
        <v>26899</v>
      </c>
      <c r="AL128" s="819"/>
      <c r="AM128" s="819"/>
      <c r="AN128" s="819"/>
      <c r="AO128" s="820"/>
      <c r="AP128" s="822"/>
      <c r="AQ128" s="823"/>
      <c r="AR128" s="823"/>
      <c r="AS128" s="823"/>
      <c r="AT128" s="824"/>
      <c r="AU128" s="235"/>
      <c r="AV128" s="235"/>
      <c r="AW128" s="235"/>
      <c r="AX128" s="825" t="s">
        <v>458</v>
      </c>
      <c r="AY128" s="826"/>
      <c r="AZ128" s="826"/>
      <c r="BA128" s="826"/>
      <c r="BB128" s="826"/>
      <c r="BC128" s="826"/>
      <c r="BD128" s="826"/>
      <c r="BE128" s="827"/>
      <c r="BF128" s="804" t="s">
        <v>112</v>
      </c>
      <c r="BG128" s="805"/>
      <c r="BH128" s="805"/>
      <c r="BI128" s="805"/>
      <c r="BJ128" s="805"/>
      <c r="BK128" s="805"/>
      <c r="BL128" s="828"/>
      <c r="BM128" s="804">
        <v>13.72</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459</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460</v>
      </c>
      <c r="X129" s="795"/>
      <c r="Y129" s="795"/>
      <c r="Z129" s="796"/>
      <c r="AA129" s="797">
        <v>7775939</v>
      </c>
      <c r="AB129" s="798"/>
      <c r="AC129" s="798"/>
      <c r="AD129" s="798"/>
      <c r="AE129" s="799"/>
      <c r="AF129" s="800">
        <v>8105125</v>
      </c>
      <c r="AG129" s="798"/>
      <c r="AH129" s="798"/>
      <c r="AI129" s="798"/>
      <c r="AJ129" s="799"/>
      <c r="AK129" s="800">
        <v>8111242</v>
      </c>
      <c r="AL129" s="798"/>
      <c r="AM129" s="798"/>
      <c r="AN129" s="798"/>
      <c r="AO129" s="799"/>
      <c r="AP129" s="801"/>
      <c r="AQ129" s="802"/>
      <c r="AR129" s="802"/>
      <c r="AS129" s="802"/>
      <c r="AT129" s="803"/>
      <c r="AU129" s="237"/>
      <c r="AV129" s="237"/>
      <c r="AW129" s="237"/>
      <c r="AX129" s="767" t="s">
        <v>461</v>
      </c>
      <c r="AY129" s="768"/>
      <c r="AZ129" s="768"/>
      <c r="BA129" s="768"/>
      <c r="BB129" s="768"/>
      <c r="BC129" s="768"/>
      <c r="BD129" s="768"/>
      <c r="BE129" s="769"/>
      <c r="BF129" s="787" t="s">
        <v>112</v>
      </c>
      <c r="BG129" s="788"/>
      <c r="BH129" s="788"/>
      <c r="BI129" s="788"/>
      <c r="BJ129" s="788"/>
      <c r="BK129" s="788"/>
      <c r="BL129" s="789"/>
      <c r="BM129" s="787">
        <v>18.72</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462</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463</v>
      </c>
      <c r="X130" s="795"/>
      <c r="Y130" s="795"/>
      <c r="Z130" s="796"/>
      <c r="AA130" s="797">
        <v>1314235</v>
      </c>
      <c r="AB130" s="798"/>
      <c r="AC130" s="798"/>
      <c r="AD130" s="798"/>
      <c r="AE130" s="799"/>
      <c r="AF130" s="800">
        <v>1298959</v>
      </c>
      <c r="AG130" s="798"/>
      <c r="AH130" s="798"/>
      <c r="AI130" s="798"/>
      <c r="AJ130" s="799"/>
      <c r="AK130" s="800">
        <v>1317556</v>
      </c>
      <c r="AL130" s="798"/>
      <c r="AM130" s="798"/>
      <c r="AN130" s="798"/>
      <c r="AO130" s="799"/>
      <c r="AP130" s="801"/>
      <c r="AQ130" s="802"/>
      <c r="AR130" s="802"/>
      <c r="AS130" s="802"/>
      <c r="AT130" s="803"/>
      <c r="AU130" s="237"/>
      <c r="AV130" s="237"/>
      <c r="AW130" s="237"/>
      <c r="AX130" s="767" t="s">
        <v>464</v>
      </c>
      <c r="AY130" s="768"/>
      <c r="AZ130" s="768"/>
      <c r="BA130" s="768"/>
      <c r="BB130" s="768"/>
      <c r="BC130" s="768"/>
      <c r="BD130" s="768"/>
      <c r="BE130" s="769"/>
      <c r="BF130" s="770">
        <v>17.8</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465</v>
      </c>
      <c r="X131" s="778"/>
      <c r="Y131" s="778"/>
      <c r="Z131" s="779"/>
      <c r="AA131" s="780">
        <v>6461704</v>
      </c>
      <c r="AB131" s="781"/>
      <c r="AC131" s="781"/>
      <c r="AD131" s="781"/>
      <c r="AE131" s="782"/>
      <c r="AF131" s="783">
        <v>6806166</v>
      </c>
      <c r="AG131" s="781"/>
      <c r="AH131" s="781"/>
      <c r="AI131" s="781"/>
      <c r="AJ131" s="782"/>
      <c r="AK131" s="783">
        <v>6793686</v>
      </c>
      <c r="AL131" s="781"/>
      <c r="AM131" s="781"/>
      <c r="AN131" s="781"/>
      <c r="AO131" s="782"/>
      <c r="AP131" s="784"/>
      <c r="AQ131" s="785"/>
      <c r="AR131" s="785"/>
      <c r="AS131" s="785"/>
      <c r="AT131" s="786"/>
      <c r="AU131" s="237"/>
      <c r="AV131" s="237"/>
      <c r="AW131" s="237"/>
      <c r="AX131" s="745" t="s">
        <v>466</v>
      </c>
      <c r="AY131" s="746"/>
      <c r="AZ131" s="746"/>
      <c r="BA131" s="746"/>
      <c r="BB131" s="746"/>
      <c r="BC131" s="746"/>
      <c r="BD131" s="746"/>
      <c r="BE131" s="747"/>
      <c r="BF131" s="748">
        <v>161.19999999999999</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467</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468</v>
      </c>
      <c r="W132" s="758"/>
      <c r="X132" s="758"/>
      <c r="Y132" s="758"/>
      <c r="Z132" s="759"/>
      <c r="AA132" s="760">
        <v>17.286941649999999</v>
      </c>
      <c r="AB132" s="761"/>
      <c r="AC132" s="761"/>
      <c r="AD132" s="761"/>
      <c r="AE132" s="762"/>
      <c r="AF132" s="763">
        <v>17.894215330000002</v>
      </c>
      <c r="AG132" s="761"/>
      <c r="AH132" s="761"/>
      <c r="AI132" s="761"/>
      <c r="AJ132" s="762"/>
      <c r="AK132" s="763">
        <v>18.503018829999998</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469</v>
      </c>
      <c r="W133" s="737"/>
      <c r="X133" s="737"/>
      <c r="Y133" s="737"/>
      <c r="Z133" s="738"/>
      <c r="AA133" s="739">
        <v>17.100000000000001</v>
      </c>
      <c r="AB133" s="740"/>
      <c r="AC133" s="740"/>
      <c r="AD133" s="740"/>
      <c r="AE133" s="741"/>
      <c r="AF133" s="739">
        <v>17.600000000000001</v>
      </c>
      <c r="AG133" s="740"/>
      <c r="AH133" s="740"/>
      <c r="AI133" s="740"/>
      <c r="AJ133" s="741"/>
      <c r="AK133" s="739">
        <v>17.8</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28" zoomScale="90" zoomScaleNormal="85" zoomScaleSheetLayoutView="90" workbookViewId="0">
      <selection activeCell="P25" sqref="P25"/>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46" zoomScaleNormal="40" zoomScaleSheetLayoutView="55" workbookViewId="0">
      <selection activeCell="A64" sqref="A1:XFD1048576"/>
    </sheetView>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I19"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470</v>
      </c>
      <c r="B5" s="248"/>
      <c r="C5" s="248"/>
      <c r="D5" s="248"/>
      <c r="E5" s="248"/>
      <c r="F5" s="248"/>
      <c r="G5" s="248"/>
      <c r="H5" s="248"/>
      <c r="I5" s="248"/>
      <c r="J5" s="248"/>
      <c r="K5" s="248"/>
      <c r="L5" s="248"/>
      <c r="M5" s="248"/>
      <c r="N5" s="248"/>
      <c r="O5" s="249"/>
    </row>
    <row r="6" spans="1:16">
      <c r="A6" s="250"/>
      <c r="B6" s="246"/>
      <c r="C6" s="246"/>
      <c r="D6" s="246"/>
      <c r="E6" s="246"/>
      <c r="F6" s="246"/>
      <c r="G6" s="251" t="s">
        <v>471</v>
      </c>
      <c r="H6" s="251"/>
      <c r="I6" s="251"/>
      <c r="J6" s="251"/>
      <c r="K6" s="246"/>
      <c r="L6" s="246"/>
      <c r="M6" s="246"/>
      <c r="N6" s="246"/>
    </row>
    <row r="7" spans="1:16">
      <c r="A7" s="250"/>
      <c r="B7" s="246"/>
      <c r="C7" s="246"/>
      <c r="D7" s="246"/>
      <c r="E7" s="246"/>
      <c r="F7" s="246"/>
      <c r="G7" s="253"/>
      <c r="H7" s="254"/>
      <c r="I7" s="254"/>
      <c r="J7" s="255"/>
      <c r="K7" s="1152" t="s">
        <v>472</v>
      </c>
      <c r="L7" s="256"/>
      <c r="M7" s="257" t="s">
        <v>473</v>
      </c>
      <c r="N7" s="258"/>
    </row>
    <row r="8" spans="1:16">
      <c r="A8" s="250"/>
      <c r="B8" s="246"/>
      <c r="C8" s="246"/>
      <c r="D8" s="246"/>
      <c r="E8" s="246"/>
      <c r="F8" s="246"/>
      <c r="G8" s="259"/>
      <c r="H8" s="260"/>
      <c r="I8" s="260"/>
      <c r="J8" s="261"/>
      <c r="K8" s="1153"/>
      <c r="L8" s="262" t="s">
        <v>474</v>
      </c>
      <c r="M8" s="263" t="s">
        <v>475</v>
      </c>
      <c r="N8" s="264" t="s">
        <v>476</v>
      </c>
    </row>
    <row r="9" spans="1:16">
      <c r="A9" s="250"/>
      <c r="B9" s="246"/>
      <c r="C9" s="246"/>
      <c r="D9" s="246"/>
      <c r="E9" s="246"/>
      <c r="F9" s="246"/>
      <c r="G9" s="1166" t="s">
        <v>477</v>
      </c>
      <c r="H9" s="1167"/>
      <c r="I9" s="1167"/>
      <c r="J9" s="1168"/>
      <c r="K9" s="265">
        <v>2440805</v>
      </c>
      <c r="L9" s="266">
        <v>95782</v>
      </c>
      <c r="M9" s="267">
        <v>68135</v>
      </c>
      <c r="N9" s="268">
        <v>40.6</v>
      </c>
    </row>
    <row r="10" spans="1:16">
      <c r="A10" s="250"/>
      <c r="B10" s="246"/>
      <c r="C10" s="246"/>
      <c r="D10" s="246"/>
      <c r="E10" s="246"/>
      <c r="F10" s="246"/>
      <c r="G10" s="1166" t="s">
        <v>478</v>
      </c>
      <c r="H10" s="1167"/>
      <c r="I10" s="1167"/>
      <c r="J10" s="1168"/>
      <c r="K10" s="269">
        <v>185999</v>
      </c>
      <c r="L10" s="270">
        <v>7299</v>
      </c>
      <c r="M10" s="271">
        <v>7843</v>
      </c>
      <c r="N10" s="272">
        <v>-6.9</v>
      </c>
    </row>
    <row r="11" spans="1:16" ht="13.5" customHeight="1">
      <c r="A11" s="250"/>
      <c r="B11" s="246"/>
      <c r="C11" s="246"/>
      <c r="D11" s="246"/>
      <c r="E11" s="246"/>
      <c r="F11" s="246"/>
      <c r="G11" s="1166" t="s">
        <v>479</v>
      </c>
      <c r="H11" s="1167"/>
      <c r="I11" s="1167"/>
      <c r="J11" s="1168"/>
      <c r="K11" s="269">
        <v>87101</v>
      </c>
      <c r="L11" s="270">
        <v>3418</v>
      </c>
      <c r="M11" s="271">
        <v>8431</v>
      </c>
      <c r="N11" s="272">
        <v>-59.5</v>
      </c>
    </row>
    <row r="12" spans="1:16" ht="13.5" customHeight="1">
      <c r="A12" s="250"/>
      <c r="B12" s="246"/>
      <c r="C12" s="246"/>
      <c r="D12" s="246"/>
      <c r="E12" s="246"/>
      <c r="F12" s="246"/>
      <c r="G12" s="1166" t="s">
        <v>480</v>
      </c>
      <c r="H12" s="1167"/>
      <c r="I12" s="1167"/>
      <c r="J12" s="1168"/>
      <c r="K12" s="269">
        <v>45111</v>
      </c>
      <c r="L12" s="270">
        <v>1770</v>
      </c>
      <c r="M12" s="271">
        <v>1146</v>
      </c>
      <c r="N12" s="272">
        <v>54.5</v>
      </c>
    </row>
    <row r="13" spans="1:16" ht="13.5" customHeight="1">
      <c r="A13" s="250"/>
      <c r="B13" s="246"/>
      <c r="C13" s="246"/>
      <c r="D13" s="246"/>
      <c r="E13" s="246"/>
      <c r="F13" s="246"/>
      <c r="G13" s="1166" t="s">
        <v>481</v>
      </c>
      <c r="H13" s="1167"/>
      <c r="I13" s="1167"/>
      <c r="J13" s="1168"/>
      <c r="K13" s="269" t="s">
        <v>482</v>
      </c>
      <c r="L13" s="270" t="s">
        <v>482</v>
      </c>
      <c r="M13" s="271">
        <v>13</v>
      </c>
      <c r="N13" s="272" t="s">
        <v>482</v>
      </c>
    </row>
    <row r="14" spans="1:16" ht="13.5" customHeight="1">
      <c r="A14" s="250"/>
      <c r="B14" s="246"/>
      <c r="C14" s="246"/>
      <c r="D14" s="246"/>
      <c r="E14" s="246"/>
      <c r="F14" s="246"/>
      <c r="G14" s="1166" t="s">
        <v>483</v>
      </c>
      <c r="H14" s="1167"/>
      <c r="I14" s="1167"/>
      <c r="J14" s="1168"/>
      <c r="K14" s="269">
        <v>83535</v>
      </c>
      <c r="L14" s="270">
        <v>3278</v>
      </c>
      <c r="M14" s="271">
        <v>2999</v>
      </c>
      <c r="N14" s="272">
        <v>9.3000000000000007</v>
      </c>
    </row>
    <row r="15" spans="1:16" ht="13.5" customHeight="1">
      <c r="A15" s="250"/>
      <c r="B15" s="246"/>
      <c r="C15" s="246"/>
      <c r="D15" s="246"/>
      <c r="E15" s="246"/>
      <c r="F15" s="246"/>
      <c r="G15" s="1166" t="s">
        <v>484</v>
      </c>
      <c r="H15" s="1167"/>
      <c r="I15" s="1167"/>
      <c r="J15" s="1168"/>
      <c r="K15" s="269" t="s">
        <v>482</v>
      </c>
      <c r="L15" s="270" t="s">
        <v>482</v>
      </c>
      <c r="M15" s="271">
        <v>1559</v>
      </c>
      <c r="N15" s="272" t="s">
        <v>482</v>
      </c>
    </row>
    <row r="16" spans="1:16">
      <c r="A16" s="250"/>
      <c r="B16" s="246"/>
      <c r="C16" s="246"/>
      <c r="D16" s="246"/>
      <c r="E16" s="246"/>
      <c r="F16" s="246"/>
      <c r="G16" s="1169" t="s">
        <v>485</v>
      </c>
      <c r="H16" s="1170"/>
      <c r="I16" s="1170"/>
      <c r="J16" s="1171"/>
      <c r="K16" s="270">
        <v>-347167</v>
      </c>
      <c r="L16" s="270">
        <v>-13623</v>
      </c>
      <c r="M16" s="271">
        <v>-6577</v>
      </c>
      <c r="N16" s="272">
        <v>107.1</v>
      </c>
    </row>
    <row r="17" spans="1:16">
      <c r="A17" s="250"/>
      <c r="B17" s="246"/>
      <c r="C17" s="246"/>
      <c r="D17" s="246"/>
      <c r="E17" s="246"/>
      <c r="F17" s="246"/>
      <c r="G17" s="1169" t="s">
        <v>171</v>
      </c>
      <c r="H17" s="1170"/>
      <c r="I17" s="1170"/>
      <c r="J17" s="1171"/>
      <c r="K17" s="270">
        <v>2495384</v>
      </c>
      <c r="L17" s="270">
        <v>97923</v>
      </c>
      <c r="M17" s="271">
        <v>83548</v>
      </c>
      <c r="N17" s="272">
        <v>17.2</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486</v>
      </c>
      <c r="H19" s="246"/>
      <c r="I19" s="246"/>
      <c r="J19" s="246"/>
      <c r="K19" s="246"/>
      <c r="L19" s="246"/>
      <c r="M19" s="246"/>
      <c r="N19" s="246"/>
    </row>
    <row r="20" spans="1:16">
      <c r="A20" s="250"/>
      <c r="B20" s="246"/>
      <c r="C20" s="246"/>
      <c r="D20" s="246"/>
      <c r="E20" s="246"/>
      <c r="F20" s="246"/>
      <c r="G20" s="274"/>
      <c r="H20" s="275"/>
      <c r="I20" s="275"/>
      <c r="J20" s="276"/>
      <c r="K20" s="277" t="s">
        <v>487</v>
      </c>
      <c r="L20" s="278" t="s">
        <v>488</v>
      </c>
      <c r="M20" s="279" t="s">
        <v>489</v>
      </c>
      <c r="N20" s="280"/>
    </row>
    <row r="21" spans="1:16" s="286" customFormat="1">
      <c r="A21" s="281"/>
      <c r="B21" s="251"/>
      <c r="C21" s="251"/>
      <c r="D21" s="251"/>
      <c r="E21" s="251"/>
      <c r="F21" s="251"/>
      <c r="G21" s="1163" t="s">
        <v>490</v>
      </c>
      <c r="H21" s="1164"/>
      <c r="I21" s="1164"/>
      <c r="J21" s="1165"/>
      <c r="K21" s="282">
        <v>10.56</v>
      </c>
      <c r="L21" s="283">
        <v>8.0299999999999994</v>
      </c>
      <c r="M21" s="284">
        <v>2.5299999999999998</v>
      </c>
      <c r="N21" s="251"/>
      <c r="O21" s="285"/>
      <c r="P21" s="281"/>
    </row>
    <row r="22" spans="1:16" s="286" customFormat="1">
      <c r="A22" s="281"/>
      <c r="B22" s="251"/>
      <c r="C22" s="251"/>
      <c r="D22" s="251"/>
      <c r="E22" s="251"/>
      <c r="F22" s="251"/>
      <c r="G22" s="1163" t="s">
        <v>491</v>
      </c>
      <c r="H22" s="1164"/>
      <c r="I22" s="1164"/>
      <c r="J22" s="1165"/>
      <c r="K22" s="287">
        <v>95.6</v>
      </c>
      <c r="L22" s="288">
        <v>97.6</v>
      </c>
      <c r="M22" s="289">
        <v>-2</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492</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493</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494</v>
      </c>
      <c r="H29" s="251"/>
      <c r="I29" s="251"/>
      <c r="J29" s="251"/>
      <c r="K29" s="246"/>
      <c r="L29" s="246"/>
      <c r="M29" s="246"/>
      <c r="N29" s="246"/>
      <c r="O29" s="295"/>
    </row>
    <row r="30" spans="1:16">
      <c r="A30" s="250"/>
      <c r="B30" s="246"/>
      <c r="C30" s="246"/>
      <c r="D30" s="246"/>
      <c r="E30" s="246"/>
      <c r="F30" s="246"/>
      <c r="G30" s="253"/>
      <c r="H30" s="254"/>
      <c r="I30" s="254"/>
      <c r="J30" s="255"/>
      <c r="K30" s="1152" t="s">
        <v>472</v>
      </c>
      <c r="L30" s="256"/>
      <c r="M30" s="257" t="s">
        <v>473</v>
      </c>
      <c r="N30" s="258"/>
    </row>
    <row r="31" spans="1:16">
      <c r="A31" s="250"/>
      <c r="B31" s="246"/>
      <c r="C31" s="246"/>
      <c r="D31" s="246"/>
      <c r="E31" s="246"/>
      <c r="F31" s="246"/>
      <c r="G31" s="259"/>
      <c r="H31" s="260"/>
      <c r="I31" s="260"/>
      <c r="J31" s="261"/>
      <c r="K31" s="1153"/>
      <c r="L31" s="262" t="s">
        <v>474</v>
      </c>
      <c r="M31" s="263" t="s">
        <v>475</v>
      </c>
      <c r="N31" s="264" t="s">
        <v>476</v>
      </c>
    </row>
    <row r="32" spans="1:16" ht="27" customHeight="1">
      <c r="A32" s="250"/>
      <c r="B32" s="246"/>
      <c r="C32" s="246"/>
      <c r="D32" s="246"/>
      <c r="E32" s="246"/>
      <c r="F32" s="246"/>
      <c r="G32" s="1154" t="s">
        <v>495</v>
      </c>
      <c r="H32" s="1155"/>
      <c r="I32" s="1155"/>
      <c r="J32" s="1156"/>
      <c r="K32" s="296">
        <v>1647759</v>
      </c>
      <c r="L32" s="296">
        <v>64661</v>
      </c>
      <c r="M32" s="297">
        <v>50382</v>
      </c>
      <c r="N32" s="298">
        <v>28.3</v>
      </c>
    </row>
    <row r="33" spans="1:16" ht="13.5" customHeight="1">
      <c r="A33" s="250"/>
      <c r="B33" s="246"/>
      <c r="C33" s="246"/>
      <c r="D33" s="246"/>
      <c r="E33" s="246"/>
      <c r="F33" s="246"/>
      <c r="G33" s="1154" t="s">
        <v>496</v>
      </c>
      <c r="H33" s="1155"/>
      <c r="I33" s="1155"/>
      <c r="J33" s="1156"/>
      <c r="K33" s="296" t="s">
        <v>482</v>
      </c>
      <c r="L33" s="296" t="s">
        <v>482</v>
      </c>
      <c r="M33" s="297" t="s">
        <v>482</v>
      </c>
      <c r="N33" s="298" t="s">
        <v>482</v>
      </c>
    </row>
    <row r="34" spans="1:16" ht="27" customHeight="1">
      <c r="A34" s="250"/>
      <c r="B34" s="246"/>
      <c r="C34" s="246"/>
      <c r="D34" s="246"/>
      <c r="E34" s="246"/>
      <c r="F34" s="246"/>
      <c r="G34" s="1154" t="s">
        <v>497</v>
      </c>
      <c r="H34" s="1155"/>
      <c r="I34" s="1155"/>
      <c r="J34" s="1156"/>
      <c r="K34" s="296" t="s">
        <v>482</v>
      </c>
      <c r="L34" s="296" t="s">
        <v>482</v>
      </c>
      <c r="M34" s="297">
        <v>67</v>
      </c>
      <c r="N34" s="298" t="s">
        <v>482</v>
      </c>
    </row>
    <row r="35" spans="1:16" ht="27" customHeight="1">
      <c r="A35" s="250"/>
      <c r="B35" s="246"/>
      <c r="C35" s="246"/>
      <c r="D35" s="246"/>
      <c r="E35" s="246"/>
      <c r="F35" s="246"/>
      <c r="G35" s="1154" t="s">
        <v>498</v>
      </c>
      <c r="H35" s="1155"/>
      <c r="I35" s="1155"/>
      <c r="J35" s="1156"/>
      <c r="K35" s="296">
        <v>476951</v>
      </c>
      <c r="L35" s="296">
        <v>18716</v>
      </c>
      <c r="M35" s="297">
        <v>21211</v>
      </c>
      <c r="N35" s="298">
        <v>-11.8</v>
      </c>
    </row>
    <row r="36" spans="1:16" ht="27" customHeight="1">
      <c r="A36" s="250"/>
      <c r="B36" s="246"/>
      <c r="C36" s="246"/>
      <c r="D36" s="246"/>
      <c r="E36" s="246"/>
      <c r="F36" s="246"/>
      <c r="G36" s="1154" t="s">
        <v>499</v>
      </c>
      <c r="H36" s="1155"/>
      <c r="I36" s="1155"/>
      <c r="J36" s="1156"/>
      <c r="K36" s="296">
        <v>382847</v>
      </c>
      <c r="L36" s="296">
        <v>15024</v>
      </c>
      <c r="M36" s="297">
        <v>3327</v>
      </c>
      <c r="N36" s="298">
        <v>351.6</v>
      </c>
    </row>
    <row r="37" spans="1:16" ht="13.5" customHeight="1">
      <c r="A37" s="250"/>
      <c r="B37" s="246"/>
      <c r="C37" s="246"/>
      <c r="D37" s="246"/>
      <c r="E37" s="246"/>
      <c r="F37" s="246"/>
      <c r="G37" s="1154" t="s">
        <v>500</v>
      </c>
      <c r="H37" s="1155"/>
      <c r="I37" s="1155"/>
      <c r="J37" s="1156"/>
      <c r="K37" s="296">
        <v>93935</v>
      </c>
      <c r="L37" s="296">
        <v>3686</v>
      </c>
      <c r="M37" s="297">
        <v>797</v>
      </c>
      <c r="N37" s="298">
        <v>362.5</v>
      </c>
    </row>
    <row r="38" spans="1:16" ht="27" customHeight="1">
      <c r="A38" s="250"/>
      <c r="B38" s="246"/>
      <c r="C38" s="246"/>
      <c r="D38" s="246"/>
      <c r="E38" s="246"/>
      <c r="F38" s="246"/>
      <c r="G38" s="1157" t="s">
        <v>501</v>
      </c>
      <c r="H38" s="1158"/>
      <c r="I38" s="1158"/>
      <c r="J38" s="1159"/>
      <c r="K38" s="299" t="s">
        <v>482</v>
      </c>
      <c r="L38" s="299" t="s">
        <v>482</v>
      </c>
      <c r="M38" s="300">
        <v>3</v>
      </c>
      <c r="N38" s="301" t="s">
        <v>482</v>
      </c>
      <c r="O38" s="295"/>
    </row>
    <row r="39" spans="1:16">
      <c r="A39" s="250"/>
      <c r="B39" s="246"/>
      <c r="C39" s="246"/>
      <c r="D39" s="246"/>
      <c r="E39" s="246"/>
      <c r="F39" s="246"/>
      <c r="G39" s="1157" t="s">
        <v>502</v>
      </c>
      <c r="H39" s="1158"/>
      <c r="I39" s="1158"/>
      <c r="J39" s="1159"/>
      <c r="K39" s="302">
        <v>-26899</v>
      </c>
      <c r="L39" s="302">
        <v>-1056</v>
      </c>
      <c r="M39" s="303">
        <v>-4757</v>
      </c>
      <c r="N39" s="304">
        <v>-77.8</v>
      </c>
      <c r="O39" s="295"/>
    </row>
    <row r="40" spans="1:16" ht="27" customHeight="1">
      <c r="A40" s="250"/>
      <c r="B40" s="246"/>
      <c r="C40" s="246"/>
      <c r="D40" s="246"/>
      <c r="E40" s="246"/>
      <c r="F40" s="246"/>
      <c r="G40" s="1154" t="s">
        <v>503</v>
      </c>
      <c r="H40" s="1155"/>
      <c r="I40" s="1155"/>
      <c r="J40" s="1156"/>
      <c r="K40" s="302">
        <v>-1317556</v>
      </c>
      <c r="L40" s="302">
        <v>-51703</v>
      </c>
      <c r="M40" s="303">
        <v>-48278</v>
      </c>
      <c r="N40" s="304">
        <v>7.1</v>
      </c>
      <c r="O40" s="295"/>
    </row>
    <row r="41" spans="1:16">
      <c r="A41" s="250"/>
      <c r="B41" s="246"/>
      <c r="C41" s="246"/>
      <c r="D41" s="246"/>
      <c r="E41" s="246"/>
      <c r="F41" s="246"/>
      <c r="G41" s="1160" t="s">
        <v>282</v>
      </c>
      <c r="H41" s="1161"/>
      <c r="I41" s="1161"/>
      <c r="J41" s="1162"/>
      <c r="K41" s="296">
        <v>1257037</v>
      </c>
      <c r="L41" s="302">
        <v>49328</v>
      </c>
      <c r="M41" s="303">
        <v>22752</v>
      </c>
      <c r="N41" s="304">
        <v>116.8</v>
      </c>
      <c r="O41" s="295"/>
    </row>
    <row r="42" spans="1:16">
      <c r="A42" s="250"/>
      <c r="B42" s="246"/>
      <c r="C42" s="246"/>
      <c r="D42" s="246"/>
      <c r="E42" s="246"/>
      <c r="F42" s="246"/>
      <c r="G42" s="305" t="s">
        <v>504</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505</v>
      </c>
      <c r="B47" s="246"/>
      <c r="C47" s="246"/>
      <c r="D47" s="246"/>
      <c r="E47" s="246"/>
      <c r="F47" s="246"/>
      <c r="G47" s="246"/>
      <c r="H47" s="246"/>
      <c r="I47" s="246"/>
      <c r="J47" s="246"/>
      <c r="K47" s="246"/>
      <c r="L47" s="246"/>
      <c r="M47" s="246"/>
      <c r="N47" s="246"/>
    </row>
    <row r="48" spans="1:16">
      <c r="A48" s="250"/>
      <c r="B48" s="246"/>
      <c r="C48" s="246"/>
      <c r="D48" s="246"/>
      <c r="E48" s="246"/>
      <c r="F48" s="246"/>
      <c r="G48" s="310" t="s">
        <v>506</v>
      </c>
      <c r="H48" s="310"/>
      <c r="I48" s="310"/>
      <c r="J48" s="310"/>
      <c r="K48" s="310"/>
      <c r="L48" s="310"/>
      <c r="M48" s="311"/>
      <c r="N48" s="310"/>
    </row>
    <row r="49" spans="1:14" ht="13.5" customHeight="1">
      <c r="A49" s="250"/>
      <c r="B49" s="246"/>
      <c r="C49" s="246"/>
      <c r="D49" s="246"/>
      <c r="E49" s="246"/>
      <c r="F49" s="246"/>
      <c r="G49" s="312"/>
      <c r="H49" s="313"/>
      <c r="I49" s="1147" t="s">
        <v>472</v>
      </c>
      <c r="J49" s="1149" t="s">
        <v>507</v>
      </c>
      <c r="K49" s="1150"/>
      <c r="L49" s="1150"/>
      <c r="M49" s="1150"/>
      <c r="N49" s="1151"/>
    </row>
    <row r="50" spans="1:14">
      <c r="A50" s="250"/>
      <c r="B50" s="246"/>
      <c r="C50" s="246"/>
      <c r="D50" s="246"/>
      <c r="E50" s="246"/>
      <c r="F50" s="246"/>
      <c r="G50" s="314"/>
      <c r="H50" s="315"/>
      <c r="I50" s="1148"/>
      <c r="J50" s="316" t="s">
        <v>508</v>
      </c>
      <c r="K50" s="317" t="s">
        <v>509</v>
      </c>
      <c r="L50" s="318" t="s">
        <v>510</v>
      </c>
      <c r="M50" s="319" t="s">
        <v>511</v>
      </c>
      <c r="N50" s="320" t="s">
        <v>512</v>
      </c>
    </row>
    <row r="51" spans="1:14">
      <c r="A51" s="250"/>
      <c r="B51" s="246"/>
      <c r="C51" s="246"/>
      <c r="D51" s="246"/>
      <c r="E51" s="246"/>
      <c r="F51" s="246"/>
      <c r="G51" s="312" t="s">
        <v>513</v>
      </c>
      <c r="H51" s="313"/>
      <c r="I51" s="321">
        <v>1543377</v>
      </c>
      <c r="J51" s="322">
        <v>56047</v>
      </c>
      <c r="K51" s="323">
        <v>100.9</v>
      </c>
      <c r="L51" s="324">
        <v>60245</v>
      </c>
      <c r="M51" s="325">
        <v>22.7</v>
      </c>
      <c r="N51" s="326">
        <v>78.2</v>
      </c>
    </row>
    <row r="52" spans="1:14">
      <c r="A52" s="250"/>
      <c r="B52" s="246"/>
      <c r="C52" s="246"/>
      <c r="D52" s="246"/>
      <c r="E52" s="246"/>
      <c r="F52" s="246"/>
      <c r="G52" s="327"/>
      <c r="H52" s="328" t="s">
        <v>514</v>
      </c>
      <c r="I52" s="329">
        <v>879583</v>
      </c>
      <c r="J52" s="330">
        <v>31942</v>
      </c>
      <c r="K52" s="331">
        <v>194.8</v>
      </c>
      <c r="L52" s="332">
        <v>33678</v>
      </c>
      <c r="M52" s="333">
        <v>22.8</v>
      </c>
      <c r="N52" s="334">
        <v>172</v>
      </c>
    </row>
    <row r="53" spans="1:14">
      <c r="A53" s="250"/>
      <c r="B53" s="246"/>
      <c r="C53" s="246"/>
      <c r="D53" s="246"/>
      <c r="E53" s="246"/>
      <c r="F53" s="246"/>
      <c r="G53" s="312" t="s">
        <v>515</v>
      </c>
      <c r="H53" s="313"/>
      <c r="I53" s="321">
        <v>1235985</v>
      </c>
      <c r="J53" s="322">
        <v>45581</v>
      </c>
      <c r="K53" s="323">
        <v>-18.7</v>
      </c>
      <c r="L53" s="324">
        <v>68386</v>
      </c>
      <c r="M53" s="325">
        <v>13.5</v>
      </c>
      <c r="N53" s="326">
        <v>-32.200000000000003</v>
      </c>
    </row>
    <row r="54" spans="1:14">
      <c r="A54" s="250"/>
      <c r="B54" s="246"/>
      <c r="C54" s="246"/>
      <c r="D54" s="246"/>
      <c r="E54" s="246"/>
      <c r="F54" s="246"/>
      <c r="G54" s="327"/>
      <c r="H54" s="328" t="s">
        <v>514</v>
      </c>
      <c r="I54" s="329">
        <v>342827</v>
      </c>
      <c r="J54" s="330">
        <v>12643</v>
      </c>
      <c r="K54" s="331">
        <v>-60.4</v>
      </c>
      <c r="L54" s="332">
        <v>35121</v>
      </c>
      <c r="M54" s="333">
        <v>4.3</v>
      </c>
      <c r="N54" s="334">
        <v>-64.7</v>
      </c>
    </row>
    <row r="55" spans="1:14">
      <c r="A55" s="250"/>
      <c r="B55" s="246"/>
      <c r="C55" s="246"/>
      <c r="D55" s="246"/>
      <c r="E55" s="246"/>
      <c r="F55" s="246"/>
      <c r="G55" s="312" t="s">
        <v>516</v>
      </c>
      <c r="H55" s="313"/>
      <c r="I55" s="321">
        <v>1529438</v>
      </c>
      <c r="J55" s="322">
        <v>57723</v>
      </c>
      <c r="K55" s="323">
        <v>26.6</v>
      </c>
      <c r="L55" s="324">
        <v>81305</v>
      </c>
      <c r="M55" s="325">
        <v>18.899999999999999</v>
      </c>
      <c r="N55" s="326">
        <v>7.7</v>
      </c>
    </row>
    <row r="56" spans="1:14">
      <c r="A56" s="250"/>
      <c r="B56" s="246"/>
      <c r="C56" s="246"/>
      <c r="D56" s="246"/>
      <c r="E56" s="246"/>
      <c r="F56" s="246"/>
      <c r="G56" s="327"/>
      <c r="H56" s="328" t="s">
        <v>514</v>
      </c>
      <c r="I56" s="329">
        <v>1046586</v>
      </c>
      <c r="J56" s="330">
        <v>39500</v>
      </c>
      <c r="K56" s="331">
        <v>212.4</v>
      </c>
      <c r="L56" s="332">
        <v>48720</v>
      </c>
      <c r="M56" s="333">
        <v>38.700000000000003</v>
      </c>
      <c r="N56" s="334">
        <v>173.7</v>
      </c>
    </row>
    <row r="57" spans="1:14">
      <c r="A57" s="250"/>
      <c r="B57" s="246"/>
      <c r="C57" s="246"/>
      <c r="D57" s="246"/>
      <c r="E57" s="246"/>
      <c r="F57" s="246"/>
      <c r="G57" s="312" t="s">
        <v>517</v>
      </c>
      <c r="H57" s="313"/>
      <c r="I57" s="321">
        <v>1575729</v>
      </c>
      <c r="J57" s="322">
        <v>60619</v>
      </c>
      <c r="K57" s="323">
        <v>5</v>
      </c>
      <c r="L57" s="324">
        <v>81768</v>
      </c>
      <c r="M57" s="325">
        <v>0.6</v>
      </c>
      <c r="N57" s="326">
        <v>4.4000000000000004</v>
      </c>
    </row>
    <row r="58" spans="1:14">
      <c r="A58" s="250"/>
      <c r="B58" s="246"/>
      <c r="C58" s="246"/>
      <c r="D58" s="246"/>
      <c r="E58" s="246"/>
      <c r="F58" s="246"/>
      <c r="G58" s="327"/>
      <c r="H58" s="328" t="s">
        <v>514</v>
      </c>
      <c r="I58" s="329">
        <v>643270</v>
      </c>
      <c r="J58" s="330">
        <v>24747</v>
      </c>
      <c r="K58" s="331">
        <v>-37.299999999999997</v>
      </c>
      <c r="L58" s="332">
        <v>37917</v>
      </c>
      <c r="M58" s="333">
        <v>-22.2</v>
      </c>
      <c r="N58" s="334">
        <v>-15.1</v>
      </c>
    </row>
    <row r="59" spans="1:14">
      <c r="A59" s="250"/>
      <c r="B59" s="246"/>
      <c r="C59" s="246"/>
      <c r="D59" s="246"/>
      <c r="E59" s="246"/>
      <c r="F59" s="246"/>
      <c r="G59" s="312" t="s">
        <v>518</v>
      </c>
      <c r="H59" s="313"/>
      <c r="I59" s="321">
        <v>1687170</v>
      </c>
      <c r="J59" s="322">
        <v>66208</v>
      </c>
      <c r="K59" s="323">
        <v>9.1999999999999993</v>
      </c>
      <c r="L59" s="324">
        <v>65876</v>
      </c>
      <c r="M59" s="325">
        <v>-19.399999999999999</v>
      </c>
      <c r="N59" s="326">
        <v>28.6</v>
      </c>
    </row>
    <row r="60" spans="1:14">
      <c r="A60" s="250"/>
      <c r="B60" s="246"/>
      <c r="C60" s="246"/>
      <c r="D60" s="246"/>
      <c r="E60" s="246"/>
      <c r="F60" s="246"/>
      <c r="G60" s="327"/>
      <c r="H60" s="328" t="s">
        <v>514</v>
      </c>
      <c r="I60" s="335">
        <v>796858</v>
      </c>
      <c r="J60" s="330">
        <v>31270</v>
      </c>
      <c r="K60" s="331">
        <v>26.4</v>
      </c>
      <c r="L60" s="332">
        <v>36484</v>
      </c>
      <c r="M60" s="333">
        <v>-3.8</v>
      </c>
      <c r="N60" s="334">
        <v>30.2</v>
      </c>
    </row>
    <row r="61" spans="1:14">
      <c r="A61" s="250"/>
      <c r="B61" s="246"/>
      <c r="C61" s="246"/>
      <c r="D61" s="246"/>
      <c r="E61" s="246"/>
      <c r="F61" s="246"/>
      <c r="G61" s="312" t="s">
        <v>519</v>
      </c>
      <c r="H61" s="336"/>
      <c r="I61" s="337">
        <v>1514340</v>
      </c>
      <c r="J61" s="338">
        <v>57236</v>
      </c>
      <c r="K61" s="339">
        <v>24.6</v>
      </c>
      <c r="L61" s="340">
        <v>71516</v>
      </c>
      <c r="M61" s="341">
        <v>7.3</v>
      </c>
      <c r="N61" s="326">
        <v>17.3</v>
      </c>
    </row>
    <row r="62" spans="1:14">
      <c r="A62" s="250"/>
      <c r="B62" s="246"/>
      <c r="C62" s="246"/>
      <c r="D62" s="246"/>
      <c r="E62" s="246"/>
      <c r="F62" s="246"/>
      <c r="G62" s="327"/>
      <c r="H62" s="328" t="s">
        <v>514</v>
      </c>
      <c r="I62" s="329">
        <v>741825</v>
      </c>
      <c r="J62" s="330">
        <v>28020</v>
      </c>
      <c r="K62" s="331">
        <v>67.2</v>
      </c>
      <c r="L62" s="332">
        <v>38384</v>
      </c>
      <c r="M62" s="333">
        <v>8</v>
      </c>
      <c r="N62" s="334">
        <v>59.2</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R19"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1"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26"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72" t="s">
        <v>3</v>
      </c>
      <c r="D47" s="1172"/>
      <c r="E47" s="1173"/>
      <c r="F47" s="11">
        <v>11.92</v>
      </c>
      <c r="G47" s="12">
        <v>12.08</v>
      </c>
      <c r="H47" s="12">
        <v>7.59</v>
      </c>
      <c r="I47" s="12">
        <v>8.74</v>
      </c>
      <c r="J47" s="13">
        <v>5.75</v>
      </c>
    </row>
    <row r="48" spans="2:10" ht="57.75" customHeight="1">
      <c r="B48" s="14"/>
      <c r="C48" s="1174" t="s">
        <v>4</v>
      </c>
      <c r="D48" s="1174"/>
      <c r="E48" s="1175"/>
      <c r="F48" s="15">
        <v>1.79</v>
      </c>
      <c r="G48" s="16">
        <v>2.2000000000000002</v>
      </c>
      <c r="H48" s="16">
        <v>4.97</v>
      </c>
      <c r="I48" s="16">
        <v>4.99</v>
      </c>
      <c r="J48" s="17">
        <v>4.49</v>
      </c>
    </row>
    <row r="49" spans="2:10" ht="57.75" customHeight="1" thickBot="1">
      <c r="B49" s="18"/>
      <c r="C49" s="1176" t="s">
        <v>5</v>
      </c>
      <c r="D49" s="1176"/>
      <c r="E49" s="1177"/>
      <c r="F49" s="19">
        <v>0.48</v>
      </c>
      <c r="G49" s="20">
        <v>0.45</v>
      </c>
      <c r="H49" s="20" t="s">
        <v>526</v>
      </c>
      <c r="I49" s="20">
        <v>1.68</v>
      </c>
      <c r="J49" s="21" t="s">
        <v>527</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2018-03-06T02:01:20Z</cp:lastPrinted>
  <dcterms:created xsi:type="dcterms:W3CDTF">2018-01-24T04:50:32Z</dcterms:created>
  <dcterms:modified xsi:type="dcterms:W3CDTF">2018-05-15T00:39:58Z</dcterms:modified>
</cp:coreProperties>
</file>