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 r="U37" i="9" s="1"/>
  <c r="AM34" i="9"/>
</calcChain>
</file>

<file path=xl/sharedStrings.xml><?xml version="1.0" encoding="utf-8"?>
<sst xmlns="http://schemas.openxmlformats.org/spreadsheetml/2006/main" count="1025" uniqueCount="571">
  <si>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</si>
  <si>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</si>
  <si>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</si>
  <si>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</si>
  <si>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</si>
  <si>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</si>
  <si>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</si>
  <si>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</si>
  <si>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</si>
  <si>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</si>
  <si>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</si>
  <si>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</si>
  <si>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</si>
  <si>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</si>
  <si>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</si>
  <si>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</si>
  <si>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</si>
  <si>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</si>
  <si>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</si>
  <si>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</si>
  <si>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</si>
  <si>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</si>
  <si>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</si>
  <si>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</si>
  <si>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</si>
  <si>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</si>
  <si>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</si>
  <si>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</si>
  <si>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</si>
  <si>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</si>
  <si>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</si>
  <si>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</si>
  <si>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</si>
  <si>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</si>
  <si>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</si>
  <si>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</si>
  <si>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</si>
  <si>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</si>
  <si>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</si>
  <si>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</si>
  <si>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</si>
  <si>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</si>
  <si>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</si>
  <si>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</si>
  <si>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</si>
  <si>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</si>
  <si>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</si>
  <si>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</si>
  <si>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</si>
  <si>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</si>
  <si>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</si>
  <si>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</si>
  <si>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</si>
  <si>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</si>
  <si>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</si>
  <si>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</si>
  <si>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</si>
  <si>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</si>
  <si>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</si>
  <si>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</si>
  <si>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</si>
  <si>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</si>
  <si>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</si>
  <si>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</si>
  <si>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</si>
  <si>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</si>
  <si>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</si>
  <si>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</si>
  <si>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</si>
  <si>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</si>
  <si>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</si>
  <si>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</si>
  <si>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</si>
  <si>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</si>
  <si>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</si>
  <si>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</si>
  <si>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</si>
  <si>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</si>
  <si>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</si>
  <si>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</si>
  <si>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</si>
  <si>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</si>
  <si>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</si>
  <si>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</si>
  <si>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</si>
  <si>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</si>
  <si>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</si>
  <si>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</si>
  <si>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</si>
  <si>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</si>
  <si>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</si>
  <si>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</si>
  <si>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</si>
  <si>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</si>
  <si>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</si>
  <si>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</si>
  <si>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</si>
  <si>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</si>
  <si>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</si>
  <si>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</si>
  <si>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</si>
  <si>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</si>
  <si>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</si>
  <si>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</si>
  <si>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</si>
  <si>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</si>
  <si>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</si>
  <si>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</si>
  <si>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</si>
  <si>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</si>
  <si>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</si>
  <si>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</si>
  <si>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</si>
  <si>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</si>
  <si>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</si>
  <si>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</si>
  <si>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</si>
  <si>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</si>
  <si>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</si>
  <si>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</si>
  <si>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</si>
  <si>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</si>
  <si>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</si>
  <si>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</si>
  <si>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</si>
  <si>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</si>
  <si>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</si>
  <si>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</si>
  <si>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</si>
  <si>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</si>
  <si>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</si>
  <si>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</si>
  <si>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</si>
  <si>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</si>
  <si>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</si>
  <si>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</si>
  <si>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</si>
  <si>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</si>
  <si>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</si>
  <si>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</si>
  <si>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</si>
  <si>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</si>
  <si>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</si>
  <si>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</si>
  <si>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</si>
  <si>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</si>
  <si>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</si>
  <si>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</si>
  <si>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</si>
  <si>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</si>
  <si>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</si>
  <si>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</si>
  <si>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</si>
  <si>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</si>
  <si>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</si>
  <si>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</si>
  <si>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</si>
  <si>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</si>
  <si>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</si>
  <si>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</si>
  <si>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</si>
  <si>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</si>
  <si>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</si>
  <si>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</si>
  <si>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</si>
  <si>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</si>
  <si>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</si>
  <si>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</si>
  <si>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</si>
  <si>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</si>
  <si>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</si>
  <si>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</si>
  <si>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</si>
  <si>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</si>
  <si>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</si>
  <si>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</si>
  <si>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</si>
  <si>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</si>
  <si>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</si>
  <si>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</si>
  <si>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</si>
  <si>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</si>
  <si>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</si>
  <si>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</si>
  <si>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</si>
  <si>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</si>
  <si>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</si>
  <si>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</si>
  <si>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</si>
  <si>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</si>
  <si>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</si>
  <si>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</si>
  <si>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</si>
  <si>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山梨県大月市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</si>
  <si>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</si>
  <si>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</si>
  <si>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</si>
  <si>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</si>
  <si>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</si>
  <si>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</si>
  <si>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</si>
  <si>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</si>
  <si>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</si>
  <si>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</si>
  <si>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</si>
  <si>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</si>
  <si>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</si>
  <si>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</si>
  <si>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</si>
  <si>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</si>
  <si>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</si>
  <si>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</si>
  <si>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</si>
  <si>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</si>
  <si>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</si>
  <si>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</si>
  <si>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</si>
  <si>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</si>
  <si>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</si>
  <si>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</si>
  <si>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</si>
  <si>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</si>
  <si>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</si>
  <si>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</si>
  <si>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</si>
  <si>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</si>
  <si>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</si>
  <si>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</si>
  <si>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</si>
  <si>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</si>
  <si>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</si>
  <si>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</si>
  <si>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</si>
  <si>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</si>
  <si>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</si>
  <si>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</si>
  <si>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</si>
  <si>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</si>
  <si>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</si>
  <si>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</si>
  <si>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</si>
  <si>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</si>
  <si>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</si>
  <si>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</si>
  <si>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</si>
  <si>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</si>
  <si>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</si>
  <si>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</si>
  <si>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</si>
  <si>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</si>
  <si>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</si>
  <si>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</si>
  <si>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</si>
  <si>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</si>
  <si>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</si>
  <si>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</si>
  <si>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</si>
  <si>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</si>
  <si>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</si>
  <si>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</si>
  <si>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</si>
  <si>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</si>
  <si>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</si>
  <si>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</si>
  <si>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</si>
  <si>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</si>
  <si>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</si>
  <si>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</si>
  <si>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</si>
  <si>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</si>
  <si>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</si>
  <si>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</si>
  <si>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</si>
  <si>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</si>
  <si>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</si>
  <si>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</si>
  <si>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</si>
  <si>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</si>
  <si>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</si>
  <si>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</si>
  <si>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</si>
  <si>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</si>
  <si>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</si>
  <si>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</si>
  <si>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</si>
  <si>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</si>
  <si>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</si>
  <si>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</si>
  <si>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</si>
  <si>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</si>
  <si>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</si>
  <si>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</si>
  <si>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</si>
  <si>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</si>
  <si>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</si>
  <si>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</si>
  <si>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</si>
  <si>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</si>
  <si>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</si>
  <si>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</si>
  <si>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</si>
  <si>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</si>
  <si>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</si>
  <si>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</si>
  <si>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</si>
  <si>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</si>
  <si>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</si>
  <si>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</si>
  <si>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</si>
  <si>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</si>
  <si>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</si>
  <si>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</si>
  <si>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</si>
  <si>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</si>
  <si>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</si>
  <si>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</si>
  <si>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</si>
  <si>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</si>
  <si>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</si>
  <si>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</si>
  <si>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</si>
  <si>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</si>
  <si>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</si>
  <si>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</si>
  <si>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</si>
  <si>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</si>
  <si>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</si>
  <si>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</si>
  <si>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</si>
  <si>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</si>
  <si>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</si>
  <si>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</si>
  <si>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</si>
  <si>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</si>
  <si>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</si>
  <si>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</si>
  <si>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</si>
  <si>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</si>
  <si>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</si>
  <si>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</si>
  <si>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</si>
  <si>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山梨県大月市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</si>
  <si>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</si>
  <si>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</si>
  <si>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</si>
  <si>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</si>
  <si>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</si>
  <si>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</si>
  <si>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</si>
  <si>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</si>
  <si>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</si>
  <si>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</si>
  <si>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</si>
  <si>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</si>
  <si>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</si>
  <si>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</si>
  <si>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</si>
  <si>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</si>
  <si>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</si>
  <si>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</si>
  <si>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</si>
  <si>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</si>
  <si>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</si>
  <si>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</si>
  <si>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</si>
  <si>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</si>
  <si>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</si>
  <si>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</si>
  <si>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</si>
  <si>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</si>
  <si>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</si>
  <si>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</si>
  <si>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</si>
  <si>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</si>
  <si>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</si>
  <si>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</si>
  <si>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</si>
  <si>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</si>
  <si>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</si>
  <si>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</si>
  <si>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</si>
  <si>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</si>
  <si>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</si>
  <si>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</si>
  <si>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</si>
  <si>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</si>
  <si>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</si>
  <si>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</si>
  <si>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</si>
  <si>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</si>
  <si>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</si>
  <si>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</si>
  <si>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</si>
  <si>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</si>
  <si>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</si>
  <si>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</si>
  <si>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</si>
  <si>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</si>
  <si>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</si>
  <si>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</si>
  <si>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</si>
  <si>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</si>
  <si>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</si>
  <si>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</si>
  <si>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</si>
  <si>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</si>
  <si>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</si>
  <si>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</si>
  <si>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</si>
  <si>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</si>
  <si>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</si>
  <si>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</si>
  <si>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</si>
  <si>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</si>
  <si>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</si>
  <si>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</si>
  <si>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</si>
  <si>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</si>
  <si>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</si>
  <si>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</si>
  <si>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</si>
  <si>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</si>
  <si>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</si>
  <si>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</si>
  <si>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</si>
  <si>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</si>
  <si>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</si>
  <si>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</si>
  <si>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</si>
  <si>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</si>
  <si>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</si>
  <si>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</si>
  <si>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</si>
  <si>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</si>
  <si>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</si>
  <si>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</si>
  <si>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</si>
  <si>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</si>
  <si>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</si>
  <si>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</si>
  <si>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</si>
  <si>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</si>
  <si>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</si>
  <si>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</si>
  <si>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</si>
  <si>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</si>
  <si>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</si>
  <si>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</si>
  <si>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簡易水道特別会計</t>
    <phoneticPr fontId="5"/>
  </si>
  <si>
    <t>将来負担比率（(Ｅ)－(Ｆ)）／（(Ｃ)－(Ｄ)）×１００</t>
    <rPh sb="0" eb="2">
      <t>ショウライ</t>
    </rPh>
    <rPh sb="2" eb="4">
      <t>フタン</t>
    </rPh>
    <rPh sb="4" eb="6">
      <t>ヒリツ</t>
    </rPh>
    <phoneticPr fontId="5"/>
  </si>
  <si>
    <t>介護サービス特別会計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</si>
  <si>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</si>
  <si>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</si>
  <si>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</si>
  <si>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</si>
  <si>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</si>
  <si>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</si>
  <si>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</si>
  <si>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</si>
  <si>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</si>
  <si>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</si>
  <si>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</si>
  <si>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</si>
  <si>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</si>
  <si>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</si>
  <si>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</si>
  <si>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</si>
  <si>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</si>
  <si>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</si>
  <si>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</si>
  <si>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</si>
  <si>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</si>
  <si>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</si>
  <si>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</si>
  <si>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</si>
  <si>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</si>
  <si>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</si>
  <si>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</si>
  <si>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</si>
  <si>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</si>
  <si>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</si>
  <si>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</si>
  <si>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</si>
  <si>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</si>
  <si>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</si>
  <si>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</si>
  <si>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</si>
  <si>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</si>
  <si>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</si>
  <si>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</si>
  <si>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</si>
  <si>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</si>
  <si>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</si>
  <si>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</si>
  <si>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</si>
  <si>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</si>
  <si>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</si>
  <si>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</si>
  <si>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</si>
  <si>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</si>
  <si>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</si>
  <si>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</si>
  <si>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</si>
  <si>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</si>
  <si>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</si>
  <si>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</si>
  <si>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</si>
  <si>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</si>
  <si>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</si>
  <si>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</si>
  <si>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</si>
  <si>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</si>
  <si>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</si>
  <si>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</si>
  <si>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</si>
  <si>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</si>
  <si>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</si>
  <si>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</si>
  <si>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</si>
  <si>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</si>
  <si>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</si>
  <si>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</si>
  <si>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</si>
  <si>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</si>
  <si>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</si>
  <si>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</si>
  <si>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</si>
  <si>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</si>
  <si>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</si>
  <si>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</si>
  <si>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</si>
  <si>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</si>
  <si>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</si>
  <si>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2.00</t>
  </si>
  <si>
    <t>▲ 2.24</t>
  </si>
  <si>
    <t>一般会計</t>
  </si>
  <si>
    <t>病院事業会計</t>
  </si>
  <si>
    <t>国民健康保険特別会計</t>
  </si>
  <si>
    <t>介護保険特別会計</t>
  </si>
  <si>
    <t>簡易水道特別会計</t>
  </si>
  <si>
    <t>大月短期大学特別会計</t>
  </si>
  <si>
    <t>介護サービス特別会計</t>
  </si>
  <si>
    <t>下水道特別会計</t>
  </si>
  <si>
    <t>その他会計（赤字）</t>
  </si>
  <si>
    <t>その他会計（黒字）</t>
  </si>
  <si>
    <t>-</t>
    <phoneticPr fontId="2"/>
  </si>
  <si>
    <t>-</t>
    <phoneticPr fontId="2"/>
  </si>
  <si>
    <t>-</t>
    <phoneticPr fontId="2"/>
  </si>
  <si>
    <t>大月都留広域事務組合（一般会計）</t>
    <rPh sb="0" eb="2">
      <t>オオツキ</t>
    </rPh>
    <rPh sb="2" eb="4">
      <t>ツル</t>
    </rPh>
    <rPh sb="4" eb="6">
      <t>コウイキ</t>
    </rPh>
    <rPh sb="6" eb="8">
      <t>ジム</t>
    </rPh>
    <rPh sb="8" eb="10">
      <t>クミアイ</t>
    </rPh>
    <rPh sb="11" eb="13">
      <t>イッパン</t>
    </rPh>
    <rPh sb="13" eb="15">
      <t>カイケイ</t>
    </rPh>
    <phoneticPr fontId="5"/>
  </si>
  <si>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5"/>
  </si>
  <si>
    <t>山梨県東部広域連合（一般会計）</t>
    <rPh sb="0" eb="3">
      <t>ヤマナシケン</t>
    </rPh>
    <rPh sb="3" eb="5">
      <t>トウブ</t>
    </rPh>
    <rPh sb="5" eb="7">
      <t>コウイキ</t>
    </rPh>
    <rPh sb="7" eb="9">
      <t>レンゴウ</t>
    </rPh>
    <rPh sb="10" eb="12">
      <t>イッパン</t>
    </rPh>
    <rPh sb="12" eb="14">
      <t>カイケイ</t>
    </rPh>
    <phoneticPr fontId="5"/>
  </si>
  <si>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5"/>
  </si>
  <si>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phoneticPr fontId="5"/>
  </si>
  <si>
    <t>山梨県市町村総合事務組合（一般廃棄物最終処分場事業特別会計）</t>
    <rPh sb="0" eb="3">
      <t>ヤマナシケン</t>
    </rPh>
    <rPh sb="3" eb="12">
      <t>シチョウソンソウゴウジムクミアイ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</si>
  <si>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山梨県市町村総合事務組合（交通災害共済事業特別会計）</t>
    <phoneticPr fontId="5"/>
  </si>
  <si>
    <t>山梨県後期高齢者医療広域連合（一般会計）</t>
    <rPh sb="10" eb="12">
      <t>コウイキ</t>
    </rPh>
    <phoneticPr fontId="5"/>
  </si>
  <si>
    <t>山梨県後期高齢者医療広域連合（後期高齢者医療特別会計）</t>
    <rPh sb="10" eb="12">
      <t>コウイキ</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</si>
  <si>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</si>
  <si>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</si>
  <si>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</si>
  <si>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</si>
  <si>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</si>
  <si>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</si>
  <si>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</si>
  <si>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</si>
  <si>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</si>
  <si>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</si>
  <si>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</si>
  <si>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</si>
  <si>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</si>
  <si>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内平均値を大きく上回っている。将来負担比率は前年度に比べ改善傾向にあるが、今後も大月短期大学の耐震改修事業や防災行政無線デジタル化などの主要事業が控えているため、高止まりが見込まれる。また実質公債費比率は平成２５年度に起債した土地開発公社解散に伴う三セク債の影響による増加に加えて小中学校適正配置計画に伴う施設整備事業や消防救急デジタル無線などにかかる元利償還金の増加などにより、今後一時的に１８％を超えることが見込みであり、厳しい財政運営に迫られている状況である。事業の優先順位づけによる新規地方債発行の抑制や、税収確保による繰上償還の実施により地方債現在高の圧縮と公債費の適正化に取り組んでいく必要がある。</t>
    <rPh sb="0" eb="2">
      <t>ショウライ</t>
    </rPh>
    <rPh sb="2" eb="4">
      <t>フタン</t>
    </rPh>
    <rPh sb="4" eb="6">
      <t>ヒリツ</t>
    </rPh>
    <rPh sb="7" eb="9">
      <t>ジッシツ</t>
    </rPh>
    <rPh sb="9" eb="12">
      <t>コウサイヒ</t>
    </rPh>
    <rPh sb="12" eb="14">
      <t>ヒリツ</t>
    </rPh>
    <rPh sb="17" eb="19">
      <t>ルイジ</t>
    </rPh>
    <rPh sb="19" eb="21">
      <t>ダンタイ</t>
    </rPh>
    <rPh sb="21" eb="22">
      <t>ナイ</t>
    </rPh>
    <rPh sb="22" eb="25">
      <t>ヘイキンチ</t>
    </rPh>
    <rPh sb="26" eb="27">
      <t>オオ</t>
    </rPh>
    <rPh sb="29" eb="31">
      <t>ウワマワ</t>
    </rPh>
    <rPh sb="36" eb="38">
      <t>ショウライ</t>
    </rPh>
    <rPh sb="38" eb="40">
      <t>フタン</t>
    </rPh>
    <rPh sb="40" eb="42">
      <t>ヒリツ</t>
    </rPh>
    <rPh sb="43" eb="46">
      <t>ゼンネンド</t>
    </rPh>
    <rPh sb="47" eb="48">
      <t>クラ</t>
    </rPh>
    <rPh sb="49" eb="51">
      <t>カイゼン</t>
    </rPh>
    <rPh sb="51" eb="53">
      <t>ケイコウ</t>
    </rPh>
    <rPh sb="58" eb="60">
      <t>コンゴ</t>
    </rPh>
    <rPh sb="115" eb="117">
      <t>ジッシツ</t>
    </rPh>
    <rPh sb="117" eb="120">
      <t>コウサイヒ</t>
    </rPh>
    <rPh sb="120" eb="122">
      <t>ヒリツ</t>
    </rPh>
    <rPh sb="123" eb="125">
      <t>ヘイセイ</t>
    </rPh>
    <rPh sb="127" eb="129">
      <t>ネンド</t>
    </rPh>
    <rPh sb="134" eb="136">
      <t>トチ</t>
    </rPh>
    <rPh sb="136" eb="138">
      <t>カイハツ</t>
    </rPh>
    <rPh sb="138" eb="140">
      <t>コウシャ</t>
    </rPh>
    <rPh sb="140" eb="142">
      <t>カイサン</t>
    </rPh>
    <rPh sb="143" eb="144">
      <t>トモナ</t>
    </rPh>
    <rPh sb="145" eb="146">
      <t>サン</t>
    </rPh>
    <rPh sb="148" eb="149">
      <t>サイ</t>
    </rPh>
    <rPh sb="150" eb="152">
      <t>エイキョウ</t>
    </rPh>
    <rPh sb="155" eb="157">
      <t>ゾウカ</t>
    </rPh>
    <rPh sb="158" eb="159">
      <t>クワ</t>
    </rPh>
    <rPh sb="211" eb="213">
      <t>コンゴ</t>
    </rPh>
    <rPh sb="213" eb="216">
      <t>イチジテキ</t>
    </rPh>
    <rPh sb="234" eb="235">
      <t>キビ</t>
    </rPh>
    <rPh sb="237" eb="239">
      <t>ザイセイ</t>
    </rPh>
    <rPh sb="239" eb="241">
      <t>ウンエイ</t>
    </rPh>
    <rPh sb="242" eb="243">
      <t>セマ</t>
    </rPh>
    <rPh sb="248" eb="250">
      <t>ジョウキョウ</t>
    </rPh>
    <rPh sb="278" eb="280">
      <t>ゼイシュウ</t>
    </rPh>
    <rPh sb="280" eb="282">
      <t>カクホ</t>
    </rPh>
    <rPh sb="285" eb="287">
      <t>クリアゲ</t>
    </rPh>
    <rPh sb="287" eb="289">
      <t>ショウカン</t>
    </rPh>
    <rPh sb="290" eb="292">
      <t>ジッシ</t>
    </rPh>
    <rPh sb="295" eb="298">
      <t>チホウサイ</t>
    </rPh>
    <rPh sb="298" eb="300">
      <t>ゲンザイ</t>
    </rPh>
    <rPh sb="300" eb="301">
      <t>ダカ</t>
    </rPh>
    <rPh sb="302" eb="304">
      <t>アッシュク</t>
    </rPh>
    <rPh sb="309" eb="312">
      <t>テキセイカ</t>
    </rPh>
    <rPh sb="313" eb="314">
      <t>ト</t>
    </rPh>
    <rPh sb="315" eb="316">
      <t>ク</t>
    </rPh>
    <rPh sb="320" eb="32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</si>
</sst>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27902</c:v>
                </c:pt>
                <c:pt idx="1">
                  <c:v>56047</c:v>
                </c:pt>
                <c:pt idx="2">
                  <c:v>45581</c:v>
                </c:pt>
                <c:pt idx="3">
                  <c:v>57723</c:v>
                </c:pt>
                <c:pt idx="4">
                  <c:v>60619</c:v>
                </c:pt>
              </c:numCache>
            </c:numRef>
          </c:val>
          <c:smooth val="0"/>
        </c:ser>
        <c:dLbls>
          <c:showLegendKey val="0"/>
          <c:showVal val="0"/>
          <c:showCatName val="0"/>
          <c:showSerName val="0"/>
          <c:showPercent val="0"/>
          <c:showBubbleSize val="0"/>
        </c:dLbls>
        <c:marker val="1"/>
        <c:smooth val="0"/>
        <c:axId val="32028160"/>
        <c:axId val="32030080"/>
      </c:lineChart>
      <c:catAx>
        <c:axId val="32028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30080"/>
        <c:crosses val="autoZero"/>
        <c:auto val="1"/>
        <c:lblAlgn val="ctr"/>
        <c:lblOffset val="100"/>
        <c:tickLblSkip val="1"/>
        <c:tickMarkSkip val="1"/>
        <c:noMultiLvlLbl val="0"/>
      </c:catAx>
      <c:valAx>
        <c:axId val="320300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2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1.93</c:v>
                </c:pt>
                <c:pt idx="1">
                  <c:v>1.79</c:v>
                </c:pt>
                <c:pt idx="2">
                  <c:v>2.2000000000000002</c:v>
                </c:pt>
                <c:pt idx="3">
                  <c:v>4.97</c:v>
                </c:pt>
                <c:pt idx="4">
                  <c:v>4.99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11.73</c:v>
                </c:pt>
                <c:pt idx="1">
                  <c:v>11.92</c:v>
                </c:pt>
                <c:pt idx="2">
                  <c:v>12.08</c:v>
                </c:pt>
                <c:pt idx="3">
                  <c:v>7.59</c:v>
                </c:pt>
                <c:pt idx="4">
                  <c:v>8.74</c:v>
                </c:pt>
              </c:numCache>
            </c:numRef>
          </c:val>
        </c:ser>
        <c:dLbls>
          <c:showLegendKey val="0"/>
          <c:showVal val="0"/>
          <c:showCatName val="0"/>
          <c:showSerName val="0"/>
          <c:showPercent val="0"/>
          <c:showBubbleSize val="0"/>
        </c:dLbls>
        <c:gapWidth val="250"/>
        <c:overlap val="100"/>
        <c:axId val="31670656"/>
        <c:axId val="3167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c:v>
                </c:pt>
                <c:pt idx="1">
                  <c:v>0.48</c:v>
                </c:pt>
                <c:pt idx="2">
                  <c:v>0.45</c:v>
                </c:pt>
                <c:pt idx="3">
                  <c:v>-2.2400000000000002</c:v>
                </c:pt>
                <c:pt idx="4">
                  <c:v>1.68</c:v>
                </c:pt>
              </c:numCache>
            </c:numRef>
          </c:val>
          <c:smooth val="0"/>
        </c:ser>
        <c:dLbls>
          <c:showLegendKey val="0"/>
          <c:showVal val="0"/>
          <c:showCatName val="0"/>
          <c:showSerName val="0"/>
          <c:showPercent val="0"/>
          <c:showBubbleSize val="0"/>
        </c:dLbls>
        <c:marker val="1"/>
        <c:smooth val="0"/>
        <c:axId val="31670656"/>
        <c:axId val="31672576"/>
      </c:lineChart>
      <c:catAx>
        <c:axId val="3167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672576"/>
        <c:crosses val="autoZero"/>
        <c:auto val="1"/>
        <c:lblAlgn val="ctr"/>
        <c:lblOffset val="100"/>
        <c:tickLblSkip val="1"/>
        <c:tickMarkSkip val="1"/>
        <c:noMultiLvlLbl val="0"/>
      </c:catAx>
      <c:valAx>
        <c:axId val="3167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4"/>
          <c:order val="4"/>
          <c:tx>
            <c:strRef>
              <c:f>データシート!$A$31</c:f>
              <c:strCache>
                <c:ptCount val="1"/>
                <c:pt idx="0">
                  <c:v>大月短期大学特別会計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0.05</c:v>
                </c:pt>
                <c:pt idx="4">
                  <c:v>#N/A</c:v>
                </c:pt>
                <c:pt idx="5">
                  <c:v>0.08</c:v>
                </c:pt>
                <c:pt idx="6">
                  <c:v>#N/A</c:v>
                </c:pt>
                <c:pt idx="7">
                  <c:v>0.15</c:v>
                </c:pt>
                <c:pt idx="8">
                  <c:v>#N/A</c:v>
                </c:pt>
                <c:pt idx="9">
                  <c:v>0.08</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7.0000000000000007E-2</c:v>
                </c:pt>
                <c:pt idx="4">
                  <c:v>#N/A</c:v>
                </c:pt>
                <c:pt idx="5">
                  <c:v>7.0000000000000007E-2</c:v>
                </c:pt>
                <c:pt idx="6">
                  <c:v>#N/A</c:v>
                </c:pt>
                <c:pt idx="7">
                  <c:v>0.03</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7.0000000000000007E-2</c:v>
                </c:pt>
                <c:pt idx="4">
                  <c:v>#N/A</c:v>
                </c:pt>
                <c:pt idx="5">
                  <c:v>0.21</c:v>
                </c:pt>
                <c:pt idx="6">
                  <c:v>#N/A</c:v>
                </c:pt>
                <c:pt idx="7">
                  <c:v>0.01</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0.26</c:v>
                </c:pt>
                <c:pt idx="2">
                  <c:v>#N/A</c:v>
                </c:pt>
                <c:pt idx="3">
                  <c:v>0.22</c:v>
                </c:pt>
                <c:pt idx="4">
                  <c:v>#N/A</c:v>
                </c:pt>
                <c:pt idx="5">
                  <c:v>0.81</c:v>
                </c:pt>
                <c:pt idx="6">
                  <c:v>#N/A</c:v>
                </c:pt>
                <c:pt idx="7">
                  <c:v>0.47</c:v>
                </c:pt>
                <c:pt idx="8">
                  <c:v>#N/A</c:v>
                </c:pt>
                <c:pt idx="9">
                  <c:v>1.75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5.22</c:v>
                </c:pt>
                <c:pt idx="2">
                  <c:v>#N/A</c:v>
                </c:pt>
                <c:pt idx="3">
                  <c:v>4.6399999999999997</c:v>
                </c:pt>
                <c:pt idx="4">
                  <c:v>#N/A</c:v>
                </c:pt>
                <c:pt idx="5">
                  <c:v>3.85</c:v>
                </c:pt>
                <c:pt idx="6">
                  <c:v>#N/A</c:v>
                </c:pt>
                <c:pt idx="7">
                  <c:v>4.55</c:v>
                </c:pt>
                <c:pt idx="8">
                  <c:v>#N/A</c:v>
                </c:pt>
                <c:pt idx="9">
                  <c:v>3.01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1.83</c:v>
                </c:pt>
                <c:pt idx="2">
                  <c:v>#N/A</c:v>
                </c:pt>
                <c:pt idx="3">
                  <c:v>1.73</c:v>
                </c:pt>
                <c:pt idx="4">
                  <c:v>#N/A</c:v>
                </c:pt>
                <c:pt idx="5">
                  <c:v>2.12</c:v>
                </c:pt>
                <c:pt idx="6">
                  <c:v>#N/A</c:v>
                </c:pt>
                <c:pt idx="7">
                  <c:v>4.8</c:v>
                </c:pt>
                <c:pt idx="8">
                  <c:v>#N/A</c:v>
                </c:pt>
                <c:pt idx="9">
                  <c:v>4.9000000000000004</c:v>
                </c:pt>
              </c:numCache>
            </c:numRef>
          </c:val>
        </c:ser>
        <c:dLbls>
          <c:showLegendKey val="0"/>
          <c:showVal val="0"/>
          <c:showCatName val="0"/>
          <c:showSerName val="0"/>
          <c:showPercent val="0"/>
          <c:showBubbleSize val="0"/>
        </c:dLbls>
        <c:gapWidth val="150"/>
        <c:overlap val="100"/>
        <c:axId val="154349568"/>
        <c:axId val="154351104"/>
      </c:barChart>
      <c:catAx>
        <c:axId val="15434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1104"/>
        <c:crosses val="autoZero"/>
        <c:auto val="1"/>
        <c:lblAlgn val="ctr"/>
        <c:lblOffset val="100"/>
        <c:tickLblSkip val="1"/>
        <c:tickMarkSkip val="1"/>
        <c:noMultiLvlLbl val="0"/>
      </c:catAx>
      <c:valAx>
        <c:axId val="15435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4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1271</c:v>
                </c:pt>
                <c:pt idx="5">
                  <c:v>1321</c:v>
                </c:pt>
                <c:pt idx="8">
                  <c:v>1312</c:v>
                </c:pt>
                <c:pt idx="11">
                  <c:v>1376</c:v>
                </c:pt>
                <c:pt idx="14">
                  <c:v>1323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96</c:v>
                </c:pt>
                <c:pt idx="3">
                  <c:v>94</c:v>
                </c:pt>
                <c:pt idx="6">
                  <c:v>94</c:v>
                </c:pt>
                <c:pt idx="9">
                  <c:v>94</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334</c:v>
                </c:pt>
                <c:pt idx="3">
                  <c:v>369</c:v>
                </c:pt>
                <c:pt idx="6">
                  <c:v>366</c:v>
                </c:pt>
                <c:pt idx="9">
                  <c:v>367</c:v>
                </c:pt>
                <c:pt idx="12">
                  <c:v>354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372</c:v>
                </c:pt>
                <c:pt idx="3">
                  <c:v>388</c:v>
                </c:pt>
                <c:pt idx="6">
                  <c:v>436</c:v>
                </c:pt>
                <c:pt idx="9">
                  <c:v>465</c:v>
                </c:pt>
                <c:pt idx="12">
                  <c:v>469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1574</c:v>
                </c:pt>
                <c:pt idx="3">
                  <c:v>1567</c:v>
                </c:pt>
                <c:pt idx="6">
                  <c:v>1626</c:v>
                </c:pt>
                <c:pt idx="9">
                  <c:v>1609</c:v>
                </c:pt>
                <c:pt idx="12">
                  <c:v>1624</c:v>
                </c:pt>
              </c:numCache>
            </c:numRef>
          </c:val>
        </c:ser>
        <c:dLbls>
          <c:showLegendKey val="0"/>
          <c:showVal val="0"/>
          <c:showCatName val="0"/>
          <c:showSerName val="0"/>
          <c:showPercent val="0"/>
          <c:showBubbleSize val="0"/>
        </c:dLbls>
        <c:gapWidth val="100"/>
        <c:overlap val="100"/>
        <c:axId val="31860608"/>
        <c:axId val="3186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1105</c:v>
                </c:pt>
                <c:pt idx="2">
                  <c:v>#N/A</c:v>
                </c:pt>
                <c:pt idx="3">
                  <c:v>#N/A</c:v>
                </c:pt>
                <c:pt idx="4">
                  <c:v>1097</c:v>
                </c:pt>
                <c:pt idx="5">
                  <c:v>#N/A</c:v>
                </c:pt>
                <c:pt idx="6">
                  <c:v>#N/A</c:v>
                </c:pt>
                <c:pt idx="7">
                  <c:v>1210</c:v>
                </c:pt>
                <c:pt idx="8">
                  <c:v>#N/A</c:v>
                </c:pt>
                <c:pt idx="9">
                  <c:v>#N/A</c:v>
                </c:pt>
                <c:pt idx="10">
                  <c:v>1159</c:v>
                </c:pt>
                <c:pt idx="11">
                  <c:v>#N/A</c:v>
                </c:pt>
                <c:pt idx="12">
                  <c:v>#N/A</c:v>
                </c:pt>
                <c:pt idx="13">
                  <c:v>1218</c:v>
                </c:pt>
                <c:pt idx="14">
                  <c:v>#N/A</c:v>
                </c:pt>
              </c:numCache>
            </c:numRef>
          </c:val>
          <c:smooth val="0"/>
        </c:ser>
        <c:dLbls>
          <c:showLegendKey val="0"/>
          <c:showVal val="0"/>
          <c:showCatName val="0"/>
          <c:showSerName val="0"/>
          <c:showPercent val="0"/>
          <c:showBubbleSize val="0"/>
        </c:dLbls>
        <c:marker val="1"/>
        <c:smooth val="0"/>
        <c:axId val="31860608"/>
        <c:axId val="31862784"/>
      </c:lineChart>
      <c:catAx>
        <c:axId val="3186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62784"/>
        <c:crosses val="autoZero"/>
        <c:auto val="1"/>
        <c:lblAlgn val="ctr"/>
        <c:lblOffset val="100"/>
        <c:tickLblSkip val="1"/>
        <c:tickMarkSkip val="1"/>
        <c:noMultiLvlLbl val="0"/>
      </c:catAx>
      <c:valAx>
        <c:axId val="3186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6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14468</c:v>
                </c:pt>
                <c:pt idx="5">
                  <c:v>14269</c:v>
                </c:pt>
                <c:pt idx="8">
                  <c:v>14616</c:v>
                </c:pt>
                <c:pt idx="11">
                  <c:v>14830</c:v>
                </c:pt>
                <c:pt idx="14">
                  <c:v>14613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337</c:v>
                </c:pt>
                <c:pt idx="5">
                  <c:v>229</c:v>
                </c:pt>
                <c:pt idx="8">
                  <c:v>201</c:v>
                </c:pt>
                <c:pt idx="11">
                  <c:v>168</c:v>
                </c:pt>
                <c:pt idx="14">
                  <c:v>178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4141</c:v>
                </c:pt>
                <c:pt idx="5">
                  <c:v>4149</c:v>
                </c:pt>
                <c:pt idx="8">
                  <c:v>4080</c:v>
                </c:pt>
                <c:pt idx="11">
                  <c:v>3563</c:v>
                </c:pt>
                <c:pt idx="14">
                  <c:v>3525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2512</c:v>
                </c:pt>
                <c:pt idx="3">
                  <c:v>2340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3253</c:v>
                </c:pt>
                <c:pt idx="3">
                  <c:v>3003</c:v>
                </c:pt>
                <c:pt idx="6">
                  <c:v>2763</c:v>
                </c:pt>
                <c:pt idx="9">
                  <c:v>2603</c:v>
                </c:pt>
                <c:pt idx="12">
                  <c:v>2611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3515</c:v>
                </c:pt>
                <c:pt idx="3">
                  <c:v>3169</c:v>
                </c:pt>
                <c:pt idx="6">
                  <c:v>2800</c:v>
                </c:pt>
                <c:pt idx="9">
                  <c:v>2539</c:v>
                </c:pt>
                <c:pt idx="12">
                  <c:v>2086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6090</c:v>
                </c:pt>
                <c:pt idx="3">
                  <c:v>5763</c:v>
                </c:pt>
                <c:pt idx="6">
                  <c:v>6172</c:v>
                </c:pt>
                <c:pt idx="9">
                  <c:v>6606</c:v>
                </c:pt>
                <c:pt idx="12">
                  <c:v>6026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564</c:v>
                </c:pt>
                <c:pt idx="3">
                  <c:v>470</c:v>
                </c:pt>
                <c:pt idx="6">
                  <c:v>376</c:v>
                </c:pt>
                <c:pt idx="9">
                  <c:v>282</c:v>
                </c:pt>
                <c:pt idx="12">
                  <c:v>188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16114</c:v>
                </c:pt>
                <c:pt idx="3">
                  <c:v>16560</c:v>
                </c:pt>
                <c:pt idx="6">
                  <c:v>18683</c:v>
                </c:pt>
                <c:pt idx="9">
                  <c:v>18781</c:v>
                </c:pt>
                <c:pt idx="12">
                  <c:v>18672</c:v>
                </c:pt>
              </c:numCache>
            </c:numRef>
          </c:val>
        </c:ser>
        <c:dLbls>
          <c:showLegendKey val="0"/>
          <c:showVal val="0"/>
          <c:showCatName val="0"/>
          <c:showSerName val="0"/>
          <c:showPercent val="0"/>
          <c:showBubbleSize val="0"/>
        </c:dLbls>
        <c:gapWidth val="100"/>
        <c:overlap val="100"/>
        <c:axId val="169885696"/>
        <c:axId val="169887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13101</c:v>
                </c:pt>
                <c:pt idx="2">
                  <c:v>#N/A</c:v>
                </c:pt>
                <c:pt idx="3">
                  <c:v>#N/A</c:v>
                </c:pt>
                <c:pt idx="4">
                  <c:v>12658</c:v>
                </c:pt>
                <c:pt idx="5">
                  <c:v>#N/A</c:v>
                </c:pt>
                <c:pt idx="6">
                  <c:v>#N/A</c:v>
                </c:pt>
                <c:pt idx="7">
                  <c:v>11896</c:v>
                </c:pt>
                <c:pt idx="8">
                  <c:v>#N/A</c:v>
                </c:pt>
                <c:pt idx="9">
                  <c:v>#N/A</c:v>
                </c:pt>
                <c:pt idx="10">
                  <c:v>12251</c:v>
                </c:pt>
                <c:pt idx="11">
                  <c:v>#N/A</c:v>
                </c:pt>
                <c:pt idx="12">
                  <c:v>#N/A</c:v>
                </c:pt>
                <c:pt idx="13">
                  <c:v>11266</c:v>
                </c:pt>
                <c:pt idx="14">
                  <c:v>#N/A</c:v>
                </c:pt>
              </c:numCache>
            </c:numRef>
          </c:val>
          <c:smooth val="0"/>
        </c:ser>
        <c:dLbls>
          <c:showLegendKey val="0"/>
          <c:showVal val="0"/>
          <c:showCatName val="0"/>
          <c:showSerName val="0"/>
          <c:showPercent val="0"/>
          <c:showBubbleSize val="0"/>
        </c:dLbls>
        <c:marker val="1"/>
        <c:smooth val="0"/>
        <c:axId val="169885696"/>
        <c:axId val="169887616"/>
      </c:lineChart>
      <c:catAx>
        <c:axId val="1698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887616"/>
        <c:crosses val="autoZero"/>
        <c:auto val="1"/>
        <c:lblAlgn val="ctr"/>
        <c:lblOffset val="100"/>
        <c:tickLblSkip val="1"/>
        <c:tickMarkSkip val="1"/>
        <c:noMultiLvlLbl val="0"/>
      </c:catAx>
      <c:valAx>
        <c:axId val="16988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88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6837888"/>
        <c:axId val="146839808"/>
      </c:scatterChart>
      <c:valAx>
        <c:axId val="146837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839808"/>
        <c:crosses val="autoZero"/>
        <c:crossBetween val="midCat"/>
      </c:valAx>
      <c:valAx>
        <c:axId val="1468398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837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c:v>
                </c:pt>
                <c:pt idx="1">
                  <c:v>15.4</c:v>
                </c:pt>
                <c:pt idx="2">
                  <c:v>16.399999999999999</c:v>
                </c:pt>
                <c:pt idx="3">
                  <c:v>17.100000000000001</c:v>
                </c:pt>
                <c:pt idx="4">
                  <c:v>17.600000000000001</c:v>
                </c:pt>
              </c:numCache>
            </c:numRef>
          </c:xVal>
          <c:yVal>
            <c:numRef>
              <c:f>公会計指標分析・財政指標組合せ分析表!$K$73:$O$73</c:f>
              <c:numCache>
                <c:formatCode>#,##0.0;"▲ "#,##0.0</c:formatCode>
                <c:ptCount val="5"/>
                <c:pt idx="0">
                  <c:v>185.3</c:v>
                </c:pt>
                <c:pt idx="1">
                  <c:v>183.1</c:v>
                </c:pt>
                <c:pt idx="2">
                  <c:v>174.7</c:v>
                </c:pt>
                <c:pt idx="3">
                  <c:v>189.5</c:v>
                </c:pt>
                <c:pt idx="4">
                  <c:v>165.5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3.5321692859527992E-2"/>
                  <c:y val="-4.660353730293517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2.808923166409944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1705462261813713E-2"/>
                  <c:y val="-7.84505858336335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146856960"/>
        <c:axId val="146953344"/>
      </c:scatterChart>
      <c:valAx>
        <c:axId val="146856960"/>
        <c:scaling>
          <c:orientation val="minMax"/>
          <c:max val="18.3"/>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953344"/>
        <c:crosses val="autoZero"/>
        <c:crossBetween val="midCat"/>
      </c:valAx>
      <c:valAx>
        <c:axId val="146953344"/>
        <c:scaling>
          <c:orientation val="minMax"/>
          <c:max val="22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856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分子の構造の主な変動要因は次のとおりである。</a:t>
          </a:r>
          <a:endParaRPr lang="ja-JP" altLang="ja-JP" sz="1400">
            <a:effectLst/>
          </a:endParaRPr>
        </a:p>
        <a:p>
          <a:pPr rtl="0"/>
          <a:r>
            <a:rPr lang="ja-JP" altLang="ja-JP" sz="1100" b="0" i="0" baseline="0">
              <a:solidFill>
                <a:schemeClr val="dk1"/>
              </a:solidFill>
              <a:effectLst/>
              <a:latin typeface="+mn-lt"/>
              <a:ea typeface="+mn-ea"/>
              <a:cs typeface="+mn-cs"/>
            </a:rPr>
            <a:t>○元利償還金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平成２５年度に発行した第三セクター等改革推進債</a:t>
          </a:r>
          <a:r>
            <a:rPr lang="ja-JP" altLang="en-US" sz="1100" b="0" i="0" baseline="0">
              <a:solidFill>
                <a:schemeClr val="dk1"/>
              </a:solidFill>
              <a:effectLst/>
              <a:latin typeface="+mn-lt"/>
              <a:ea typeface="+mn-ea"/>
              <a:cs typeface="+mn-cs"/>
            </a:rPr>
            <a:t>に加え、小中学校適正配置計画に基づく大月東中学校校舎建設事業の元金償還開始</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により増加している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○公営企業債に対する繰入金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新病棟建設</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に伴</a:t>
          </a:r>
          <a:r>
            <a:rPr lang="ja-JP" altLang="en-US" sz="1100" b="0" i="0" baseline="0">
              <a:solidFill>
                <a:schemeClr val="dk1"/>
              </a:solidFill>
              <a:effectLst/>
              <a:latin typeface="+mn-lt"/>
              <a:ea typeface="+mn-ea"/>
              <a:cs typeface="+mn-cs"/>
            </a:rPr>
            <a:t>う医療機器整備にかかる元金償還開始などにより</a:t>
          </a:r>
          <a:r>
            <a:rPr lang="ja-JP" altLang="ja-JP" sz="1100" b="0" i="0" baseline="0">
              <a:solidFill>
                <a:schemeClr val="dk1"/>
              </a:solidFill>
              <a:effectLst/>
              <a:latin typeface="+mn-lt"/>
              <a:ea typeface="+mn-ea"/>
              <a:cs typeface="+mn-cs"/>
            </a:rPr>
            <a:t>増加している。</a:t>
          </a:r>
          <a:endParaRPr lang="ja-JP" altLang="ja-JP" sz="1400">
            <a:effectLst/>
          </a:endParaRPr>
        </a:p>
        <a:p>
          <a:pPr rtl="0"/>
          <a:r>
            <a:rPr lang="ja-JP" altLang="ja-JP" sz="1100" b="0" i="0" baseline="0">
              <a:solidFill>
                <a:schemeClr val="dk1"/>
              </a:solidFill>
              <a:effectLst/>
              <a:latin typeface="+mn-lt"/>
              <a:ea typeface="+mn-ea"/>
              <a:cs typeface="+mn-cs"/>
            </a:rPr>
            <a:t>○組合等に対する負担金等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東部地域広域水道企業団及び大月都留広域事務組合に対する負担が横ばい状況である。</a:t>
          </a:r>
          <a:endParaRPr lang="ja-JP" altLang="ja-JP" sz="1400">
            <a:effectLst/>
          </a:endParaRPr>
        </a:p>
        <a:p>
          <a:pPr rtl="0"/>
          <a:r>
            <a:rPr lang="ja-JP" altLang="ja-JP" sz="1100" b="0" i="0" baseline="0">
              <a:solidFill>
                <a:schemeClr val="dk1"/>
              </a:solidFill>
              <a:effectLst/>
              <a:latin typeface="+mn-lt"/>
              <a:ea typeface="+mn-ea"/>
              <a:cs typeface="+mn-cs"/>
            </a:rPr>
            <a:t>○算入公債費等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公債費充当特定財源である住宅使用料の充当</a:t>
          </a:r>
          <a:r>
            <a:rPr lang="ja-JP" altLang="en-US" sz="1100" b="0" i="0" baseline="0">
              <a:solidFill>
                <a:schemeClr val="dk1"/>
              </a:solidFill>
              <a:effectLst/>
              <a:latin typeface="+mn-lt"/>
              <a:ea typeface="+mn-ea"/>
              <a:cs typeface="+mn-cs"/>
            </a:rPr>
            <a:t>が、住宅関連の公債費減少に伴い減少</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今後も、小中学校適正配置計画に伴う施設整備事業</a:t>
          </a:r>
          <a:r>
            <a:rPr lang="ja-JP" altLang="en-US" sz="1100" b="0" i="0" baseline="0">
              <a:solidFill>
                <a:schemeClr val="dk1"/>
              </a:solidFill>
              <a:effectLst/>
              <a:latin typeface="+mn-lt"/>
              <a:ea typeface="+mn-ea"/>
              <a:cs typeface="+mn-cs"/>
            </a:rPr>
            <a:t>や消防救急デジタル無線など</a:t>
          </a:r>
          <a:r>
            <a:rPr lang="ja-JP" altLang="ja-JP" sz="1100" b="0" i="0" baseline="0">
              <a:solidFill>
                <a:schemeClr val="dk1"/>
              </a:solidFill>
              <a:effectLst/>
              <a:latin typeface="+mn-lt"/>
              <a:ea typeface="+mn-ea"/>
              <a:cs typeface="+mn-cs"/>
            </a:rPr>
            <a:t>にかかる元利償還金の増加により、実質公債費比率が１８％を超えることが見込まれる。事業の必要性や緊急性などの優先順位づけを行いながら、地方債の新規発行を抑制し、公債費負担の軽減に努める。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分子の構造の主な変動要因は次のとおりである。</a:t>
          </a:r>
          <a:endParaRPr lang="ja-JP" altLang="ja-JP" sz="1400">
            <a:effectLst/>
          </a:endParaRPr>
        </a:p>
        <a:p>
          <a:pPr rtl="0"/>
          <a:r>
            <a:rPr lang="ja-JP" altLang="ja-JP" sz="1100" b="0" i="0" baseline="0">
              <a:solidFill>
                <a:schemeClr val="dk1"/>
              </a:solidFill>
              <a:effectLst/>
              <a:latin typeface="+mn-lt"/>
              <a:ea typeface="+mn-ea"/>
              <a:cs typeface="+mn-cs"/>
            </a:rPr>
            <a:t>○一般会計等の地方債現在高</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平成２５年度に発行した第三セクター等改革推進債に加え、小中学校適正配置計画に伴う施設整備事業</a:t>
          </a:r>
          <a:r>
            <a:rPr lang="ja-JP" altLang="en-US" sz="1100" b="0" i="0" baseline="0">
              <a:solidFill>
                <a:schemeClr val="dk1"/>
              </a:solidFill>
              <a:effectLst/>
              <a:latin typeface="+mn-lt"/>
              <a:ea typeface="+mn-ea"/>
              <a:cs typeface="+mn-cs"/>
            </a:rPr>
            <a:t>や消防救急デジタル無線等整備事業</a:t>
          </a:r>
          <a:r>
            <a:rPr lang="ja-JP" altLang="ja-JP" sz="1100" b="0" i="0" baseline="0">
              <a:solidFill>
                <a:schemeClr val="dk1"/>
              </a:solidFill>
              <a:effectLst/>
              <a:latin typeface="+mn-lt"/>
              <a:ea typeface="+mn-ea"/>
              <a:cs typeface="+mn-cs"/>
            </a:rPr>
            <a:t>にかかる地方債発行などにより残高が高止まりしている。</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病院及び</a:t>
          </a:r>
          <a:r>
            <a:rPr lang="ja-JP" altLang="ja-JP" sz="1100" b="0" i="0" baseline="0">
              <a:solidFill>
                <a:schemeClr val="dk1"/>
              </a:solidFill>
              <a:effectLst/>
              <a:latin typeface="+mn-lt"/>
              <a:ea typeface="+mn-ea"/>
              <a:cs typeface="+mn-cs"/>
            </a:rPr>
            <a:t>簡易水道</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新規地方債発行の抑制により繰入見込が減少している。</a:t>
          </a:r>
          <a:endParaRPr lang="ja-JP" altLang="ja-JP" sz="1400">
            <a:effectLst/>
          </a:endParaRPr>
        </a:p>
        <a:p>
          <a:pPr rtl="0"/>
          <a:r>
            <a:rPr lang="ja-JP" altLang="ja-JP" sz="1100" b="0" i="0" baseline="0">
              <a:solidFill>
                <a:schemeClr val="dk1"/>
              </a:solidFill>
              <a:effectLst/>
              <a:latin typeface="+mn-lt"/>
              <a:ea typeface="+mn-ea"/>
              <a:cs typeface="+mn-cs"/>
            </a:rPr>
            <a:t>○組合等負担・退職手当負担見込額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東部地域広域水道企業団及び大月都留広域事務組合の地方債残高が減少し</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類似団体に比べ</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が多いこと</a:t>
          </a:r>
          <a:r>
            <a:rPr lang="ja-JP" altLang="ja-JP" sz="1100" b="0" i="0" baseline="0">
              <a:solidFill>
                <a:schemeClr val="dk1"/>
              </a:solidFill>
              <a:effectLst/>
              <a:latin typeface="+mn-lt"/>
              <a:ea typeface="+mn-ea"/>
              <a:cs typeface="+mn-cs"/>
            </a:rPr>
            <a:t>などにより退職手当負担見込が</a:t>
          </a:r>
          <a:r>
            <a:rPr lang="ja-JP" altLang="en-US" sz="1100" b="0" i="0" baseline="0">
              <a:solidFill>
                <a:schemeClr val="dk1"/>
              </a:solidFill>
              <a:effectLst/>
              <a:latin typeface="+mn-lt"/>
              <a:ea typeface="+mn-ea"/>
              <a:cs typeface="+mn-cs"/>
            </a:rPr>
            <a:t>多い状況である。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○充当可能特定財源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全体としては前年度に比べてほぼ横ばい状態ではあるが、今後事業に伴い充当可能基金の</a:t>
          </a:r>
          <a:r>
            <a:rPr lang="ja-JP" altLang="ja-JP" sz="1100" b="0" i="0" baseline="0">
              <a:solidFill>
                <a:schemeClr val="dk1"/>
              </a:solidFill>
              <a:effectLst/>
              <a:latin typeface="+mn-lt"/>
              <a:ea typeface="+mn-ea"/>
              <a:cs typeface="+mn-cs"/>
            </a:rPr>
            <a:t>取崩し</a:t>
          </a:r>
          <a:r>
            <a:rPr lang="ja-JP" altLang="en-US" sz="1100" b="0" i="0" baseline="0">
              <a:solidFill>
                <a:schemeClr val="dk1"/>
              </a:solidFill>
              <a:effectLst/>
              <a:latin typeface="+mn-lt"/>
              <a:ea typeface="+mn-ea"/>
              <a:cs typeface="+mn-cs"/>
            </a:rPr>
            <a:t>が見込まれるため、将来負担への影響も懸念される。</a:t>
          </a:r>
          <a:endParaRPr lang="ja-JP" altLang="ja-JP" sz="1400">
            <a:effectLst/>
          </a:endParaRPr>
        </a:p>
        <a:p>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しばらくの間は</a:t>
          </a:r>
          <a:r>
            <a:rPr lang="ja-JP" altLang="ja-JP" sz="1100" b="0" i="0" baseline="0">
              <a:solidFill>
                <a:schemeClr val="dk1"/>
              </a:solidFill>
              <a:effectLst/>
              <a:latin typeface="+mn-lt"/>
              <a:ea typeface="+mn-ea"/>
              <a:cs typeface="+mn-cs"/>
            </a:rPr>
            <a:t>地方債現在高の高止まりが見込まれ、</a:t>
          </a:r>
          <a:r>
            <a:rPr lang="ja-JP" altLang="en-US" sz="1100" b="0" i="0" baseline="0">
              <a:solidFill>
                <a:schemeClr val="dk1"/>
              </a:solidFill>
              <a:effectLst/>
              <a:latin typeface="+mn-lt"/>
              <a:ea typeface="+mn-ea"/>
              <a:cs typeface="+mn-cs"/>
            </a:rPr>
            <a:t>平成２８年度以降、</a:t>
          </a:r>
          <a:r>
            <a:rPr lang="ja-JP" altLang="ja-JP" sz="1100" b="0" i="0" baseline="0">
              <a:solidFill>
                <a:schemeClr val="dk1"/>
              </a:solidFill>
              <a:effectLst/>
              <a:latin typeface="+mn-lt"/>
              <a:ea typeface="+mn-ea"/>
              <a:cs typeface="+mn-cs"/>
            </a:rPr>
            <a:t>大月短期大学の耐震改修</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や防災行政無線デジタル化などの主要事業が控えて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、厳しい財政運営を迫られているが、事業の必要性や緊急性などの優先順位づけを行いながら、地方債の新規発行を抑制し、将来負担の軽減に努める。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基準財政需要額及び基準財政収入額ともに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需要額以上に収入額が増加したため</a:t>
          </a:r>
          <a:r>
            <a:rPr lang="ja-JP" altLang="ja-JP" sz="1100" b="0" i="0" baseline="0">
              <a:solidFill>
                <a:schemeClr val="dk1"/>
              </a:solidFill>
              <a:effectLst/>
              <a:latin typeface="+mn-lt"/>
              <a:ea typeface="+mn-ea"/>
              <a:cs typeface="+mn-cs"/>
            </a:rPr>
            <a:t>単年指数</a:t>
          </a:r>
          <a:r>
            <a:rPr lang="ja-JP" altLang="en-US" sz="1100" b="0" i="0" baseline="0">
              <a:solidFill>
                <a:schemeClr val="dk1"/>
              </a:solidFill>
              <a:effectLst/>
              <a:latin typeface="+mn-lt"/>
              <a:ea typeface="+mn-ea"/>
              <a:cs typeface="+mn-cs"/>
            </a:rPr>
            <a:t>が上昇し、</a:t>
          </a:r>
          <a:r>
            <a:rPr lang="ja-JP" altLang="ja-JP" sz="1100" b="0" i="0" baseline="0">
              <a:solidFill>
                <a:schemeClr val="dk1"/>
              </a:solidFill>
              <a:effectLst/>
              <a:latin typeface="+mn-lt"/>
              <a:ea typeface="+mn-ea"/>
              <a:cs typeface="+mn-cs"/>
            </a:rPr>
            <a:t>平均指数</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から０．０２ポイント上昇し</a:t>
          </a:r>
          <a:r>
            <a:rPr lang="ja-JP" altLang="ja-JP" sz="1100" b="0" i="0" baseline="0">
              <a:solidFill>
                <a:schemeClr val="dk1"/>
              </a:solidFill>
              <a:effectLst/>
              <a:latin typeface="+mn-lt"/>
              <a:ea typeface="+mn-ea"/>
              <a:cs typeface="+mn-cs"/>
            </a:rPr>
            <a:t>た。</a:t>
          </a:r>
          <a:endParaRPr lang="ja-JP" altLang="ja-JP" sz="1400">
            <a:effectLst/>
          </a:endParaRPr>
        </a:p>
        <a:p>
          <a:pPr rtl="0"/>
          <a:r>
            <a:rPr lang="ja-JP" altLang="ja-JP" sz="1100" b="0" i="0" baseline="0">
              <a:solidFill>
                <a:schemeClr val="dk1"/>
              </a:solidFill>
              <a:effectLst/>
              <a:latin typeface="+mn-lt"/>
              <a:ea typeface="+mn-ea"/>
              <a:cs typeface="+mn-cs"/>
            </a:rPr>
            <a:t>需要額においては、</a:t>
          </a:r>
          <a:r>
            <a:rPr lang="ja-JP" altLang="en-US" sz="1100" b="0" i="0" baseline="0">
              <a:solidFill>
                <a:schemeClr val="dk1"/>
              </a:solidFill>
              <a:effectLst/>
              <a:latin typeface="+mn-lt"/>
              <a:ea typeface="+mn-ea"/>
              <a:cs typeface="+mn-cs"/>
            </a:rPr>
            <a:t>人口減少等特別対策事業</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新たに創設されたことになどにより増加し、</a:t>
          </a:r>
          <a:r>
            <a:rPr lang="ja-JP" altLang="ja-JP" sz="1100" b="0" i="0" baseline="0">
              <a:solidFill>
                <a:schemeClr val="dk1"/>
              </a:solidFill>
              <a:effectLst/>
              <a:latin typeface="+mn-lt"/>
              <a:ea typeface="+mn-ea"/>
              <a:cs typeface="+mn-cs"/>
            </a:rPr>
            <a:t>収入額においては、東京電力葛野川揚水式発電所の４号機が新たに供用開始</a:t>
          </a:r>
          <a:r>
            <a:rPr lang="ja-JP" altLang="en-US" sz="1100" b="0" i="0" baseline="0">
              <a:solidFill>
                <a:schemeClr val="dk1"/>
              </a:solidFill>
              <a:effectLst/>
              <a:latin typeface="+mn-lt"/>
              <a:ea typeface="+mn-ea"/>
              <a:cs typeface="+mn-cs"/>
            </a:rPr>
            <a:t>したことによる</a:t>
          </a:r>
          <a:r>
            <a:rPr lang="ja-JP" altLang="ja-JP" sz="1100" b="0" i="0" baseline="0">
              <a:solidFill>
                <a:schemeClr val="dk1"/>
              </a:solidFill>
              <a:effectLst/>
              <a:latin typeface="+mn-lt"/>
              <a:ea typeface="+mn-ea"/>
              <a:cs typeface="+mn-cs"/>
            </a:rPr>
            <a:t>固定資産税</a:t>
          </a:r>
          <a:r>
            <a:rPr lang="ja-JP" altLang="en-US" sz="1100" b="0" i="0" baseline="0">
              <a:solidFill>
                <a:schemeClr val="dk1"/>
              </a:solidFill>
              <a:effectLst/>
              <a:latin typeface="+mn-lt"/>
              <a:ea typeface="+mn-ea"/>
              <a:cs typeface="+mn-cs"/>
            </a:rPr>
            <a:t>（償却資産）</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増加や地方消費税交付金の増加など</a:t>
          </a:r>
          <a:r>
            <a:rPr lang="ja-JP" altLang="ja-JP" sz="1100" b="0" i="0" baseline="0">
              <a:solidFill>
                <a:schemeClr val="dk1"/>
              </a:solidFill>
              <a:effectLst/>
              <a:latin typeface="+mn-lt"/>
              <a:ea typeface="+mn-ea"/>
              <a:cs typeface="+mn-cs"/>
            </a:rPr>
            <a:t>が主な</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要因である。</a:t>
          </a:r>
          <a:endParaRPr lang="ja-JP" altLang="ja-JP" sz="1400">
            <a:effectLst/>
          </a:endParaRPr>
        </a:p>
        <a:p>
          <a:pPr rtl="0"/>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、人口減少</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による需要額の縮小</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固定資産税（償却資産）などの市税収入の減少</a:t>
          </a:r>
          <a:r>
            <a:rPr lang="ja-JP" altLang="ja-JP" sz="1100" b="0" i="0" baseline="0">
              <a:solidFill>
                <a:schemeClr val="dk1"/>
              </a:solidFill>
              <a:effectLst/>
              <a:latin typeface="+mn-lt"/>
              <a:ea typeface="+mn-ea"/>
              <a:cs typeface="+mn-cs"/>
            </a:rPr>
            <a:t>が見込まれ</a:t>
          </a:r>
          <a:r>
            <a:rPr lang="ja-JP" altLang="en-US" sz="1100" b="0" i="0" baseline="0">
              <a:solidFill>
                <a:schemeClr val="dk1"/>
              </a:solidFill>
              <a:effectLst/>
              <a:latin typeface="+mn-lt"/>
              <a:ea typeface="+mn-ea"/>
              <a:cs typeface="+mn-cs"/>
            </a:rPr>
            <a:t>ることから</a:t>
          </a:r>
          <a:r>
            <a:rPr lang="ja-JP" altLang="ja-JP" sz="1100" b="0" i="0" baseline="0">
              <a:solidFill>
                <a:schemeClr val="dk1"/>
              </a:solidFill>
              <a:effectLst/>
              <a:latin typeface="+mn-lt"/>
              <a:ea typeface="+mn-ea"/>
              <a:cs typeface="+mn-cs"/>
            </a:rPr>
            <a:t>、経常経費の削減と市税徴収強化により、財政基盤の健全化に努める。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26458</xdr:rowOff>
    </xdr:to>
    <xdr:cxnSp macro="">
      <xdr:nvCxnSpPr>
        <xdr:cNvPr id="68" name="直線コネクタ 67"/>
        <xdr:cNvCxnSpPr/>
      </xdr:nvCxnSpPr>
      <xdr:spPr>
        <a:xfrm flipV="1">
          <a:off x="4114800" y="68442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1" name="直線コネクタ 70"/>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62035</xdr:rowOff>
    </xdr:from>
    <xdr:ext cx="736600" cy="259045"/>
    <xdr:sp macro="" textlink="">
      <xdr:nvSpPr>
        <xdr:cNvPr id="73" name="テキスト ボックス 7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26458</xdr:rowOff>
    </xdr:to>
    <xdr:cxnSp macro="">
      <xdr:nvCxnSpPr>
        <xdr:cNvPr id="77" name="直線コネクタ 76"/>
        <xdr:cNvCxnSpPr/>
      </xdr:nvCxnSpPr>
      <xdr:spPr>
        <a:xfrm>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1" name="テキスト ボックス 80"/>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94" name="テキスト ボックス 93"/>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21819</xdr:rowOff>
    </xdr:from>
    <xdr:ext cx="762000" cy="259045"/>
    <xdr:sp macro="" textlink="">
      <xdr:nvSpPr>
        <xdr:cNvPr id="96" name="テキスト ボックス 95"/>
        <xdr:cNvSpPr txBox="1"/>
      </xdr:nvSpPr>
      <xdr:spPr>
        <a:xfrm>
          <a:off x="1066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市税収入等の増加が顕著で、分母となる経常一般財源収入が６．６％の増加となり、指数は２．７ポイント減少した。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当初予算編成を早期に着手し、事務事業の見直しや投資的経費の抑制を図っているが、今後も事業の優先順位づけと経常経費の抑制により、健全な財政運営に努める。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65</xdr:row>
      <xdr:rowOff>161502</xdr:rowOff>
    </xdr:to>
    <xdr:cxnSp macro="">
      <xdr:nvCxnSpPr>
        <xdr:cNvPr id="131" name="直線コネクタ 130"/>
        <xdr:cNvCxnSpPr/>
      </xdr:nvCxnSpPr>
      <xdr:spPr>
        <a:xfrm flipV="1">
          <a:off x="4114800" y="11197167"/>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93133</xdr:rowOff>
    </xdr:from>
    <xdr:to>
      <xdr:col>6</xdr:col>
      <xdr:colOff>0</xdr:colOff>
      <xdr:row>65</xdr:row>
      <xdr:rowOff>161502</xdr:rowOff>
    </xdr:to>
    <xdr:cxnSp macro="">
      <xdr:nvCxnSpPr>
        <xdr:cNvPr id="134" name="直線コネクタ 133"/>
        <xdr:cNvCxnSpPr/>
      </xdr:nvCxnSpPr>
      <xdr:spPr>
        <a:xfrm>
          <a:off x="3225800" y="1123738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134002</xdr:rowOff>
    </xdr:from>
    <xdr:ext cx="736600" cy="259045"/>
    <xdr:sp macro="" textlink="">
      <xdr:nvSpPr>
        <xdr:cNvPr id="136" name="テキスト ボックス 135"/>
        <xdr:cNvSpPr txBox="1"/>
      </xdr:nvSpPr>
      <xdr:spPr>
        <a:xfrm>
          <a:off x="3733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93133</xdr:rowOff>
    </xdr:from>
    <xdr:to>
      <xdr:col>4</xdr:col>
      <xdr:colOff>482600</xdr:colOff>
      <xdr:row>65</xdr:row>
      <xdr:rowOff>97155</xdr:rowOff>
    </xdr:to>
    <xdr:cxnSp macro="">
      <xdr:nvCxnSpPr>
        <xdr:cNvPr id="137" name="直線コネクタ 136"/>
        <xdr:cNvCxnSpPr/>
      </xdr:nvCxnSpPr>
      <xdr:spPr>
        <a:xfrm flipV="1">
          <a:off x="2336800" y="1123738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89764</xdr:rowOff>
    </xdr:from>
    <xdr:ext cx="762000" cy="259045"/>
    <xdr:sp macro="" textlink="">
      <xdr:nvSpPr>
        <xdr:cNvPr id="139" name="テキスト ボックス 138"/>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16721</xdr:rowOff>
    </xdr:from>
    <xdr:to>
      <xdr:col>3</xdr:col>
      <xdr:colOff>279400</xdr:colOff>
      <xdr:row>65</xdr:row>
      <xdr:rowOff>97155</xdr:rowOff>
    </xdr:to>
    <xdr:cxnSp macro="">
      <xdr:nvCxnSpPr>
        <xdr:cNvPr id="140" name="直線コネクタ 139"/>
        <xdr:cNvCxnSpPr/>
      </xdr:nvCxnSpPr>
      <xdr:spPr>
        <a:xfrm>
          <a:off x="1447800" y="111609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61612</xdr:rowOff>
    </xdr:from>
    <xdr:ext cx="762000" cy="259045"/>
    <xdr:sp macro="" textlink="">
      <xdr:nvSpPr>
        <xdr:cNvPr id="142" name="テキスト ボックス 141"/>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50" name="円/楕円 149"/>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51"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110702</xdr:rowOff>
    </xdr:from>
    <xdr:to>
      <xdr:col>6</xdr:col>
      <xdr:colOff>50800</xdr:colOff>
      <xdr:row>66</xdr:row>
      <xdr:rowOff>40852</xdr:rowOff>
    </xdr:to>
    <xdr:sp macro="" textlink="">
      <xdr:nvSpPr>
        <xdr:cNvPr id="152" name="円/楕円 151"/>
        <xdr:cNvSpPr/>
      </xdr:nvSpPr>
      <xdr:spPr>
        <a:xfrm>
          <a:off x="4064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25629</xdr:rowOff>
    </xdr:from>
    <xdr:ext cx="736600" cy="259045"/>
    <xdr:sp macro="" textlink="">
      <xdr:nvSpPr>
        <xdr:cNvPr id="153" name="テキスト ボックス 152"/>
        <xdr:cNvSpPr txBox="1"/>
      </xdr:nvSpPr>
      <xdr:spPr>
        <a:xfrm>
          <a:off x="3733800" y="1134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42333</xdr:rowOff>
    </xdr:from>
    <xdr:to>
      <xdr:col>4</xdr:col>
      <xdr:colOff>533400</xdr:colOff>
      <xdr:row>65</xdr:row>
      <xdr:rowOff>143933</xdr:rowOff>
    </xdr:to>
    <xdr:sp macro="" textlink="">
      <xdr:nvSpPr>
        <xdr:cNvPr id="154" name="円/楕円 153"/>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128710</xdr:rowOff>
    </xdr:from>
    <xdr:ext cx="762000" cy="259045"/>
    <xdr:sp macro="" textlink="">
      <xdr:nvSpPr>
        <xdr:cNvPr id="155" name="テキスト ボックス 154"/>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46355</xdr:rowOff>
    </xdr:from>
    <xdr:to>
      <xdr:col>3</xdr:col>
      <xdr:colOff>330200</xdr:colOff>
      <xdr:row>65</xdr:row>
      <xdr:rowOff>147955</xdr:rowOff>
    </xdr:to>
    <xdr:sp macro="" textlink="">
      <xdr:nvSpPr>
        <xdr:cNvPr id="156" name="円/楕円 155"/>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132732</xdr:rowOff>
    </xdr:from>
    <xdr:ext cx="762000" cy="259045"/>
    <xdr:sp macro="" textlink="">
      <xdr:nvSpPr>
        <xdr:cNvPr id="157" name="テキスト ボックス 156"/>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137371</xdr:rowOff>
    </xdr:from>
    <xdr:to>
      <xdr:col>2</xdr:col>
      <xdr:colOff>127000</xdr:colOff>
      <xdr:row>65</xdr:row>
      <xdr:rowOff>67521</xdr:rowOff>
    </xdr:to>
    <xdr:sp macro="" textlink="">
      <xdr:nvSpPr>
        <xdr:cNvPr id="158" name="円/楕円 157"/>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52298</xdr:rowOff>
    </xdr:from>
    <xdr:ext cx="762000" cy="259045"/>
    <xdr:sp macro="" textlink="">
      <xdr:nvSpPr>
        <xdr:cNvPr id="159" name="テキスト ボックス 158"/>
        <xdr:cNvSpPr txBox="1"/>
      </xdr:nvSpPr>
      <xdr:spPr>
        <a:xfrm>
          <a:off x="1066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[143,559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再任用制度による</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の増加や特別職任期による</a:t>
          </a:r>
          <a:r>
            <a:rPr lang="ja-JP" altLang="ja-JP" sz="1100" b="0" i="0" baseline="0">
              <a:solidFill>
                <a:schemeClr val="dk1"/>
              </a:solidFill>
              <a:effectLst/>
              <a:latin typeface="+mn-lt"/>
              <a:ea typeface="+mn-ea"/>
              <a:cs typeface="+mn-cs"/>
            </a:rPr>
            <a:t>退職金の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加え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番号制度導入に伴うシステム改修経費や地方創生関連事業に伴う経費の増加により、</a:t>
          </a:r>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て増加となり</a:t>
          </a:r>
          <a:r>
            <a:rPr lang="ja-JP" altLang="ja-JP" sz="1100" b="0" i="0" baseline="0">
              <a:solidFill>
                <a:schemeClr val="dk1"/>
              </a:solidFill>
              <a:effectLst/>
              <a:latin typeface="+mn-lt"/>
              <a:ea typeface="+mn-ea"/>
              <a:cs typeface="+mn-cs"/>
            </a:rPr>
            <a:t>、依然として類似団体平均を上回っている</a:t>
          </a:r>
          <a:r>
            <a:rPr lang="ja-JP" altLang="en-US" sz="1100" b="0" i="0" baseline="0">
              <a:solidFill>
                <a:schemeClr val="dk1"/>
              </a:solidFill>
              <a:effectLst/>
              <a:latin typeface="+mn-lt"/>
              <a:ea typeface="+mn-ea"/>
              <a:cs typeface="+mn-cs"/>
            </a:rPr>
            <a:t>状況である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再任用制度の開始に加え、</a:t>
          </a:r>
          <a:r>
            <a:rPr lang="ja-JP" altLang="ja-JP" sz="1100" b="0" i="0" baseline="0">
              <a:solidFill>
                <a:schemeClr val="dk1"/>
              </a:solidFill>
              <a:effectLst/>
              <a:latin typeface="+mn-lt"/>
              <a:ea typeface="+mn-ea"/>
              <a:cs typeface="+mn-cs"/>
            </a:rPr>
            <a:t>市立短期大学や消防本部の単独設置による人件費負担が大きいこと</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主な要因</a:t>
          </a:r>
          <a:r>
            <a:rPr lang="ja-JP" altLang="en-US" sz="1100" b="0" i="0" baseline="0">
              <a:solidFill>
                <a:schemeClr val="dk1"/>
              </a:solidFill>
              <a:effectLst/>
              <a:latin typeface="+mn-lt"/>
              <a:ea typeface="+mn-ea"/>
              <a:cs typeface="+mn-cs"/>
            </a:rPr>
            <a:t>としてあげられる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平成１９年３月に定員適正化計画を策定したことを契機に、退職者数に対する新採用の抑制を進め</a:t>
          </a:r>
          <a:r>
            <a:rPr lang="ja-JP" altLang="en-US" sz="1100" b="0" i="0" baseline="0">
              <a:solidFill>
                <a:schemeClr val="dk1"/>
              </a:solidFill>
              <a:effectLst/>
              <a:latin typeface="+mn-lt"/>
              <a:ea typeface="+mn-ea"/>
              <a:cs typeface="+mn-cs"/>
            </a:rPr>
            <a:t>てきた</a:t>
          </a:r>
          <a:r>
            <a:rPr lang="ja-JP" altLang="ja-JP" sz="1100" b="0" i="0" baseline="0">
              <a:solidFill>
                <a:schemeClr val="dk1"/>
              </a:solidFill>
              <a:effectLst/>
              <a:latin typeface="+mn-lt"/>
              <a:ea typeface="+mn-ea"/>
              <a:cs typeface="+mn-cs"/>
            </a:rPr>
            <a:t>が、今後は再任用制度により</a:t>
          </a:r>
          <a:r>
            <a:rPr lang="ja-JP" altLang="en-US" sz="1100" b="0" i="0" baseline="0">
              <a:solidFill>
                <a:schemeClr val="dk1"/>
              </a:solidFill>
              <a:effectLst/>
              <a:latin typeface="+mn-lt"/>
              <a:ea typeface="+mn-ea"/>
              <a:cs typeface="+mn-cs"/>
            </a:rPr>
            <a:t>職員数は</a:t>
          </a:r>
          <a:r>
            <a:rPr lang="ja-JP" altLang="ja-JP" sz="1100" b="0" i="0" baseline="0">
              <a:solidFill>
                <a:schemeClr val="dk1"/>
              </a:solidFill>
              <a:effectLst/>
              <a:latin typeface="+mn-lt"/>
              <a:ea typeface="+mn-ea"/>
              <a:cs typeface="+mn-cs"/>
            </a:rPr>
            <a:t>横ばい状態が見込まれる。</a:t>
          </a:r>
          <a:endParaRPr lang="ja-JP" altLang="ja-JP" sz="1400">
            <a:effectLst/>
          </a:endParaRPr>
        </a:p>
        <a:p>
          <a:r>
            <a:rPr lang="ja-JP" altLang="ja-JP" sz="1100" b="0" i="0" baseline="0">
              <a:solidFill>
                <a:schemeClr val="dk1"/>
              </a:solidFill>
              <a:effectLst/>
              <a:latin typeface="+mn-lt"/>
              <a:ea typeface="+mn-ea"/>
              <a:cs typeface="+mn-cs"/>
            </a:rPr>
            <a:t>今後も行政運営の効率化や職員配置の適正管理に努め、経常的経費の抑制に努める。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69728</xdr:rowOff>
    </xdr:from>
    <xdr:to>
      <xdr:col>7</xdr:col>
      <xdr:colOff>152400</xdr:colOff>
      <xdr:row>81</xdr:row>
      <xdr:rowOff>88396</xdr:rowOff>
    </xdr:to>
    <xdr:cxnSp macro="">
      <xdr:nvCxnSpPr>
        <xdr:cNvPr id="194" name="直線コネクタ 193"/>
        <xdr:cNvCxnSpPr/>
      </xdr:nvCxnSpPr>
      <xdr:spPr>
        <a:xfrm>
          <a:off x="4114800" y="13957178"/>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69728</xdr:rowOff>
    </xdr:from>
    <xdr:to>
      <xdr:col>6</xdr:col>
      <xdr:colOff>0</xdr:colOff>
      <xdr:row>81</xdr:row>
      <xdr:rowOff>72487</xdr:rowOff>
    </xdr:to>
    <xdr:cxnSp macro="">
      <xdr:nvCxnSpPr>
        <xdr:cNvPr id="197" name="直線コネクタ 196"/>
        <xdr:cNvCxnSpPr/>
      </xdr:nvCxnSpPr>
      <xdr:spPr>
        <a:xfrm flipV="1">
          <a:off x="3225800" y="13957178"/>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71240</xdr:rowOff>
    </xdr:from>
    <xdr:ext cx="736600" cy="259045"/>
    <xdr:sp macro="" textlink="">
      <xdr:nvSpPr>
        <xdr:cNvPr id="199" name="テキスト ボックス 198"/>
        <xdr:cNvSpPr txBox="1"/>
      </xdr:nvSpPr>
      <xdr:spPr>
        <a:xfrm>
          <a:off x="3733800" y="1361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72487</xdr:rowOff>
    </xdr:from>
    <xdr:to>
      <xdr:col>4</xdr:col>
      <xdr:colOff>482600</xdr:colOff>
      <xdr:row>81</xdr:row>
      <xdr:rowOff>87339</xdr:rowOff>
    </xdr:to>
    <xdr:cxnSp macro="">
      <xdr:nvCxnSpPr>
        <xdr:cNvPr id="200" name="直線コネクタ 199"/>
        <xdr:cNvCxnSpPr/>
      </xdr:nvCxnSpPr>
      <xdr:spPr>
        <a:xfrm flipV="1">
          <a:off x="2336800" y="13959937"/>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52452</xdr:rowOff>
    </xdr:from>
    <xdr:ext cx="762000" cy="259045"/>
    <xdr:sp macro="" textlink="">
      <xdr:nvSpPr>
        <xdr:cNvPr id="202" name="テキスト ボックス 201"/>
        <xdr:cNvSpPr txBox="1"/>
      </xdr:nvSpPr>
      <xdr:spPr>
        <a:xfrm>
          <a:off x="2844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87339</xdr:rowOff>
    </xdr:from>
    <xdr:to>
      <xdr:col>3</xdr:col>
      <xdr:colOff>279400</xdr:colOff>
      <xdr:row>81</xdr:row>
      <xdr:rowOff>111283</xdr:rowOff>
    </xdr:to>
    <xdr:cxnSp macro="">
      <xdr:nvCxnSpPr>
        <xdr:cNvPr id="203" name="直線コネクタ 202"/>
        <xdr:cNvCxnSpPr/>
      </xdr:nvCxnSpPr>
      <xdr:spPr>
        <a:xfrm flipV="1">
          <a:off x="1447800" y="13974789"/>
          <a:ext cx="889000" cy="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67822</xdr:rowOff>
    </xdr:from>
    <xdr:ext cx="762000" cy="259045"/>
    <xdr:sp macro="" textlink="">
      <xdr:nvSpPr>
        <xdr:cNvPr id="205" name="テキスト ボックス 204"/>
        <xdr:cNvSpPr txBox="1"/>
      </xdr:nvSpPr>
      <xdr:spPr>
        <a:xfrm>
          <a:off x="1955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82348</xdr:rowOff>
    </xdr:from>
    <xdr:ext cx="762000" cy="259045"/>
    <xdr:sp macro="" textlink="">
      <xdr:nvSpPr>
        <xdr:cNvPr id="207" name="テキスト ボックス 206"/>
        <xdr:cNvSpPr txBox="1"/>
      </xdr:nvSpPr>
      <xdr:spPr>
        <a:xfrm>
          <a:off x="1066800" y="136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37596</xdr:rowOff>
    </xdr:from>
    <xdr:to>
      <xdr:col>7</xdr:col>
      <xdr:colOff>203200</xdr:colOff>
      <xdr:row>81</xdr:row>
      <xdr:rowOff>139196</xdr:rowOff>
    </xdr:to>
    <xdr:sp macro="" textlink="">
      <xdr:nvSpPr>
        <xdr:cNvPr id="213" name="円/楕円 212"/>
        <xdr:cNvSpPr/>
      </xdr:nvSpPr>
      <xdr:spPr>
        <a:xfrm>
          <a:off x="4902200" y="139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9673</xdr:rowOff>
    </xdr:from>
    <xdr:ext cx="762000" cy="259045"/>
    <xdr:sp macro="" textlink="">
      <xdr:nvSpPr>
        <xdr:cNvPr id="214" name="人件費・物件費等の状況該当値テキスト"/>
        <xdr:cNvSpPr txBox="1"/>
      </xdr:nvSpPr>
      <xdr:spPr>
        <a:xfrm>
          <a:off x="5041900" y="138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143,559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18928</xdr:rowOff>
    </xdr:from>
    <xdr:to>
      <xdr:col>6</xdr:col>
      <xdr:colOff>50800</xdr:colOff>
      <xdr:row>81</xdr:row>
      <xdr:rowOff>120528</xdr:rowOff>
    </xdr:to>
    <xdr:sp macro="" textlink="">
      <xdr:nvSpPr>
        <xdr:cNvPr id="215" name="円/楕円 214"/>
        <xdr:cNvSpPr/>
      </xdr:nvSpPr>
      <xdr:spPr>
        <a:xfrm>
          <a:off x="4064000" y="139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105305</xdr:rowOff>
    </xdr:from>
    <xdr:ext cx="736600" cy="259045"/>
    <xdr:sp macro="" textlink="">
      <xdr:nvSpPr>
        <xdr:cNvPr id="216" name="テキスト ボックス 215"/>
        <xdr:cNvSpPr txBox="1"/>
      </xdr:nvSpPr>
      <xdr:spPr>
        <a:xfrm>
          <a:off x="3733800" y="1399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21687</xdr:rowOff>
    </xdr:from>
    <xdr:to>
      <xdr:col>4</xdr:col>
      <xdr:colOff>533400</xdr:colOff>
      <xdr:row>81</xdr:row>
      <xdr:rowOff>123287</xdr:rowOff>
    </xdr:to>
    <xdr:sp macro="" textlink="">
      <xdr:nvSpPr>
        <xdr:cNvPr id="217" name="円/楕円 216"/>
        <xdr:cNvSpPr/>
      </xdr:nvSpPr>
      <xdr:spPr>
        <a:xfrm>
          <a:off x="3175000" y="13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108064</xdr:rowOff>
    </xdr:from>
    <xdr:ext cx="762000" cy="259045"/>
    <xdr:sp macro="" textlink="">
      <xdr:nvSpPr>
        <xdr:cNvPr id="218" name="テキスト ボックス 217"/>
        <xdr:cNvSpPr txBox="1"/>
      </xdr:nvSpPr>
      <xdr:spPr>
        <a:xfrm>
          <a:off x="2844800" y="139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36539</xdr:rowOff>
    </xdr:from>
    <xdr:to>
      <xdr:col>3</xdr:col>
      <xdr:colOff>330200</xdr:colOff>
      <xdr:row>81</xdr:row>
      <xdr:rowOff>138139</xdr:rowOff>
    </xdr:to>
    <xdr:sp macro="" textlink="">
      <xdr:nvSpPr>
        <xdr:cNvPr id="219" name="円/楕円 218"/>
        <xdr:cNvSpPr/>
      </xdr:nvSpPr>
      <xdr:spPr>
        <a:xfrm>
          <a:off x="2286000" y="139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122916</xdr:rowOff>
    </xdr:from>
    <xdr:ext cx="762000" cy="259045"/>
    <xdr:sp macro="" textlink="">
      <xdr:nvSpPr>
        <xdr:cNvPr id="220" name="テキスト ボックス 219"/>
        <xdr:cNvSpPr txBox="1"/>
      </xdr:nvSpPr>
      <xdr:spPr>
        <a:xfrm>
          <a:off x="1955800" y="140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60483</xdr:rowOff>
    </xdr:from>
    <xdr:to>
      <xdr:col>2</xdr:col>
      <xdr:colOff>127000</xdr:colOff>
      <xdr:row>81</xdr:row>
      <xdr:rowOff>162083</xdr:rowOff>
    </xdr:to>
    <xdr:sp macro="" textlink="">
      <xdr:nvSpPr>
        <xdr:cNvPr id="221" name="円/楕円 220"/>
        <xdr:cNvSpPr/>
      </xdr:nvSpPr>
      <xdr:spPr>
        <a:xfrm>
          <a:off x="1397000" y="139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146860</xdr:rowOff>
    </xdr:from>
    <xdr:ext cx="762000" cy="259045"/>
    <xdr:sp macro="" textlink="">
      <xdr:nvSpPr>
        <xdr:cNvPr id="222" name="テキスト ボックス 221"/>
        <xdr:cNvSpPr txBox="1"/>
      </xdr:nvSpPr>
      <xdr:spPr>
        <a:xfrm>
          <a:off x="1066800" y="1403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ポイント上昇したが、職員構成の変動が影響している。</a:t>
          </a:r>
          <a:endParaRPr lang="ja-JP" altLang="ja-JP" sz="1400">
            <a:effectLst/>
          </a:endParaRPr>
        </a:p>
        <a:p>
          <a:r>
            <a:rPr lang="ja-JP" altLang="ja-JP" sz="1100" b="0" i="0" baseline="0">
              <a:solidFill>
                <a:schemeClr val="dk1"/>
              </a:solidFill>
              <a:effectLst/>
              <a:latin typeface="+mn-lt"/>
              <a:ea typeface="+mn-ea"/>
              <a:cs typeface="+mn-cs"/>
            </a:rPr>
            <a:t>類似団体及び全国平均を下回っているが、引き続き適正な定員管理と給与の適正化に努める。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156332</xdr:rowOff>
    </xdr:to>
    <xdr:cxnSp macro="">
      <xdr:nvCxnSpPr>
        <xdr:cNvPr id="258" name="直線コネクタ 257"/>
        <xdr:cNvCxnSpPr/>
      </xdr:nvCxnSpPr>
      <xdr:spPr>
        <a:xfrm>
          <a:off x="16179800" y="1430624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75898</xdr:rowOff>
    </xdr:to>
    <xdr:cxnSp macro="">
      <xdr:nvCxnSpPr>
        <xdr:cNvPr id="261" name="直線コネクタ 260"/>
        <xdr:cNvCxnSpPr/>
      </xdr:nvCxnSpPr>
      <xdr:spPr>
        <a:xfrm>
          <a:off x="15290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163891</xdr:rowOff>
    </xdr:from>
    <xdr:to>
      <xdr:col>23</xdr:col>
      <xdr:colOff>457200</xdr:colOff>
      <xdr:row>85</xdr:row>
      <xdr:rowOff>94041</xdr:rowOff>
    </xdr:to>
    <xdr:sp macro="" textlink="">
      <xdr:nvSpPr>
        <xdr:cNvPr id="262" name="フローチャート : 判断 261"/>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63" name="テキスト ボックス 262"/>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88</xdr:row>
      <xdr:rowOff>45962</xdr:rowOff>
    </xdr:to>
    <xdr:cxnSp macro="">
      <xdr:nvCxnSpPr>
        <xdr:cNvPr id="264" name="直線コネクタ 263"/>
        <xdr:cNvCxnSpPr/>
      </xdr:nvCxnSpPr>
      <xdr:spPr>
        <a:xfrm flipV="1">
          <a:off x="14401800" y="14260286"/>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5" name="フローチャート : 判断 264"/>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66" name="テキスト ボックス 265"/>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45962</xdr:rowOff>
    </xdr:from>
    <xdr:to>
      <xdr:col>21</xdr:col>
      <xdr:colOff>0</xdr:colOff>
      <xdr:row>88</xdr:row>
      <xdr:rowOff>91923</xdr:rowOff>
    </xdr:to>
    <xdr:cxnSp macro="">
      <xdr:nvCxnSpPr>
        <xdr:cNvPr id="267" name="直線コネクタ 266"/>
        <xdr:cNvCxnSpPr/>
      </xdr:nvCxnSpPr>
      <xdr:spPr>
        <a:xfrm flipV="1">
          <a:off x="13512800" y="151335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8"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9" name="円/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80" name="テキスト ボックス 27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81" name="円/楕円 280"/>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82" name="テキスト ボックス 281"/>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83" name="円/楕円 282"/>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4" name="テキスト ボックス 283"/>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5" name="円/楕円 284"/>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152900</xdr:rowOff>
    </xdr:from>
    <xdr:ext cx="762000" cy="259045"/>
    <xdr:sp macro="" textlink="">
      <xdr:nvSpPr>
        <xdr:cNvPr id="286" name="テキスト ボックス 285"/>
        <xdr:cNvSpPr txBox="1"/>
      </xdr:nvSpPr>
      <xdr:spPr>
        <a:xfrm>
          <a:off x="13131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前年度より０．２７ポイント増加し、類似団体を上回っている状況である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これは市立短期大学及び消防本部の単独設置が大きく影響している。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平成１９年３月に定員適正化計画を策定したことを契機に、退職者数に対する新採用の抑制を進めてきたが、今後は再任用制度により職員数は横ばい状態が見込まれる。</a:t>
          </a:r>
          <a:endParaRPr lang="ja-JP" altLang="ja-JP">
            <a:effectLst/>
          </a:endParaRPr>
        </a:p>
        <a:p>
          <a:r>
            <a:rPr lang="ja-JP" altLang="ja-JP" sz="1100" b="0" i="0" baseline="0">
              <a:solidFill>
                <a:schemeClr val="dk1"/>
              </a:solidFill>
              <a:effectLst/>
              <a:latin typeface="+mn-lt"/>
              <a:ea typeface="+mn-ea"/>
              <a:cs typeface="+mn-cs"/>
            </a:rPr>
            <a:t>さらに適正な定員管理を推進して、人件費の削減に努める。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8346</xdr:rowOff>
    </xdr:from>
    <xdr:to>
      <xdr:col>24</xdr:col>
      <xdr:colOff>558800</xdr:colOff>
      <xdr:row>64</xdr:row>
      <xdr:rowOff>54882</xdr:rowOff>
    </xdr:to>
    <xdr:cxnSp macro="">
      <xdr:nvCxnSpPr>
        <xdr:cNvPr id="323" name="直線コネクタ 322"/>
        <xdr:cNvCxnSpPr/>
      </xdr:nvCxnSpPr>
      <xdr:spPr>
        <a:xfrm>
          <a:off x="16179800" y="10981146"/>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133259</xdr:rowOff>
    </xdr:from>
    <xdr:to>
      <xdr:col>23</xdr:col>
      <xdr:colOff>406400</xdr:colOff>
      <xdr:row>64</xdr:row>
      <xdr:rowOff>8346</xdr:rowOff>
    </xdr:to>
    <xdr:cxnSp macro="">
      <xdr:nvCxnSpPr>
        <xdr:cNvPr id="326" name="直線コネクタ 325"/>
        <xdr:cNvCxnSpPr/>
      </xdr:nvCxnSpPr>
      <xdr:spPr>
        <a:xfrm>
          <a:off x="15290800" y="1093460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7" name="フローチャート : 判断 326"/>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17525</xdr:rowOff>
    </xdr:from>
    <xdr:ext cx="736600" cy="259045"/>
    <xdr:sp macro="" textlink="">
      <xdr:nvSpPr>
        <xdr:cNvPr id="328" name="テキスト ボックス 327"/>
        <xdr:cNvSpPr txBox="1"/>
      </xdr:nvSpPr>
      <xdr:spPr>
        <a:xfrm>
          <a:off x="15798800" y="103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133259</xdr:rowOff>
    </xdr:from>
    <xdr:to>
      <xdr:col>22</xdr:col>
      <xdr:colOff>203200</xdr:colOff>
      <xdr:row>63</xdr:row>
      <xdr:rowOff>157390</xdr:rowOff>
    </xdr:to>
    <xdr:cxnSp macro="">
      <xdr:nvCxnSpPr>
        <xdr:cNvPr id="329" name="直線コネクタ 328"/>
        <xdr:cNvCxnSpPr/>
      </xdr:nvCxnSpPr>
      <xdr:spPr>
        <a:xfrm flipV="1">
          <a:off x="14401800" y="1093460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30" name="フローチャート : 判断 329"/>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14078</xdr:rowOff>
    </xdr:from>
    <xdr:ext cx="762000" cy="259045"/>
    <xdr:sp macro="" textlink="">
      <xdr:nvSpPr>
        <xdr:cNvPr id="331" name="テキスト ボックス 330"/>
        <xdr:cNvSpPr txBox="1"/>
      </xdr:nvSpPr>
      <xdr:spPr>
        <a:xfrm>
          <a:off x="14909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157390</xdr:rowOff>
    </xdr:from>
    <xdr:to>
      <xdr:col>21</xdr:col>
      <xdr:colOff>0</xdr:colOff>
      <xdr:row>64</xdr:row>
      <xdr:rowOff>15240</xdr:rowOff>
    </xdr:to>
    <xdr:cxnSp macro="">
      <xdr:nvCxnSpPr>
        <xdr:cNvPr id="332" name="直線コネクタ 331"/>
        <xdr:cNvCxnSpPr/>
      </xdr:nvCxnSpPr>
      <xdr:spPr>
        <a:xfrm flipV="1">
          <a:off x="13512800" y="10958740"/>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33" name="フローチャート : 判断 332"/>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168292</xdr:rowOff>
    </xdr:from>
    <xdr:ext cx="762000" cy="259045"/>
    <xdr:sp macro="" textlink="">
      <xdr:nvSpPr>
        <xdr:cNvPr id="334" name="テキスト ボックス 333"/>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5" name="フローチャート : 判断 334"/>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76126</xdr:rowOff>
    </xdr:from>
    <xdr:ext cx="762000" cy="259045"/>
    <xdr:sp macro="" textlink="">
      <xdr:nvSpPr>
        <xdr:cNvPr id="336" name="テキスト ボックス 335"/>
        <xdr:cNvSpPr txBox="1"/>
      </xdr:nvSpPr>
      <xdr:spPr>
        <a:xfrm>
          <a:off x="13131800" y="1036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4082</xdr:rowOff>
    </xdr:from>
    <xdr:to>
      <xdr:col>24</xdr:col>
      <xdr:colOff>609600</xdr:colOff>
      <xdr:row>64</xdr:row>
      <xdr:rowOff>105682</xdr:rowOff>
    </xdr:to>
    <xdr:sp macro="" textlink="">
      <xdr:nvSpPr>
        <xdr:cNvPr id="342" name="円/楕円 341"/>
        <xdr:cNvSpPr/>
      </xdr:nvSpPr>
      <xdr:spPr>
        <a:xfrm>
          <a:off x="169672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147609</xdr:rowOff>
    </xdr:from>
    <xdr:ext cx="762000" cy="259045"/>
    <xdr:sp macro="" textlink="">
      <xdr:nvSpPr>
        <xdr:cNvPr id="343" name="定員管理の状況該当値テキスト"/>
        <xdr:cNvSpPr txBox="1"/>
      </xdr:nvSpPr>
      <xdr:spPr>
        <a:xfrm>
          <a:off x="17106900" y="1094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128996</xdr:rowOff>
    </xdr:from>
    <xdr:to>
      <xdr:col>23</xdr:col>
      <xdr:colOff>457200</xdr:colOff>
      <xdr:row>64</xdr:row>
      <xdr:rowOff>59146</xdr:rowOff>
    </xdr:to>
    <xdr:sp macro="" textlink="">
      <xdr:nvSpPr>
        <xdr:cNvPr id="344" name="円/楕円 343"/>
        <xdr:cNvSpPr/>
      </xdr:nvSpPr>
      <xdr:spPr>
        <a:xfrm>
          <a:off x="16129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43923</xdr:rowOff>
    </xdr:from>
    <xdr:ext cx="736600" cy="259045"/>
    <xdr:sp macro="" textlink="">
      <xdr:nvSpPr>
        <xdr:cNvPr id="345" name="テキスト ボックス 344"/>
        <xdr:cNvSpPr txBox="1"/>
      </xdr:nvSpPr>
      <xdr:spPr>
        <a:xfrm>
          <a:off x="15798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82459</xdr:rowOff>
    </xdr:from>
    <xdr:to>
      <xdr:col>22</xdr:col>
      <xdr:colOff>254000</xdr:colOff>
      <xdr:row>64</xdr:row>
      <xdr:rowOff>12609</xdr:rowOff>
    </xdr:to>
    <xdr:sp macro="" textlink="">
      <xdr:nvSpPr>
        <xdr:cNvPr id="346" name="円/楕円 345"/>
        <xdr:cNvSpPr/>
      </xdr:nvSpPr>
      <xdr:spPr>
        <a:xfrm>
          <a:off x="15240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168836</xdr:rowOff>
    </xdr:from>
    <xdr:ext cx="762000" cy="259045"/>
    <xdr:sp macro="" textlink="">
      <xdr:nvSpPr>
        <xdr:cNvPr id="347" name="テキスト ボックス 346"/>
        <xdr:cNvSpPr txBox="1"/>
      </xdr:nvSpPr>
      <xdr:spPr>
        <a:xfrm>
          <a:off x="14909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106590</xdr:rowOff>
    </xdr:from>
    <xdr:to>
      <xdr:col>21</xdr:col>
      <xdr:colOff>50800</xdr:colOff>
      <xdr:row>64</xdr:row>
      <xdr:rowOff>36740</xdr:rowOff>
    </xdr:to>
    <xdr:sp macro="" textlink="">
      <xdr:nvSpPr>
        <xdr:cNvPr id="348" name="円/楕円 347"/>
        <xdr:cNvSpPr/>
      </xdr:nvSpPr>
      <xdr:spPr>
        <a:xfrm>
          <a:off x="14351000" y="109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21517</xdr:rowOff>
    </xdr:from>
    <xdr:ext cx="762000" cy="259045"/>
    <xdr:sp macro="" textlink="">
      <xdr:nvSpPr>
        <xdr:cNvPr id="349" name="テキスト ボックス 348"/>
        <xdr:cNvSpPr txBox="1"/>
      </xdr:nvSpPr>
      <xdr:spPr>
        <a:xfrm>
          <a:off x="14020800" y="1099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135890</xdr:rowOff>
    </xdr:from>
    <xdr:to>
      <xdr:col>19</xdr:col>
      <xdr:colOff>533400</xdr:colOff>
      <xdr:row>64</xdr:row>
      <xdr:rowOff>66040</xdr:rowOff>
    </xdr:to>
    <xdr:sp macro="" textlink="">
      <xdr:nvSpPr>
        <xdr:cNvPr id="350" name="円/楕円 349"/>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50817</xdr:rowOff>
    </xdr:from>
    <xdr:ext cx="762000" cy="259045"/>
    <xdr:sp macro="" textlink="">
      <xdr:nvSpPr>
        <xdr:cNvPr id="351" name="テキスト ボックス 350"/>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分母では、固定資産税の増加などに伴い標準財政規模が大幅に増加し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、分子では、平成２５年度に起債した第三セクター等改革推進債による影響に加え、小中学校適正配置計画に</a:t>
          </a:r>
          <a:r>
            <a:rPr lang="ja-JP" altLang="en-US" sz="1100" b="0" i="0" baseline="0">
              <a:solidFill>
                <a:schemeClr val="dk1"/>
              </a:solidFill>
              <a:effectLst/>
              <a:latin typeface="+mn-lt"/>
              <a:ea typeface="+mn-ea"/>
              <a:cs typeface="+mn-cs"/>
            </a:rPr>
            <a:t>基づく</a:t>
          </a:r>
          <a:r>
            <a:rPr lang="ja-JP" altLang="ja-JP" sz="1100" b="0" i="0" baseline="0">
              <a:solidFill>
                <a:schemeClr val="dk1"/>
              </a:solidFill>
              <a:effectLst/>
              <a:latin typeface="+mn-lt"/>
              <a:ea typeface="+mn-ea"/>
              <a:cs typeface="+mn-cs"/>
            </a:rPr>
            <a:t>施設整備事業</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市立病院の新病棟建設</a:t>
          </a:r>
          <a:r>
            <a:rPr lang="ja-JP" altLang="en-US" sz="1100" b="0" i="0" baseline="0">
              <a:solidFill>
                <a:schemeClr val="dk1"/>
              </a:solidFill>
              <a:effectLst/>
              <a:latin typeface="+mn-lt"/>
              <a:ea typeface="+mn-ea"/>
              <a:cs typeface="+mn-cs"/>
            </a:rPr>
            <a:t>に伴う医療機器購入に係る公債費が増加したことに</a:t>
          </a:r>
          <a:r>
            <a:rPr lang="ja-JP" altLang="ja-JP" sz="1100" b="0" i="0" baseline="0">
              <a:solidFill>
                <a:schemeClr val="dk1"/>
              </a:solidFill>
              <a:effectLst/>
              <a:latin typeface="+mn-lt"/>
              <a:ea typeface="+mn-ea"/>
              <a:cs typeface="+mn-cs"/>
            </a:rPr>
            <a:t>より、前年度より０．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ポイント悪化した。</a:t>
          </a:r>
          <a:endParaRPr lang="ja-JP" altLang="ja-JP" sz="1400">
            <a:effectLst/>
          </a:endParaRPr>
        </a:p>
        <a:p>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小中学校適正配置計画に</a:t>
          </a:r>
          <a:r>
            <a:rPr lang="ja-JP" altLang="en-US" sz="1100" b="0" i="0" baseline="0">
              <a:solidFill>
                <a:schemeClr val="dk1"/>
              </a:solidFill>
              <a:effectLst/>
              <a:latin typeface="+mn-lt"/>
              <a:ea typeface="+mn-ea"/>
              <a:cs typeface="+mn-cs"/>
            </a:rPr>
            <a:t>基づく</a:t>
          </a:r>
          <a:r>
            <a:rPr lang="ja-JP" altLang="ja-JP" sz="1100" b="0" i="0" baseline="0">
              <a:solidFill>
                <a:schemeClr val="dk1"/>
              </a:solidFill>
              <a:effectLst/>
              <a:latin typeface="+mn-lt"/>
              <a:ea typeface="+mn-ea"/>
              <a:cs typeface="+mn-cs"/>
            </a:rPr>
            <a:t>施設整備事業</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による公債費の増加</a:t>
          </a:r>
          <a:r>
            <a:rPr lang="ja-JP" altLang="en-US" sz="1100" b="0" i="0" baseline="0">
              <a:solidFill>
                <a:schemeClr val="dk1"/>
              </a:solidFill>
              <a:effectLst/>
              <a:latin typeface="+mn-lt"/>
              <a:ea typeface="+mn-ea"/>
              <a:cs typeface="+mn-cs"/>
            </a:rPr>
            <a:t>見込まれるため、</a:t>
          </a:r>
          <a:r>
            <a:rPr lang="ja-JP" altLang="ja-JP" sz="1100" b="0" i="0" baseline="0">
              <a:solidFill>
                <a:schemeClr val="dk1"/>
              </a:solidFill>
              <a:effectLst/>
              <a:latin typeface="+mn-lt"/>
              <a:ea typeface="+mn-ea"/>
              <a:cs typeface="+mn-cs"/>
            </a:rPr>
            <a:t>数値はさらに</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し、１８％を超えることが見込まれる。</a:t>
          </a:r>
          <a:endParaRPr lang="ja-JP" altLang="ja-JP" sz="1400">
            <a:effectLst/>
          </a:endParaRPr>
        </a:p>
        <a:p>
          <a:r>
            <a:rPr lang="ja-JP" altLang="ja-JP" sz="1100" b="0" i="0" baseline="0">
              <a:solidFill>
                <a:schemeClr val="dk1"/>
              </a:solidFill>
              <a:effectLst/>
              <a:latin typeface="+mn-lt"/>
              <a:ea typeface="+mn-ea"/>
              <a:cs typeface="+mn-cs"/>
            </a:rPr>
            <a:t>土地開発公社の負債整理に伴う三セク債の発行が指数上昇の主たる要因ではあるが、今後は事務事業の優先順位付けを徹底し、関係団体等を含めたすべての会計において、新規地方債発行の抑制に努め、健全な財政運営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12277</xdr:rowOff>
    </xdr:from>
    <xdr:to>
      <xdr:col>24</xdr:col>
      <xdr:colOff>558800</xdr:colOff>
      <xdr:row>44</xdr:row>
      <xdr:rowOff>52494</xdr:rowOff>
    </xdr:to>
    <xdr:cxnSp macro="">
      <xdr:nvCxnSpPr>
        <xdr:cNvPr id="385" name="直線コネクタ 384"/>
        <xdr:cNvCxnSpPr/>
      </xdr:nvCxnSpPr>
      <xdr:spPr>
        <a:xfrm>
          <a:off x="16179800" y="75560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127423</xdr:rowOff>
    </xdr:from>
    <xdr:to>
      <xdr:col>23</xdr:col>
      <xdr:colOff>406400</xdr:colOff>
      <xdr:row>44</xdr:row>
      <xdr:rowOff>12277</xdr:rowOff>
    </xdr:to>
    <xdr:cxnSp macro="">
      <xdr:nvCxnSpPr>
        <xdr:cNvPr id="388" name="直線コネクタ 387"/>
        <xdr:cNvCxnSpPr/>
      </xdr:nvCxnSpPr>
      <xdr:spPr>
        <a:xfrm>
          <a:off x="15290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9" name="フローチャート : 判断 388"/>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90" name="テキスト ボックス 389"/>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127423</xdr:rowOff>
    </xdr:to>
    <xdr:cxnSp macro="">
      <xdr:nvCxnSpPr>
        <xdr:cNvPr id="391" name="直線コネクタ 390"/>
        <xdr:cNvCxnSpPr/>
      </xdr:nvCxnSpPr>
      <xdr:spPr>
        <a:xfrm>
          <a:off x="14401800" y="741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92" name="フローチャート : 判断 391"/>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393" name="テキスト ボックス 392"/>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43</xdr:row>
      <xdr:rowOff>46990</xdr:rowOff>
    </xdr:to>
    <xdr:cxnSp macro="">
      <xdr:nvCxnSpPr>
        <xdr:cNvPr id="394" name="直線コネクタ 393"/>
        <xdr:cNvCxnSpPr/>
      </xdr:nvCxnSpPr>
      <xdr:spPr>
        <a:xfrm>
          <a:off x="13512800" y="73871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5" name="フローチャート : 判断 394"/>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6" name="テキスト ボックス 39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7" name="フローチャート : 判断 396"/>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8" name="テキスト ボックス 39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1694</xdr:rowOff>
    </xdr:from>
    <xdr:to>
      <xdr:col>24</xdr:col>
      <xdr:colOff>609600</xdr:colOff>
      <xdr:row>44</xdr:row>
      <xdr:rowOff>103294</xdr:rowOff>
    </xdr:to>
    <xdr:sp macro="" textlink="">
      <xdr:nvSpPr>
        <xdr:cNvPr id="404" name="円/楕円 403"/>
        <xdr:cNvSpPr/>
      </xdr:nvSpPr>
      <xdr:spPr>
        <a:xfrm>
          <a:off x="16967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69021</xdr:rowOff>
    </xdr:from>
    <xdr:ext cx="762000" cy="259045"/>
    <xdr:sp macro="" textlink="">
      <xdr:nvSpPr>
        <xdr:cNvPr id="405" name="公債費負担の状況該当値テキスト"/>
        <xdr:cNvSpPr txBox="1"/>
      </xdr:nvSpPr>
      <xdr:spPr>
        <a:xfrm>
          <a:off x="17106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132927</xdr:rowOff>
    </xdr:from>
    <xdr:to>
      <xdr:col>23</xdr:col>
      <xdr:colOff>457200</xdr:colOff>
      <xdr:row>44</xdr:row>
      <xdr:rowOff>63077</xdr:rowOff>
    </xdr:to>
    <xdr:sp macro="" textlink="">
      <xdr:nvSpPr>
        <xdr:cNvPr id="406" name="円/楕円 405"/>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47854</xdr:rowOff>
    </xdr:from>
    <xdr:ext cx="736600" cy="259045"/>
    <xdr:sp macro="" textlink="">
      <xdr:nvSpPr>
        <xdr:cNvPr id="407" name="テキスト ボックス 406"/>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76623</xdr:rowOff>
    </xdr:from>
    <xdr:to>
      <xdr:col>22</xdr:col>
      <xdr:colOff>254000</xdr:colOff>
      <xdr:row>44</xdr:row>
      <xdr:rowOff>6773</xdr:rowOff>
    </xdr:to>
    <xdr:sp macro="" textlink="">
      <xdr:nvSpPr>
        <xdr:cNvPr id="408" name="円/楕円 407"/>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163000</xdr:rowOff>
    </xdr:from>
    <xdr:ext cx="762000" cy="259045"/>
    <xdr:sp macro="" textlink="">
      <xdr:nvSpPr>
        <xdr:cNvPr id="409" name="テキスト ボックス 408"/>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10" name="円/楕円 409"/>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11" name="テキスト ボックス 410"/>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12" name="円/楕円 411"/>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50394</xdr:rowOff>
    </xdr:from>
    <xdr:ext cx="762000" cy="259045"/>
    <xdr:sp macro="" textlink="">
      <xdr:nvSpPr>
        <xdr:cNvPr id="413" name="テキスト ボックス 412"/>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分母では、</a:t>
          </a:r>
          <a:r>
            <a:rPr lang="ja-JP" altLang="en-US" sz="1100" b="0" i="0" baseline="0">
              <a:solidFill>
                <a:schemeClr val="dk1"/>
              </a:solidFill>
              <a:effectLst/>
              <a:latin typeface="+mn-lt"/>
              <a:ea typeface="+mn-ea"/>
              <a:cs typeface="+mn-cs"/>
            </a:rPr>
            <a:t>固定資産税の増加など</a:t>
          </a:r>
          <a:r>
            <a:rPr lang="ja-JP" altLang="ja-JP" sz="1100" b="0" i="0" baseline="0">
              <a:solidFill>
                <a:schemeClr val="dk1"/>
              </a:solidFill>
              <a:effectLst/>
              <a:latin typeface="+mn-lt"/>
              <a:ea typeface="+mn-ea"/>
              <a:cs typeface="+mn-cs"/>
            </a:rPr>
            <a:t>に伴い標準財政規模が</a:t>
          </a:r>
          <a:r>
            <a:rPr lang="ja-JP" altLang="en-US" sz="1100" b="0" i="0" baseline="0">
              <a:solidFill>
                <a:schemeClr val="dk1"/>
              </a:solidFill>
              <a:effectLst/>
              <a:latin typeface="+mn-lt"/>
              <a:ea typeface="+mn-ea"/>
              <a:cs typeface="+mn-cs"/>
            </a:rPr>
            <a:t>大幅に増加</a:t>
          </a:r>
          <a:r>
            <a:rPr lang="ja-JP" altLang="ja-JP" sz="1100" b="0" i="0" baseline="0">
              <a:solidFill>
                <a:schemeClr val="dk1"/>
              </a:solidFill>
              <a:effectLst/>
              <a:latin typeface="+mn-lt"/>
              <a:ea typeface="+mn-ea"/>
              <a:cs typeface="+mn-cs"/>
            </a:rPr>
            <a:t>し、分子の将来負担額では、</a:t>
          </a:r>
          <a:r>
            <a:rPr lang="ja-JP" altLang="en-US" sz="1100" b="0" i="0" baseline="0">
              <a:solidFill>
                <a:schemeClr val="dk1"/>
              </a:solidFill>
              <a:effectLst/>
              <a:latin typeface="+mn-lt"/>
              <a:ea typeface="+mn-ea"/>
              <a:cs typeface="+mn-cs"/>
            </a:rPr>
            <a:t>関係団体である市町村総合事務組合を除き地方債残高が減少しており、</a:t>
          </a:r>
          <a:r>
            <a:rPr lang="ja-JP" altLang="ja-JP" sz="1100" b="0" i="0" baseline="0">
              <a:solidFill>
                <a:schemeClr val="dk1"/>
              </a:solidFill>
              <a:effectLst/>
              <a:latin typeface="+mn-lt"/>
              <a:ea typeface="+mn-ea"/>
              <a:cs typeface="+mn-cs"/>
            </a:rPr>
            <a:t>控除財源である基金残高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したものの</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小中学校適正配置計画に</a:t>
          </a:r>
          <a:r>
            <a:rPr lang="ja-JP" altLang="en-US" sz="1100" b="0" i="0" baseline="0">
              <a:solidFill>
                <a:schemeClr val="dk1"/>
              </a:solidFill>
              <a:effectLst/>
              <a:latin typeface="+mn-lt"/>
              <a:ea typeface="+mn-ea"/>
              <a:cs typeface="+mn-cs"/>
            </a:rPr>
            <a:t>基づく統廃合及び耐震化が今</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末</a:t>
          </a:r>
          <a:r>
            <a:rPr lang="ja-JP" altLang="ja-JP" sz="1100" b="0" i="0" baseline="0">
              <a:solidFill>
                <a:schemeClr val="dk1"/>
              </a:solidFill>
              <a:effectLst/>
              <a:latin typeface="+mn-lt"/>
              <a:ea typeface="+mn-ea"/>
              <a:cs typeface="+mn-cs"/>
            </a:rPr>
            <a:t>で完了とな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も市立短期大学の</a:t>
          </a:r>
          <a:r>
            <a:rPr lang="ja-JP" altLang="en-US" sz="1100" b="0" i="0" baseline="0">
              <a:solidFill>
                <a:schemeClr val="dk1"/>
              </a:solidFill>
              <a:effectLst/>
              <a:latin typeface="+mn-lt"/>
              <a:ea typeface="+mn-ea"/>
              <a:cs typeface="+mn-cs"/>
            </a:rPr>
            <a:t>施設整備</a:t>
          </a:r>
          <a:r>
            <a:rPr lang="ja-JP" altLang="ja-JP" sz="1100" b="0" i="0" baseline="0">
              <a:solidFill>
                <a:schemeClr val="dk1"/>
              </a:solidFill>
              <a:effectLst/>
              <a:latin typeface="+mn-lt"/>
              <a:ea typeface="+mn-ea"/>
              <a:cs typeface="+mn-cs"/>
            </a:rPr>
            <a:t>や防災行政無線のデジタル化などの主要事業が控えており、平成２５年度に起債した第三セクター等改革推進債により増加した公債費と、</a:t>
          </a:r>
          <a:r>
            <a:rPr lang="ja-JP" altLang="en-US" sz="1100" b="0" i="0" baseline="0">
              <a:solidFill>
                <a:schemeClr val="dk1"/>
              </a:solidFill>
              <a:effectLst/>
              <a:latin typeface="+mn-lt"/>
              <a:ea typeface="+mn-ea"/>
              <a:cs typeface="+mn-cs"/>
            </a:rPr>
            <a:t>新たな</a:t>
          </a:r>
          <a:r>
            <a:rPr lang="ja-JP" altLang="ja-JP" sz="1100" b="0" i="0" baseline="0">
              <a:solidFill>
                <a:schemeClr val="dk1"/>
              </a:solidFill>
              <a:effectLst/>
              <a:latin typeface="+mn-lt"/>
              <a:ea typeface="+mn-ea"/>
              <a:cs typeface="+mn-cs"/>
            </a:rPr>
            <a:t>地方債発行とのバランスが課題である。</a:t>
          </a:r>
          <a:endParaRPr lang="ja-JP" altLang="ja-JP" sz="1400">
            <a:effectLst/>
          </a:endParaRPr>
        </a:p>
        <a:p>
          <a:pPr rtl="0"/>
          <a:r>
            <a:rPr lang="ja-JP" altLang="ja-JP" sz="1100" b="0" i="0" baseline="0">
              <a:solidFill>
                <a:schemeClr val="dk1"/>
              </a:solidFill>
              <a:effectLst/>
              <a:latin typeface="+mn-lt"/>
              <a:ea typeface="+mn-ea"/>
              <a:cs typeface="+mn-cs"/>
            </a:rPr>
            <a:t>長期的な視野に立ち、事業の優先順位付けを行い、計画的な財政運営により、将来負担の圧縮に努める。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141129</xdr:rowOff>
    </xdr:from>
    <xdr:to>
      <xdr:col>24</xdr:col>
      <xdr:colOff>558800</xdr:colOff>
      <xdr:row>21</xdr:row>
      <xdr:rowOff>114459</xdr:rowOff>
    </xdr:to>
    <xdr:cxnSp macro="">
      <xdr:nvCxnSpPr>
        <xdr:cNvPr id="443" name="直線コネクタ 442"/>
        <xdr:cNvCxnSpPr/>
      </xdr:nvCxnSpPr>
      <xdr:spPr>
        <a:xfrm flipV="1">
          <a:off x="16179800" y="3570129"/>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25178</xdr:rowOff>
    </xdr:from>
    <xdr:to>
      <xdr:col>23</xdr:col>
      <xdr:colOff>406400</xdr:colOff>
      <xdr:row>21</xdr:row>
      <xdr:rowOff>114459</xdr:rowOff>
    </xdr:to>
    <xdr:cxnSp macro="">
      <xdr:nvCxnSpPr>
        <xdr:cNvPr id="446" name="直線コネクタ 445"/>
        <xdr:cNvCxnSpPr/>
      </xdr:nvCxnSpPr>
      <xdr:spPr>
        <a:xfrm>
          <a:off x="15290800" y="362562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7" name="フローチャート : 判断 446"/>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47928</xdr:rowOff>
    </xdr:from>
    <xdr:ext cx="736600" cy="259045"/>
    <xdr:sp macro="" textlink="">
      <xdr:nvSpPr>
        <xdr:cNvPr id="448" name="テキスト ボックス 447"/>
        <xdr:cNvSpPr txBox="1"/>
      </xdr:nvSpPr>
      <xdr:spPr>
        <a:xfrm>
          <a:off x="15798800" y="279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25178</xdr:rowOff>
    </xdr:from>
    <xdr:to>
      <xdr:col>22</xdr:col>
      <xdr:colOff>203200</xdr:colOff>
      <xdr:row>21</xdr:row>
      <xdr:rowOff>75851</xdr:rowOff>
    </xdr:to>
    <xdr:cxnSp macro="">
      <xdr:nvCxnSpPr>
        <xdr:cNvPr id="449" name="直線コネクタ 448"/>
        <xdr:cNvCxnSpPr/>
      </xdr:nvCxnSpPr>
      <xdr:spPr>
        <a:xfrm flipV="1">
          <a:off x="14401800" y="362562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91313</xdr:rowOff>
    </xdr:from>
    <xdr:to>
      <xdr:col>22</xdr:col>
      <xdr:colOff>254000</xdr:colOff>
      <xdr:row>18</xdr:row>
      <xdr:rowOff>21463</xdr:rowOff>
    </xdr:to>
    <xdr:sp macro="" textlink="">
      <xdr:nvSpPr>
        <xdr:cNvPr id="450" name="フローチャート : 判断 449"/>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31640</xdr:rowOff>
    </xdr:from>
    <xdr:ext cx="762000" cy="259045"/>
    <xdr:sp macro="" textlink="">
      <xdr:nvSpPr>
        <xdr:cNvPr id="451" name="テキスト ボックス 450"/>
        <xdr:cNvSpPr txBox="1"/>
      </xdr:nvSpPr>
      <xdr:spPr>
        <a:xfrm>
          <a:off x="14909800" y="27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75851</xdr:rowOff>
    </xdr:from>
    <xdr:to>
      <xdr:col>21</xdr:col>
      <xdr:colOff>0</xdr:colOff>
      <xdr:row>21</xdr:row>
      <xdr:rowOff>89122</xdr:rowOff>
    </xdr:to>
    <xdr:cxnSp macro="">
      <xdr:nvCxnSpPr>
        <xdr:cNvPr id="452" name="直線コネクタ 451"/>
        <xdr:cNvCxnSpPr/>
      </xdr:nvCxnSpPr>
      <xdr:spPr>
        <a:xfrm flipV="1">
          <a:off x="13512800" y="3676301"/>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99155</xdr:rowOff>
    </xdr:from>
    <xdr:to>
      <xdr:col>21</xdr:col>
      <xdr:colOff>50800</xdr:colOff>
      <xdr:row>18</xdr:row>
      <xdr:rowOff>29305</xdr:rowOff>
    </xdr:to>
    <xdr:sp macro="" textlink="">
      <xdr:nvSpPr>
        <xdr:cNvPr id="453" name="フローチャート : 判断 452"/>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39482</xdr:rowOff>
    </xdr:from>
    <xdr:ext cx="762000" cy="259045"/>
    <xdr:sp macro="" textlink="">
      <xdr:nvSpPr>
        <xdr:cNvPr id="454" name="テキスト ボックス 453"/>
        <xdr:cNvSpPr txBox="1"/>
      </xdr:nvSpPr>
      <xdr:spPr>
        <a:xfrm>
          <a:off x="14020800" y="27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55" name="フローチャート : 判断 454"/>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96791</xdr:rowOff>
    </xdr:from>
    <xdr:ext cx="762000" cy="259045"/>
    <xdr:sp macro="" textlink="">
      <xdr:nvSpPr>
        <xdr:cNvPr id="456" name="テキスト ボックス 455"/>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90329</xdr:rowOff>
    </xdr:from>
    <xdr:to>
      <xdr:col>24</xdr:col>
      <xdr:colOff>609600</xdr:colOff>
      <xdr:row>21</xdr:row>
      <xdr:rowOff>20479</xdr:rowOff>
    </xdr:to>
    <xdr:sp macro="" textlink="">
      <xdr:nvSpPr>
        <xdr:cNvPr id="462" name="円/楕円 461"/>
        <xdr:cNvSpPr/>
      </xdr:nvSpPr>
      <xdr:spPr>
        <a:xfrm>
          <a:off x="16967200" y="35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62406</xdr:rowOff>
    </xdr:from>
    <xdr:ext cx="762000" cy="259045"/>
    <xdr:sp macro="" textlink="">
      <xdr:nvSpPr>
        <xdr:cNvPr id="463" name="将来負担の状況該当値テキスト"/>
        <xdr:cNvSpPr txBox="1"/>
      </xdr:nvSpPr>
      <xdr:spPr>
        <a:xfrm>
          <a:off x="17106900" y="34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63659</xdr:rowOff>
    </xdr:from>
    <xdr:to>
      <xdr:col>23</xdr:col>
      <xdr:colOff>457200</xdr:colOff>
      <xdr:row>21</xdr:row>
      <xdr:rowOff>165259</xdr:rowOff>
    </xdr:to>
    <xdr:sp macro="" textlink="">
      <xdr:nvSpPr>
        <xdr:cNvPr id="464" name="円/楕円 463"/>
        <xdr:cNvSpPr/>
      </xdr:nvSpPr>
      <xdr:spPr>
        <a:xfrm>
          <a:off x="16129000" y="36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150036</xdr:rowOff>
    </xdr:from>
    <xdr:ext cx="736600" cy="259045"/>
    <xdr:sp macro="" textlink="">
      <xdr:nvSpPr>
        <xdr:cNvPr id="465" name="テキスト ボックス 464"/>
        <xdr:cNvSpPr txBox="1"/>
      </xdr:nvSpPr>
      <xdr:spPr>
        <a:xfrm>
          <a:off x="15798800" y="375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145828</xdr:rowOff>
    </xdr:from>
    <xdr:to>
      <xdr:col>22</xdr:col>
      <xdr:colOff>254000</xdr:colOff>
      <xdr:row>21</xdr:row>
      <xdr:rowOff>75978</xdr:rowOff>
    </xdr:to>
    <xdr:sp macro="" textlink="">
      <xdr:nvSpPr>
        <xdr:cNvPr id="466" name="円/楕円 465"/>
        <xdr:cNvSpPr/>
      </xdr:nvSpPr>
      <xdr:spPr>
        <a:xfrm>
          <a:off x="15240000" y="35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60755</xdr:rowOff>
    </xdr:from>
    <xdr:ext cx="762000" cy="259045"/>
    <xdr:sp macro="" textlink="">
      <xdr:nvSpPr>
        <xdr:cNvPr id="467" name="テキスト ボックス 466"/>
        <xdr:cNvSpPr txBox="1"/>
      </xdr:nvSpPr>
      <xdr:spPr>
        <a:xfrm>
          <a:off x="14909800" y="36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25051</xdr:rowOff>
    </xdr:from>
    <xdr:to>
      <xdr:col>21</xdr:col>
      <xdr:colOff>50800</xdr:colOff>
      <xdr:row>21</xdr:row>
      <xdr:rowOff>126651</xdr:rowOff>
    </xdr:to>
    <xdr:sp macro="" textlink="">
      <xdr:nvSpPr>
        <xdr:cNvPr id="468" name="円/楕円 467"/>
        <xdr:cNvSpPr/>
      </xdr:nvSpPr>
      <xdr:spPr>
        <a:xfrm>
          <a:off x="14351000" y="36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111428</xdr:rowOff>
    </xdr:from>
    <xdr:ext cx="762000" cy="259045"/>
    <xdr:sp macro="" textlink="">
      <xdr:nvSpPr>
        <xdr:cNvPr id="469" name="テキスト ボックス 468"/>
        <xdr:cNvSpPr txBox="1"/>
      </xdr:nvSpPr>
      <xdr:spPr>
        <a:xfrm>
          <a:off x="14020800" y="371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38322</xdr:rowOff>
    </xdr:from>
    <xdr:to>
      <xdr:col>19</xdr:col>
      <xdr:colOff>533400</xdr:colOff>
      <xdr:row>21</xdr:row>
      <xdr:rowOff>139922</xdr:rowOff>
    </xdr:to>
    <xdr:sp macro="" textlink="">
      <xdr:nvSpPr>
        <xdr:cNvPr id="470" name="円/楕円 469"/>
        <xdr:cNvSpPr/>
      </xdr:nvSpPr>
      <xdr:spPr>
        <a:xfrm>
          <a:off x="13462000" y="36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124699</xdr:rowOff>
    </xdr:from>
    <xdr:ext cx="762000" cy="259045"/>
    <xdr:sp macro="" textlink="">
      <xdr:nvSpPr>
        <xdr:cNvPr id="471" name="テキスト ボックス 470"/>
        <xdr:cNvSpPr txBox="1"/>
      </xdr:nvSpPr>
      <xdr:spPr>
        <a:xfrm>
          <a:off x="13131800" y="37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前年度に比べ１．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ポイント減少したが、職員数や退職金等の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により経常的支出が</a:t>
          </a:r>
          <a:r>
            <a:rPr lang="ja-JP" altLang="en-US" sz="1100" b="0" i="0" baseline="0">
              <a:solidFill>
                <a:schemeClr val="dk1"/>
              </a:solidFill>
              <a:effectLst/>
              <a:latin typeface="+mn-lt"/>
              <a:ea typeface="+mn-ea"/>
              <a:cs typeface="+mn-cs"/>
            </a:rPr>
            <a:t>微増となった一方、分母となる経常一般財源収入が固定資産税等により大幅に増加した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により減少したもの</a:t>
          </a:r>
          <a:r>
            <a:rPr lang="ja-JP" altLang="ja-JP" sz="1100" b="0" i="0" baseline="0">
              <a:solidFill>
                <a:schemeClr val="dk1"/>
              </a:solidFill>
              <a:effectLst/>
              <a:latin typeface="+mn-lt"/>
              <a:ea typeface="+mn-ea"/>
              <a:cs typeface="+mn-cs"/>
            </a:rPr>
            <a:t>である。</a:t>
          </a:r>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類似団体平均を上回っている状況であるが、これは市立短期大学及び消防本部の単独設置が影響している。</a:t>
          </a:r>
          <a:endParaRPr lang="ja-JP" altLang="ja-JP" sz="1400">
            <a:effectLst/>
          </a:endParaRPr>
        </a:p>
        <a:p>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定年退職者数や</a:t>
          </a:r>
          <a:r>
            <a:rPr lang="ja-JP" altLang="ja-JP" sz="1100" b="0" i="0" baseline="0">
              <a:solidFill>
                <a:schemeClr val="dk1"/>
              </a:solidFill>
              <a:effectLst/>
              <a:latin typeface="+mn-lt"/>
              <a:ea typeface="+mn-ea"/>
              <a:cs typeface="+mn-cs"/>
            </a:rPr>
            <a:t>再任用制度により</a:t>
          </a:r>
          <a:r>
            <a:rPr lang="ja-JP" altLang="en-US" sz="1100" b="0" i="0" baseline="0">
              <a:solidFill>
                <a:schemeClr val="dk1"/>
              </a:solidFill>
              <a:effectLst/>
              <a:latin typeface="+mn-lt"/>
              <a:ea typeface="+mn-ea"/>
              <a:cs typeface="+mn-cs"/>
            </a:rPr>
            <a:t>増減</a:t>
          </a:r>
          <a:r>
            <a:rPr lang="ja-JP" altLang="ja-JP" sz="1100" b="0" i="0" baseline="0">
              <a:solidFill>
                <a:schemeClr val="dk1"/>
              </a:solidFill>
              <a:effectLst/>
              <a:latin typeface="+mn-lt"/>
              <a:ea typeface="+mn-ea"/>
              <a:cs typeface="+mn-cs"/>
            </a:rPr>
            <a:t>が見込まれるが、適正な定員管理を推進して、人件費の抑制に努める。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106426</xdr:rowOff>
    </xdr:from>
    <xdr:to>
      <xdr:col>7</xdr:col>
      <xdr:colOff>15875</xdr:colOff>
      <xdr:row>38</xdr:row>
      <xdr:rowOff>53848</xdr:rowOff>
    </xdr:to>
    <xdr:cxnSp macro="">
      <xdr:nvCxnSpPr>
        <xdr:cNvPr id="64" name="直線コネクタ 63"/>
        <xdr:cNvCxnSpPr/>
      </xdr:nvCxnSpPr>
      <xdr:spPr>
        <a:xfrm flipV="1">
          <a:off x="3987800" y="64500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53848</xdr:rowOff>
    </xdr:from>
    <xdr:to>
      <xdr:col>5</xdr:col>
      <xdr:colOff>549275</xdr:colOff>
      <xdr:row>39</xdr:row>
      <xdr:rowOff>37846</xdr:rowOff>
    </xdr:to>
    <xdr:cxnSp macro="">
      <xdr:nvCxnSpPr>
        <xdr:cNvPr id="67" name="直線コネクタ 66"/>
        <xdr:cNvCxnSpPr/>
      </xdr:nvCxnSpPr>
      <xdr:spPr>
        <a:xfrm flipV="1">
          <a:off x="3098800" y="65689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40</xdr:row>
      <xdr:rowOff>131572</xdr:rowOff>
    </xdr:to>
    <xdr:cxnSp macro="">
      <xdr:nvCxnSpPr>
        <xdr:cNvPr id="70" name="直線コネクタ 69"/>
        <xdr:cNvCxnSpPr/>
      </xdr:nvCxnSpPr>
      <xdr:spPr>
        <a:xfrm flipV="1">
          <a:off x="2209800" y="672439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76708</xdr:rowOff>
    </xdr:from>
    <xdr:to>
      <xdr:col>3</xdr:col>
      <xdr:colOff>142875</xdr:colOff>
      <xdr:row>40</xdr:row>
      <xdr:rowOff>131572</xdr:rowOff>
    </xdr:to>
    <xdr:cxnSp macro="">
      <xdr:nvCxnSpPr>
        <xdr:cNvPr id="73" name="直線コネクタ 72"/>
        <xdr:cNvCxnSpPr/>
      </xdr:nvCxnSpPr>
      <xdr:spPr>
        <a:xfrm>
          <a:off x="1320800" y="6934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59961</xdr:rowOff>
    </xdr:from>
    <xdr:ext cx="762000" cy="259045"/>
    <xdr:sp macro="" textlink="">
      <xdr:nvSpPr>
        <xdr:cNvPr id="75" name="テキスト ボックス 74"/>
        <xdr:cNvSpPr txBox="1"/>
      </xdr:nvSpPr>
      <xdr:spPr>
        <a:xfrm>
          <a:off x="1828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114825</xdr:rowOff>
    </xdr:from>
    <xdr:ext cx="762000" cy="259045"/>
    <xdr:sp macro="" textlink="">
      <xdr:nvSpPr>
        <xdr:cNvPr id="77" name="テキスト ボックス 76"/>
        <xdr:cNvSpPr txBox="1"/>
      </xdr:nvSpPr>
      <xdr:spPr>
        <a:xfrm>
          <a:off x="9398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55626</xdr:rowOff>
    </xdr:from>
    <xdr:to>
      <xdr:col>7</xdr:col>
      <xdr:colOff>66675</xdr:colOff>
      <xdr:row>37</xdr:row>
      <xdr:rowOff>157226</xdr:rowOff>
    </xdr:to>
    <xdr:sp macro="" textlink="">
      <xdr:nvSpPr>
        <xdr:cNvPr id="83" name="円/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xdr:rowOff>
    </xdr:from>
    <xdr:to>
      <xdr:col>5</xdr:col>
      <xdr:colOff>600075</xdr:colOff>
      <xdr:row>38</xdr:row>
      <xdr:rowOff>104648</xdr:rowOff>
    </xdr:to>
    <xdr:sp macro="" textlink="">
      <xdr:nvSpPr>
        <xdr:cNvPr id="85" name="円/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7" name="円/楕円 86"/>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8" name="テキスト ボックス 87"/>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80772</xdr:rowOff>
    </xdr:from>
    <xdr:to>
      <xdr:col>3</xdr:col>
      <xdr:colOff>193675</xdr:colOff>
      <xdr:row>41</xdr:row>
      <xdr:rowOff>10922</xdr:rowOff>
    </xdr:to>
    <xdr:sp macro="" textlink="">
      <xdr:nvSpPr>
        <xdr:cNvPr id="89" name="円/楕円 88"/>
        <xdr:cNvSpPr/>
      </xdr:nvSpPr>
      <xdr:spPr>
        <a:xfrm>
          <a:off x="2159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167149</xdr:rowOff>
    </xdr:from>
    <xdr:ext cx="762000" cy="259045"/>
    <xdr:sp macro="" textlink="">
      <xdr:nvSpPr>
        <xdr:cNvPr id="90" name="テキスト ボックス 89"/>
        <xdr:cNvSpPr txBox="1"/>
      </xdr:nvSpPr>
      <xdr:spPr>
        <a:xfrm>
          <a:off x="1828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25908</xdr:rowOff>
    </xdr:from>
    <xdr:to>
      <xdr:col>1</xdr:col>
      <xdr:colOff>676275</xdr:colOff>
      <xdr:row>40</xdr:row>
      <xdr:rowOff>127508</xdr:rowOff>
    </xdr:to>
    <xdr:sp macro="" textlink="">
      <xdr:nvSpPr>
        <xdr:cNvPr id="91" name="円/楕円 90"/>
        <xdr:cNvSpPr/>
      </xdr:nvSpPr>
      <xdr:spPr>
        <a:xfrm>
          <a:off x="1270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112285</xdr:rowOff>
    </xdr:from>
    <xdr:ext cx="762000" cy="259045"/>
    <xdr:sp macro="" textlink="">
      <xdr:nvSpPr>
        <xdr:cNvPr id="92" name="テキスト ボックス 91"/>
        <xdr:cNvSpPr txBox="1"/>
      </xdr:nvSpPr>
      <xdr:spPr>
        <a:xfrm>
          <a:off x="939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健診や特殊建築物定期調査等の委託料などの</a:t>
          </a:r>
          <a:r>
            <a:rPr lang="ja-JP" altLang="ja-JP" sz="1100" b="0" i="0" baseline="0">
              <a:solidFill>
                <a:schemeClr val="dk1"/>
              </a:solidFill>
              <a:effectLst/>
              <a:latin typeface="+mn-lt"/>
              <a:ea typeface="+mn-ea"/>
              <a:cs typeface="+mn-cs"/>
            </a:rPr>
            <a:t>経常的な物件費</a:t>
          </a:r>
          <a:r>
            <a:rPr lang="ja-JP" altLang="en-US" sz="1100" b="0" i="0" baseline="0">
              <a:solidFill>
                <a:schemeClr val="dk1"/>
              </a:solidFill>
              <a:effectLst/>
              <a:latin typeface="+mn-lt"/>
              <a:ea typeface="+mn-ea"/>
              <a:cs typeface="+mn-cs"/>
            </a:rPr>
            <a:t>が増加したが、</a:t>
          </a:r>
          <a:r>
            <a:rPr lang="ja-JP" altLang="ja-JP" sz="1100" b="0" i="0" baseline="0">
              <a:solidFill>
                <a:schemeClr val="dk1"/>
              </a:solidFill>
              <a:effectLst/>
              <a:latin typeface="+mn-lt"/>
              <a:ea typeface="+mn-ea"/>
              <a:cs typeface="+mn-cs"/>
            </a:rPr>
            <a:t>分母となる経常一般財源収入が固定資産税等により大幅に増加したことにより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指数は</a:t>
          </a:r>
          <a:r>
            <a:rPr lang="ja-JP" altLang="en-US" sz="1100" b="0" i="0" baseline="0">
              <a:solidFill>
                <a:schemeClr val="dk1"/>
              </a:solidFill>
              <a:effectLst/>
              <a:latin typeface="+mn-lt"/>
              <a:ea typeface="+mn-ea"/>
              <a:cs typeface="+mn-cs"/>
            </a:rPr>
            <a:t>０．４ポイント減少し</a:t>
          </a:r>
          <a:r>
            <a:rPr lang="ja-JP" altLang="ja-JP" sz="1100" b="0" i="0" baseline="0">
              <a:solidFill>
                <a:schemeClr val="dk1"/>
              </a:solidFill>
              <a:effectLst/>
              <a:latin typeface="+mn-lt"/>
              <a:ea typeface="+mn-ea"/>
              <a:cs typeface="+mn-cs"/>
            </a:rPr>
            <a:t>た。</a:t>
          </a:r>
          <a:endParaRPr lang="ja-JP" altLang="ja-JP" sz="1400">
            <a:effectLst/>
          </a:endParaRPr>
        </a:p>
        <a:p>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やや</a:t>
          </a:r>
          <a:r>
            <a:rPr lang="ja-JP" altLang="ja-JP" sz="1100" b="0" i="0" baseline="0">
              <a:solidFill>
                <a:schemeClr val="dk1"/>
              </a:solidFill>
              <a:effectLst/>
              <a:latin typeface="+mn-lt"/>
              <a:ea typeface="+mn-ea"/>
              <a:cs typeface="+mn-cs"/>
            </a:rPr>
            <a:t>下回っているが、今後も、効率的な行政運営に努め、経常経費の削減に努める。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15</xdr:row>
      <xdr:rowOff>118836</xdr:rowOff>
    </xdr:to>
    <xdr:cxnSp macro="">
      <xdr:nvCxnSpPr>
        <xdr:cNvPr id="127" name="直線コネクタ 126"/>
        <xdr:cNvCxnSpPr/>
      </xdr:nvCxnSpPr>
      <xdr:spPr>
        <a:xfrm flipV="1">
          <a:off x="15671800" y="2647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118836</xdr:rowOff>
    </xdr:to>
    <xdr:cxnSp macro="">
      <xdr:nvCxnSpPr>
        <xdr:cNvPr id="130" name="直線コネクタ 129"/>
        <xdr:cNvCxnSpPr/>
      </xdr:nvCxnSpPr>
      <xdr:spPr>
        <a:xfrm>
          <a:off x="14782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2" name="テキスト ボックス 131"/>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97064</xdr:rowOff>
    </xdr:to>
    <xdr:cxnSp macro="">
      <xdr:nvCxnSpPr>
        <xdr:cNvPr id="133" name="直線コネクタ 132"/>
        <xdr:cNvCxnSpPr/>
      </xdr:nvCxnSpPr>
      <xdr:spPr>
        <a:xfrm>
          <a:off x="13893800" y="2592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5" name="テキスト ボックス 134"/>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20864</xdr:rowOff>
    </xdr:to>
    <xdr:cxnSp macro="">
      <xdr:nvCxnSpPr>
        <xdr:cNvPr id="136" name="直線コネクタ 135"/>
        <xdr:cNvCxnSpPr/>
      </xdr:nvCxnSpPr>
      <xdr:spPr>
        <a:xfrm>
          <a:off x="13004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38" name="テキスト ボックス 137"/>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0" name="テキスト ボックス 139"/>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6" name="円/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48" name="円/楕円 147"/>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49" name="テキスト ボックス 148"/>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0" name="円/楕円 149"/>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1" name="テキスト ボックス 150"/>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2" name="円/楕円 151"/>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3" name="テキスト ボックス 152"/>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4" name="円/楕円 153"/>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5" name="テキスト ボックス 154"/>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施設型給付事業の開始などに伴う</a:t>
          </a:r>
          <a:r>
            <a:rPr lang="ja-JP" altLang="ja-JP" sz="1100" b="0" i="0" baseline="0">
              <a:solidFill>
                <a:schemeClr val="dk1"/>
              </a:solidFill>
              <a:effectLst/>
              <a:latin typeface="+mn-lt"/>
              <a:ea typeface="+mn-ea"/>
              <a:cs typeface="+mn-cs"/>
            </a:rPr>
            <a:t>扶助費充当一般財源</a:t>
          </a:r>
          <a:r>
            <a:rPr lang="ja-JP" altLang="en-US" sz="1100" b="0" i="0" baseline="0">
              <a:solidFill>
                <a:schemeClr val="dk1"/>
              </a:solidFill>
              <a:effectLst/>
              <a:latin typeface="+mn-lt"/>
              <a:ea typeface="+mn-ea"/>
              <a:cs typeface="+mn-cs"/>
            </a:rPr>
            <a:t>の増加</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、分母となる経常一般財源収入の伸び率を上回り、</a:t>
          </a:r>
          <a:r>
            <a:rPr lang="ja-JP" altLang="ja-JP" sz="1100" b="0" i="0" baseline="0">
              <a:solidFill>
                <a:schemeClr val="dk1"/>
              </a:solidFill>
              <a:effectLst/>
              <a:latin typeface="+mn-lt"/>
              <a:ea typeface="+mn-ea"/>
              <a:cs typeface="+mn-cs"/>
            </a:rPr>
            <a:t>指数は</a:t>
          </a:r>
          <a:r>
            <a:rPr lang="ja-JP" altLang="en-US" sz="1100" b="0" i="0" baseline="0">
              <a:solidFill>
                <a:schemeClr val="dk1"/>
              </a:solidFill>
              <a:effectLst/>
              <a:latin typeface="+mn-lt"/>
              <a:ea typeface="+mn-ea"/>
              <a:cs typeface="+mn-cs"/>
            </a:rPr>
            <a:t>０．３ポイント上昇した</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類似団体平均を下回っているが、今後も社会保障経費等の適正な管理・執行に努める。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116115</xdr:rowOff>
    </xdr:to>
    <xdr:cxnSp macro="">
      <xdr:nvCxnSpPr>
        <xdr:cNvPr id="190" name="直線コネクタ 189"/>
        <xdr:cNvCxnSpPr/>
      </xdr:nvCxnSpPr>
      <xdr:spPr>
        <a:xfrm>
          <a:off x="3987800" y="9341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83457</xdr:rowOff>
    </xdr:to>
    <xdr:cxnSp macro="">
      <xdr:nvCxnSpPr>
        <xdr:cNvPr id="193" name="直線コネクタ 192"/>
        <xdr:cNvCxnSpPr/>
      </xdr:nvCxnSpPr>
      <xdr:spPr>
        <a:xfrm>
          <a:off x="3098800" y="934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195" name="テキスト ボックス 194"/>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83457</xdr:rowOff>
    </xdr:to>
    <xdr:cxnSp macro="">
      <xdr:nvCxnSpPr>
        <xdr:cNvPr id="196" name="直線コネクタ 195"/>
        <xdr:cNvCxnSpPr/>
      </xdr:nvCxnSpPr>
      <xdr:spPr>
        <a:xfrm>
          <a:off x="2209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198" name="テキスト ボックス 197"/>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9" name="直線コネクタ 198"/>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1" name="テキスト ボックス 200"/>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3" name="テキスト ボックス 202"/>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9" name="円/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1" name="円/楕円 210"/>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2" name="テキスト ボックス 211"/>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3" name="円/楕円 212"/>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4" name="テキスト ボックス 213"/>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繰出金などのその他経常的な一般財源充当支出はほぼ横ばいとなったが、</a:t>
          </a:r>
          <a:r>
            <a:rPr lang="ja-JP" altLang="ja-JP" sz="1100" b="0" i="0" baseline="0">
              <a:solidFill>
                <a:sysClr val="windowText" lastClr="000000"/>
              </a:solidFill>
              <a:effectLst/>
              <a:latin typeface="+mn-lt"/>
              <a:ea typeface="+mn-ea"/>
              <a:cs typeface="+mn-cs"/>
            </a:rPr>
            <a:t>分母となる経常一般財源収入が固定資産税等により大幅に増加したことにより前年度に比べ０．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ポイント減少した。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類似団体平均は下回っているが、</a:t>
          </a:r>
          <a:r>
            <a:rPr lang="ja-JP" altLang="en-US" sz="1100" b="0" i="0" baseline="0">
              <a:solidFill>
                <a:sysClr val="windowText" lastClr="000000"/>
              </a:solidFill>
              <a:effectLst/>
              <a:latin typeface="+mn-lt"/>
              <a:ea typeface="+mn-ea"/>
              <a:cs typeface="+mn-cs"/>
            </a:rPr>
            <a:t>特別会計において</a:t>
          </a:r>
          <a:r>
            <a:rPr lang="ja-JP" altLang="ja-JP" sz="1100" b="0" i="0" baseline="0">
              <a:solidFill>
                <a:sysClr val="windowText" lastClr="000000"/>
              </a:solidFill>
              <a:effectLst/>
              <a:latin typeface="+mn-lt"/>
              <a:ea typeface="+mn-ea"/>
              <a:cs typeface="+mn-cs"/>
            </a:rPr>
            <a:t>保険料や使用料等の徴収強化に努め、健全運営を図ることにより、負担軽減に努める。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127000</xdr:rowOff>
    </xdr:to>
    <xdr:cxnSp macro="">
      <xdr:nvCxnSpPr>
        <xdr:cNvPr id="251" name="直線コネクタ 250"/>
        <xdr:cNvCxnSpPr/>
      </xdr:nvCxnSpPr>
      <xdr:spPr>
        <a:xfrm flipV="1">
          <a:off x="15671800" y="9667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127000</xdr:rowOff>
    </xdr:to>
    <xdr:cxnSp macro="">
      <xdr:nvCxnSpPr>
        <xdr:cNvPr id="254" name="直線コネクタ 253"/>
        <xdr:cNvCxnSpPr/>
      </xdr:nvCxnSpPr>
      <xdr:spPr>
        <a:xfrm>
          <a:off x="14782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56" name="テキスト ボックス 255"/>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50800</xdr:rowOff>
    </xdr:to>
    <xdr:cxnSp macro="">
      <xdr:nvCxnSpPr>
        <xdr:cNvPr id="257" name="直線コネクタ 256"/>
        <xdr:cNvCxnSpPr/>
      </xdr:nvCxnSpPr>
      <xdr:spPr>
        <a:xfrm>
          <a:off x="13893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35560</xdr:rowOff>
    </xdr:to>
    <xdr:cxnSp macro="">
      <xdr:nvCxnSpPr>
        <xdr:cNvPr id="260" name="直線コネクタ 259"/>
        <xdr:cNvCxnSpPr/>
      </xdr:nvCxnSpPr>
      <xdr:spPr>
        <a:xfrm>
          <a:off x="13004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62" name="テキスト ボックス 261"/>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4" name="テキスト ボックス 263"/>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0" name="円/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8" name="円/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病院事業会計への経常的な</a:t>
          </a:r>
          <a:r>
            <a:rPr lang="ja-JP" altLang="ja-JP" sz="1100" b="0" i="0" baseline="0">
              <a:solidFill>
                <a:schemeClr val="dk1"/>
              </a:solidFill>
              <a:effectLst/>
              <a:latin typeface="+mn-lt"/>
              <a:ea typeface="+mn-ea"/>
              <a:cs typeface="+mn-cs"/>
            </a:rPr>
            <a:t>補助の増加伴</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充当一般財源</a:t>
          </a:r>
          <a:r>
            <a:rPr lang="ja-JP" altLang="en-US" sz="1100" b="0" i="0" baseline="0">
              <a:solidFill>
                <a:schemeClr val="dk1"/>
              </a:solidFill>
              <a:effectLst/>
              <a:latin typeface="+mn-lt"/>
              <a:ea typeface="+mn-ea"/>
              <a:cs typeface="+mn-cs"/>
            </a:rPr>
            <a:t>の増加が</a:t>
          </a:r>
          <a:r>
            <a:rPr lang="ja-JP" altLang="ja-JP" sz="1100" b="0" i="0" baseline="0">
              <a:solidFill>
                <a:schemeClr val="dk1"/>
              </a:solidFill>
              <a:effectLst/>
              <a:latin typeface="+mn-lt"/>
              <a:ea typeface="+mn-ea"/>
              <a:cs typeface="+mn-cs"/>
            </a:rPr>
            <a:t>、分母となる経常一般財源収入の伸び率を上回り、指数は０．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ポイント上昇した。</a:t>
          </a:r>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類似団体平均を上回っている状況であり、病院事業</a:t>
          </a:r>
          <a:r>
            <a:rPr lang="ja-JP" altLang="en-US" sz="1100" b="0" i="0" baseline="0">
              <a:solidFill>
                <a:schemeClr val="dk1"/>
              </a:solidFill>
              <a:effectLst/>
              <a:latin typeface="+mn-lt"/>
              <a:ea typeface="+mn-ea"/>
              <a:cs typeface="+mn-cs"/>
            </a:rPr>
            <a:t>をはじめ、</a:t>
          </a:r>
          <a:r>
            <a:rPr lang="ja-JP" altLang="ja-JP" sz="1100" b="0" i="0" baseline="0">
              <a:solidFill>
                <a:schemeClr val="dk1"/>
              </a:solidFill>
              <a:effectLst/>
              <a:latin typeface="+mn-lt"/>
              <a:ea typeface="+mn-ea"/>
              <a:cs typeface="+mn-cs"/>
            </a:rPr>
            <a:t>一部事務組合などに</a:t>
          </a:r>
          <a:r>
            <a:rPr lang="ja-JP" altLang="en-US" sz="1100" b="0" i="0" baseline="0">
              <a:solidFill>
                <a:schemeClr val="dk1"/>
              </a:solidFill>
              <a:effectLst/>
              <a:latin typeface="+mn-lt"/>
              <a:ea typeface="+mn-ea"/>
              <a:cs typeface="+mn-cs"/>
            </a:rPr>
            <a:t>対し、効率的な運営を求めていく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92710</xdr:rowOff>
    </xdr:to>
    <xdr:cxnSp macro="">
      <xdr:nvCxnSpPr>
        <xdr:cNvPr id="309" name="直線コネクタ 308"/>
        <xdr:cNvCxnSpPr/>
      </xdr:nvCxnSpPr>
      <xdr:spPr>
        <a:xfrm>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88138</xdr:rowOff>
    </xdr:to>
    <xdr:cxnSp macro="">
      <xdr:nvCxnSpPr>
        <xdr:cNvPr id="312" name="直線コネクタ 311"/>
        <xdr:cNvCxnSpPr/>
      </xdr:nvCxnSpPr>
      <xdr:spPr>
        <a:xfrm>
          <a:off x="14782800" y="6335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14" name="テキスト ボックス 313"/>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10414</xdr:rowOff>
    </xdr:to>
    <xdr:cxnSp macro="">
      <xdr:nvCxnSpPr>
        <xdr:cNvPr id="315" name="直線コネクタ 314"/>
        <xdr:cNvCxnSpPr/>
      </xdr:nvCxnSpPr>
      <xdr:spPr>
        <a:xfrm flipV="1">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10414</xdr:rowOff>
    </xdr:to>
    <xdr:cxnSp macro="">
      <xdr:nvCxnSpPr>
        <xdr:cNvPr id="318" name="直線コネクタ 317"/>
        <xdr:cNvCxnSpPr/>
      </xdr:nvCxnSpPr>
      <xdr:spPr>
        <a:xfrm>
          <a:off x="13004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30" name="円/楕円 329"/>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31" name="テキスト ボックス 330"/>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2" name="円/楕円 331"/>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33" name="テキスト ボックス 332"/>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4" name="円/楕円 333"/>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5" name="テキスト ボックス 33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平成２５年度に土地開発公社の負債整理に伴い発行した第三セクター等改革推進債に加え、</a:t>
          </a:r>
          <a:r>
            <a:rPr lang="ja-JP" altLang="en-US" sz="1100" b="0" i="0" baseline="0">
              <a:solidFill>
                <a:schemeClr val="dk1"/>
              </a:solidFill>
              <a:effectLst/>
              <a:latin typeface="+mn-lt"/>
              <a:ea typeface="+mn-ea"/>
              <a:cs typeface="+mn-cs"/>
            </a:rPr>
            <a:t>小中学校適正配置計画に基づき</a:t>
          </a:r>
          <a:r>
            <a:rPr lang="ja-JP" altLang="ja-JP" sz="1100" b="0" i="0" baseline="0">
              <a:solidFill>
                <a:schemeClr val="dk1"/>
              </a:solidFill>
              <a:effectLst/>
              <a:latin typeface="+mn-lt"/>
              <a:ea typeface="+mn-ea"/>
              <a:cs typeface="+mn-cs"/>
            </a:rPr>
            <a:t>実施した</a:t>
          </a:r>
          <a:r>
            <a:rPr lang="ja-JP" altLang="en-US" sz="1100" b="0" i="0" baseline="0">
              <a:solidFill>
                <a:schemeClr val="dk1"/>
              </a:solidFill>
              <a:effectLst/>
              <a:latin typeface="+mn-lt"/>
              <a:ea typeface="+mn-ea"/>
              <a:cs typeface="+mn-cs"/>
            </a:rPr>
            <a:t>大月東中学校校舎建設事業</a:t>
          </a:r>
          <a:r>
            <a:rPr lang="ja-JP" altLang="ja-JP" sz="1100" b="0" i="0" baseline="0">
              <a:solidFill>
                <a:schemeClr val="dk1"/>
              </a:solidFill>
              <a:effectLst/>
              <a:latin typeface="+mn-lt"/>
              <a:ea typeface="+mn-ea"/>
              <a:cs typeface="+mn-cs"/>
            </a:rPr>
            <a:t>などの償還開始により公債費が増加傾向にあ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、分母となる経常一般財源収入が固定資産税等により大幅に増加したことにより前年度に比べ０．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r>
            <a:rPr lang="ja-JP" altLang="ja-JP" sz="1100" b="0" i="0" baseline="0">
              <a:solidFill>
                <a:schemeClr val="dk1"/>
              </a:solidFill>
              <a:effectLst/>
              <a:latin typeface="+mn-lt"/>
              <a:ea typeface="+mn-ea"/>
              <a:cs typeface="+mn-cs"/>
            </a:rPr>
            <a:t>今後も、小中学校適正配置計画に伴う施設整備事業などにかかる公債費の増加が見込まれ、非常に厳しい財政運営となるが、事務事業の見直しと適正な起債管理に努める。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62230</xdr:rowOff>
    </xdr:to>
    <xdr:cxnSp macro="">
      <xdr:nvCxnSpPr>
        <xdr:cNvPr id="370" name="直線コネクタ 369"/>
        <xdr:cNvCxnSpPr/>
      </xdr:nvCxnSpPr>
      <xdr:spPr>
        <a:xfrm flipV="1">
          <a:off x="3987800" y="13218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54611</xdr:rowOff>
    </xdr:from>
    <xdr:to>
      <xdr:col>5</xdr:col>
      <xdr:colOff>549275</xdr:colOff>
      <xdr:row>77</xdr:row>
      <xdr:rowOff>62230</xdr:rowOff>
    </xdr:to>
    <xdr:cxnSp macro="">
      <xdr:nvCxnSpPr>
        <xdr:cNvPr id="373" name="直線コネクタ 372"/>
        <xdr:cNvCxnSpPr/>
      </xdr:nvCxnSpPr>
      <xdr:spPr>
        <a:xfrm>
          <a:off x="3098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77</xdr:row>
      <xdr:rowOff>54611</xdr:rowOff>
    </xdr:to>
    <xdr:cxnSp macro="">
      <xdr:nvCxnSpPr>
        <xdr:cNvPr id="376" name="直線コネクタ 375"/>
        <xdr:cNvCxnSpPr/>
      </xdr:nvCxnSpPr>
      <xdr:spPr>
        <a:xfrm>
          <a:off x="2209800" y="131038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78" name="テキスト ボックス 377"/>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76</xdr:row>
      <xdr:rowOff>73661</xdr:rowOff>
    </xdr:to>
    <xdr:cxnSp macro="">
      <xdr:nvCxnSpPr>
        <xdr:cNvPr id="379" name="直線コネクタ 378"/>
        <xdr:cNvCxnSpPr/>
      </xdr:nvCxnSpPr>
      <xdr:spPr>
        <a:xfrm>
          <a:off x="1320800" y="13096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9" name="円/楕円 388"/>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90"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1" name="円/楕円 39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92" name="テキスト ボックス 391"/>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93" name="円/楕円 392"/>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94" name="テキスト ボックス 393"/>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5" name="円/楕円 394"/>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96" name="テキスト ボックス 395"/>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7" name="円/楕円 396"/>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8" name="テキスト ボックス 397"/>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扶助費や補助費等などの経常</a:t>
          </a:r>
          <a:r>
            <a:rPr lang="ja-JP" altLang="ja-JP" sz="1100" b="0" i="0" baseline="0">
              <a:solidFill>
                <a:schemeClr val="dk1"/>
              </a:solidFill>
              <a:effectLst/>
              <a:latin typeface="+mn-lt"/>
              <a:ea typeface="+mn-ea"/>
              <a:cs typeface="+mn-cs"/>
            </a:rPr>
            <a:t>一般財源</a:t>
          </a:r>
          <a:r>
            <a:rPr lang="ja-JP" altLang="en-US" sz="1100" b="0" i="0" baseline="0">
              <a:solidFill>
                <a:schemeClr val="dk1"/>
              </a:solidFill>
              <a:effectLst/>
              <a:latin typeface="+mn-lt"/>
              <a:ea typeface="+mn-ea"/>
              <a:cs typeface="+mn-cs"/>
            </a:rPr>
            <a:t>支出が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した一方</a:t>
          </a:r>
          <a:r>
            <a:rPr lang="ja-JP" altLang="ja-JP" sz="1100" b="0" i="0" baseline="0">
              <a:solidFill>
                <a:schemeClr val="dk1"/>
              </a:solidFill>
              <a:effectLst/>
              <a:latin typeface="+mn-lt"/>
              <a:ea typeface="+mn-ea"/>
              <a:cs typeface="+mn-cs"/>
            </a:rPr>
            <a:t>、分母となる経常一般財源収入が固定資産税等により大幅に増加したことに</a:t>
          </a:r>
          <a:r>
            <a:rPr lang="ja-JP" altLang="en-US" sz="1100" b="0" i="0" baseline="0">
              <a:solidFill>
                <a:schemeClr val="dk1"/>
              </a:solidFill>
              <a:effectLst/>
              <a:latin typeface="+mn-lt"/>
              <a:ea typeface="+mn-ea"/>
              <a:cs typeface="+mn-cs"/>
            </a:rPr>
            <a:t>伴い</a:t>
          </a:r>
          <a:r>
            <a:rPr lang="ja-JP" altLang="ja-JP" sz="1100" b="0" i="0" baseline="0">
              <a:solidFill>
                <a:schemeClr val="dk1"/>
              </a:solidFill>
              <a:effectLst/>
              <a:latin typeface="+mn-lt"/>
              <a:ea typeface="+mn-ea"/>
              <a:cs typeface="+mn-cs"/>
            </a:rPr>
            <a:t>減少したものである。</a:t>
          </a:r>
          <a:endParaRPr lang="ja-JP" altLang="ja-JP">
            <a:effectLst/>
          </a:endParaRPr>
        </a:p>
        <a:p>
          <a:pPr rtl="0"/>
          <a:r>
            <a:rPr lang="ja-JP" altLang="ja-JP" sz="1100" b="0" i="0" baseline="0">
              <a:solidFill>
                <a:schemeClr val="dk1"/>
              </a:solidFill>
              <a:effectLst/>
              <a:latin typeface="+mn-lt"/>
              <a:ea typeface="+mn-ea"/>
              <a:cs typeface="+mn-cs"/>
            </a:rPr>
            <a:t>今後、東京電力葛野川揚水式発電所の</a:t>
          </a:r>
          <a:r>
            <a:rPr lang="ja-JP" altLang="en-US" sz="1100" b="0" i="0" baseline="0">
              <a:solidFill>
                <a:schemeClr val="dk1"/>
              </a:solidFill>
              <a:effectLst/>
              <a:latin typeface="+mn-lt"/>
              <a:ea typeface="+mn-ea"/>
              <a:cs typeface="+mn-cs"/>
            </a:rPr>
            <a:t>大型償却資産の減少に伴う市税収入の減少が</a:t>
          </a:r>
          <a:r>
            <a:rPr lang="ja-JP" altLang="ja-JP" sz="1100" b="0" i="0" baseline="0">
              <a:solidFill>
                <a:schemeClr val="dk1"/>
              </a:solidFill>
              <a:effectLst/>
              <a:latin typeface="+mn-lt"/>
              <a:ea typeface="+mn-ea"/>
              <a:cs typeface="+mn-cs"/>
            </a:rPr>
            <a:t>見込まれるため、さらなる事務事業の見直し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経常経費の精査を行い、財政の健全化に努める。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78</xdr:row>
      <xdr:rowOff>5080</xdr:rowOff>
    </xdr:to>
    <xdr:cxnSp macro="">
      <xdr:nvCxnSpPr>
        <xdr:cNvPr id="431" name="直線コネクタ 430"/>
        <xdr:cNvCxnSpPr/>
      </xdr:nvCxnSpPr>
      <xdr:spPr>
        <a:xfrm flipV="1">
          <a:off x="15671800" y="132981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5080</xdr:rowOff>
    </xdr:to>
    <xdr:cxnSp macro="">
      <xdr:nvCxnSpPr>
        <xdr:cNvPr id="434" name="直線コネクタ 433"/>
        <xdr:cNvCxnSpPr/>
      </xdr:nvCxnSpPr>
      <xdr:spPr>
        <a:xfrm>
          <a:off x="14782800" y="1331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6" name="テキスト ボックス 435"/>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24130</xdr:rowOff>
    </xdr:to>
    <xdr:cxnSp macro="">
      <xdr:nvCxnSpPr>
        <xdr:cNvPr id="437" name="直線コネクタ 436"/>
        <xdr:cNvCxnSpPr/>
      </xdr:nvCxnSpPr>
      <xdr:spPr>
        <a:xfrm flipV="1">
          <a:off x="13893800" y="13317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9" name="テキスト ボックス 438"/>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24130</xdr:rowOff>
    </xdr:to>
    <xdr:cxnSp macro="">
      <xdr:nvCxnSpPr>
        <xdr:cNvPr id="440" name="直線コネクタ 439"/>
        <xdr:cNvCxnSpPr/>
      </xdr:nvCxnSpPr>
      <xdr:spPr>
        <a:xfrm>
          <a:off x="13004800" y="133248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149877</xdr:rowOff>
    </xdr:from>
    <xdr:ext cx="762000" cy="259045"/>
    <xdr:sp macro="" textlink="">
      <xdr:nvSpPr>
        <xdr:cNvPr id="442" name="テキスト ボックス 441"/>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149877</xdr:rowOff>
    </xdr:from>
    <xdr:ext cx="762000" cy="259045"/>
    <xdr:sp macro="" textlink="">
      <xdr:nvSpPr>
        <xdr:cNvPr id="444" name="テキスト ボックス 443"/>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50" name="円/楕円 449"/>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62247</xdr:rowOff>
    </xdr:from>
    <xdr:ext cx="762000" cy="259045"/>
    <xdr:sp macro="" textlink="">
      <xdr:nvSpPr>
        <xdr:cNvPr id="451" name="公債費以外該当値テキスト"/>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52" name="円/楕円 451"/>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53" name="テキスト ボックス 452"/>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4" name="円/楕円 453"/>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5" name="テキスト ボックス 454"/>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144780</xdr:rowOff>
    </xdr:from>
    <xdr:to>
      <xdr:col>20</xdr:col>
      <xdr:colOff>209550</xdr:colOff>
      <xdr:row>78</xdr:row>
      <xdr:rowOff>74930</xdr:rowOff>
    </xdr:to>
    <xdr:sp macro="" textlink="">
      <xdr:nvSpPr>
        <xdr:cNvPr id="456" name="円/楕円 455"/>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59707</xdr:rowOff>
    </xdr:from>
    <xdr:ext cx="762000" cy="259045"/>
    <xdr:sp macro="" textlink="">
      <xdr:nvSpPr>
        <xdr:cNvPr id="457" name="テキスト ボックス 456"/>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8" name="円/楕円 457"/>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59" name="テキスト ボックス 45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山梨県大月市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17539</xdr:rowOff>
    </xdr:from>
    <xdr:to>
      <xdr:col>4</xdr:col>
      <xdr:colOff>1117600</xdr:colOff>
      <xdr:row>14</xdr:row>
      <xdr:rowOff>62230</xdr:rowOff>
    </xdr:to>
    <xdr:cxnSp macro="">
      <xdr:nvCxnSpPr>
        <xdr:cNvPr id="50" name="直線コネクタ 49"/>
        <xdr:cNvCxnSpPr/>
      </xdr:nvCxnSpPr>
      <xdr:spPr bwMode="auto">
        <a:xfrm flipV="1">
          <a:off x="5003800" y="2465464"/>
          <a:ext cx="6477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58630</xdr:rowOff>
    </xdr:from>
    <xdr:to>
      <xdr:col>4</xdr:col>
      <xdr:colOff>469900</xdr:colOff>
      <xdr:row>14</xdr:row>
      <xdr:rowOff>62230</xdr:rowOff>
    </xdr:to>
    <xdr:cxnSp macro="">
      <xdr:nvCxnSpPr>
        <xdr:cNvPr id="53" name="直線コネクタ 52"/>
        <xdr:cNvCxnSpPr/>
      </xdr:nvCxnSpPr>
      <xdr:spPr bwMode="auto">
        <a:xfrm>
          <a:off x="4305300" y="2506555"/>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92416</xdr:rowOff>
    </xdr:from>
    <xdr:ext cx="736600" cy="259045"/>
    <xdr:sp macro="" textlink="">
      <xdr:nvSpPr>
        <xdr:cNvPr id="55" name="テキスト ボックス 54"/>
        <xdr:cNvSpPr txBox="1"/>
      </xdr:nvSpPr>
      <xdr:spPr>
        <a:xfrm>
          <a:off x="4622800" y="288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132582</xdr:rowOff>
    </xdr:from>
    <xdr:to>
      <xdr:col>3</xdr:col>
      <xdr:colOff>904875</xdr:colOff>
      <xdr:row>14</xdr:row>
      <xdr:rowOff>58630</xdr:rowOff>
    </xdr:to>
    <xdr:cxnSp macro="">
      <xdr:nvCxnSpPr>
        <xdr:cNvPr id="56" name="直線コネクタ 55"/>
        <xdr:cNvCxnSpPr/>
      </xdr:nvCxnSpPr>
      <xdr:spPr bwMode="auto">
        <a:xfrm>
          <a:off x="3606800" y="2409057"/>
          <a:ext cx="698500" cy="9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121067</xdr:rowOff>
    </xdr:from>
    <xdr:ext cx="762000" cy="259045"/>
    <xdr:sp macro="" textlink="">
      <xdr:nvSpPr>
        <xdr:cNvPr id="58" name="テキスト ボックス 57"/>
        <xdr:cNvSpPr txBox="1"/>
      </xdr:nvSpPr>
      <xdr:spPr>
        <a:xfrm>
          <a:off x="3924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98520</xdr:rowOff>
    </xdr:from>
    <xdr:to>
      <xdr:col>3</xdr:col>
      <xdr:colOff>206375</xdr:colOff>
      <xdr:row>13</xdr:row>
      <xdr:rowOff>132582</xdr:rowOff>
    </xdr:to>
    <xdr:cxnSp macro="">
      <xdr:nvCxnSpPr>
        <xdr:cNvPr id="59" name="直線コネクタ 58"/>
        <xdr:cNvCxnSpPr/>
      </xdr:nvCxnSpPr>
      <xdr:spPr bwMode="auto">
        <a:xfrm>
          <a:off x="2908300" y="2374995"/>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105808</xdr:rowOff>
    </xdr:from>
    <xdr:ext cx="762000" cy="259045"/>
    <xdr:sp macro="" textlink="">
      <xdr:nvSpPr>
        <xdr:cNvPr id="61" name="テキスト ボックス 60"/>
        <xdr:cNvSpPr txBox="1"/>
      </xdr:nvSpPr>
      <xdr:spPr>
        <a:xfrm>
          <a:off x="3225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42734</xdr:rowOff>
    </xdr:from>
    <xdr:ext cx="762000" cy="259045"/>
    <xdr:sp macro="" textlink="">
      <xdr:nvSpPr>
        <xdr:cNvPr id="63" name="テキスト ボックス 62"/>
        <xdr:cNvSpPr txBox="1"/>
      </xdr:nvSpPr>
      <xdr:spPr>
        <a:xfrm>
          <a:off x="2527300" y="283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138189</xdr:rowOff>
    </xdr:from>
    <xdr:to>
      <xdr:col>5</xdr:col>
      <xdr:colOff>34925</xdr:colOff>
      <xdr:row>14</xdr:row>
      <xdr:rowOff>68339</xdr:rowOff>
    </xdr:to>
    <xdr:sp macro="" textlink="">
      <xdr:nvSpPr>
        <xdr:cNvPr id="69" name="円/楕円 68"/>
        <xdr:cNvSpPr/>
      </xdr:nvSpPr>
      <xdr:spPr bwMode="auto">
        <a:xfrm>
          <a:off x="5600700" y="241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154716</xdr:rowOff>
    </xdr:from>
    <xdr:ext cx="762000" cy="259045"/>
    <xdr:sp macro="" textlink="">
      <xdr:nvSpPr>
        <xdr:cNvPr id="70" name="人口1人当たり決算額の推移該当値テキスト130"/>
        <xdr:cNvSpPr txBox="1"/>
      </xdr:nvSpPr>
      <xdr:spPr>
        <a:xfrm>
          <a:off x="5740400" y="225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97,246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11430</xdr:rowOff>
    </xdr:from>
    <xdr:to>
      <xdr:col>4</xdr:col>
      <xdr:colOff>520700</xdr:colOff>
      <xdr:row>14</xdr:row>
      <xdr:rowOff>113030</xdr:rowOff>
    </xdr:to>
    <xdr:sp macro="" textlink="">
      <xdr:nvSpPr>
        <xdr:cNvPr id="71" name="円/楕円 70"/>
        <xdr:cNvSpPr/>
      </xdr:nvSpPr>
      <xdr:spPr bwMode="auto">
        <a:xfrm>
          <a:off x="4953000" y="245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123207</xdr:rowOff>
    </xdr:from>
    <xdr:ext cx="736600" cy="259045"/>
    <xdr:sp macro="" textlink="">
      <xdr:nvSpPr>
        <xdr:cNvPr id="72" name="テキスト ボックス 71"/>
        <xdr:cNvSpPr txBox="1"/>
      </xdr:nvSpPr>
      <xdr:spPr>
        <a:xfrm>
          <a:off x="4622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7830</xdr:rowOff>
    </xdr:from>
    <xdr:to>
      <xdr:col>3</xdr:col>
      <xdr:colOff>955675</xdr:colOff>
      <xdr:row>14</xdr:row>
      <xdr:rowOff>109430</xdr:rowOff>
    </xdr:to>
    <xdr:sp macro="" textlink="">
      <xdr:nvSpPr>
        <xdr:cNvPr id="73" name="円/楕円 72"/>
        <xdr:cNvSpPr/>
      </xdr:nvSpPr>
      <xdr:spPr bwMode="auto">
        <a:xfrm>
          <a:off x="4254500" y="245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119607</xdr:rowOff>
    </xdr:from>
    <xdr:ext cx="762000" cy="259045"/>
    <xdr:sp macro="" textlink="">
      <xdr:nvSpPr>
        <xdr:cNvPr id="74" name="テキスト ボックス 73"/>
        <xdr:cNvSpPr txBox="1"/>
      </xdr:nvSpPr>
      <xdr:spPr>
        <a:xfrm>
          <a:off x="3924300" y="222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95,089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81782</xdr:rowOff>
    </xdr:from>
    <xdr:to>
      <xdr:col>3</xdr:col>
      <xdr:colOff>257175</xdr:colOff>
      <xdr:row>14</xdr:row>
      <xdr:rowOff>11932</xdr:rowOff>
    </xdr:to>
    <xdr:sp macro="" textlink="">
      <xdr:nvSpPr>
        <xdr:cNvPr id="75" name="円/楕円 74"/>
        <xdr:cNvSpPr/>
      </xdr:nvSpPr>
      <xdr:spPr bwMode="auto">
        <a:xfrm>
          <a:off x="3556000" y="235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22109</xdr:rowOff>
    </xdr:from>
    <xdr:ext cx="762000" cy="259045"/>
    <xdr:sp macro="" textlink="">
      <xdr:nvSpPr>
        <xdr:cNvPr id="76" name="テキスト ボックス 75"/>
        <xdr:cNvSpPr txBox="1"/>
      </xdr:nvSpPr>
      <xdr:spPr>
        <a:xfrm>
          <a:off x="3225800" y="212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47720</xdr:rowOff>
    </xdr:from>
    <xdr:to>
      <xdr:col>2</xdr:col>
      <xdr:colOff>692150</xdr:colOff>
      <xdr:row>13</xdr:row>
      <xdr:rowOff>149320</xdr:rowOff>
    </xdr:to>
    <xdr:sp macro="" textlink="">
      <xdr:nvSpPr>
        <xdr:cNvPr id="77" name="円/楕円 76"/>
        <xdr:cNvSpPr/>
      </xdr:nvSpPr>
      <xdr:spPr bwMode="auto">
        <a:xfrm>
          <a:off x="2857500" y="232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159497</xdr:rowOff>
    </xdr:from>
    <xdr:ext cx="762000" cy="259045"/>
    <xdr:sp macro="" textlink="">
      <xdr:nvSpPr>
        <xdr:cNvPr id="78" name="テキスト ボックス 77"/>
        <xdr:cNvSpPr txBox="1"/>
      </xdr:nvSpPr>
      <xdr:spPr>
        <a:xfrm>
          <a:off x="2527300" y="209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156261</xdr:rowOff>
    </xdr:from>
    <xdr:to>
      <xdr:col>4</xdr:col>
      <xdr:colOff>1117600</xdr:colOff>
      <xdr:row>33</xdr:row>
      <xdr:rowOff>258053</xdr:rowOff>
    </xdr:to>
    <xdr:cxnSp macro="">
      <xdr:nvCxnSpPr>
        <xdr:cNvPr id="114" name="直線コネクタ 113"/>
        <xdr:cNvCxnSpPr/>
      </xdr:nvCxnSpPr>
      <xdr:spPr bwMode="auto">
        <a:xfrm flipV="1">
          <a:off x="5003800" y="6080811"/>
          <a:ext cx="647700" cy="10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230556</xdr:rowOff>
    </xdr:from>
    <xdr:to>
      <xdr:col>4</xdr:col>
      <xdr:colOff>469900</xdr:colOff>
      <xdr:row>33</xdr:row>
      <xdr:rowOff>258053</xdr:rowOff>
    </xdr:to>
    <xdr:cxnSp macro="">
      <xdr:nvCxnSpPr>
        <xdr:cNvPr id="117" name="直線コネクタ 116"/>
        <xdr:cNvCxnSpPr/>
      </xdr:nvCxnSpPr>
      <xdr:spPr bwMode="auto">
        <a:xfrm>
          <a:off x="4305300" y="6155106"/>
          <a:ext cx="6985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219694</xdr:rowOff>
    </xdr:from>
    <xdr:ext cx="736600" cy="259045"/>
    <xdr:sp macro="" textlink="">
      <xdr:nvSpPr>
        <xdr:cNvPr id="119" name="テキスト ボックス 118"/>
        <xdr:cNvSpPr txBox="1"/>
      </xdr:nvSpPr>
      <xdr:spPr>
        <a:xfrm>
          <a:off x="4622800" y="68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230556</xdr:rowOff>
    </xdr:from>
    <xdr:to>
      <xdr:col>3</xdr:col>
      <xdr:colOff>904875</xdr:colOff>
      <xdr:row>34</xdr:row>
      <xdr:rowOff>41994</xdr:rowOff>
    </xdr:to>
    <xdr:cxnSp macro="">
      <xdr:nvCxnSpPr>
        <xdr:cNvPr id="120" name="直線コネクタ 119"/>
        <xdr:cNvCxnSpPr/>
      </xdr:nvCxnSpPr>
      <xdr:spPr bwMode="auto">
        <a:xfrm flipV="1">
          <a:off x="3606800" y="6155106"/>
          <a:ext cx="698500" cy="15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160062</xdr:rowOff>
    </xdr:from>
    <xdr:ext cx="762000" cy="259045"/>
    <xdr:sp macro="" textlink="">
      <xdr:nvSpPr>
        <xdr:cNvPr id="122" name="テキスト ボックス 121"/>
        <xdr:cNvSpPr txBox="1"/>
      </xdr:nvSpPr>
      <xdr:spPr>
        <a:xfrm>
          <a:off x="3924300" y="677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41994</xdr:rowOff>
    </xdr:from>
    <xdr:to>
      <xdr:col>3</xdr:col>
      <xdr:colOff>206375</xdr:colOff>
      <xdr:row>34</xdr:row>
      <xdr:rowOff>53652</xdr:rowOff>
    </xdr:to>
    <xdr:cxnSp macro="">
      <xdr:nvCxnSpPr>
        <xdr:cNvPr id="123" name="直線コネクタ 122"/>
        <xdr:cNvCxnSpPr/>
      </xdr:nvCxnSpPr>
      <xdr:spPr bwMode="auto">
        <a:xfrm flipV="1">
          <a:off x="2908300" y="6309444"/>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190956</xdr:rowOff>
    </xdr:from>
    <xdr:ext cx="762000" cy="259045"/>
    <xdr:sp macro="" textlink="">
      <xdr:nvSpPr>
        <xdr:cNvPr id="125" name="テキスト ボックス 124"/>
        <xdr:cNvSpPr txBox="1"/>
      </xdr:nvSpPr>
      <xdr:spPr>
        <a:xfrm>
          <a:off x="32258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150265</xdr:rowOff>
    </xdr:from>
    <xdr:ext cx="762000" cy="259045"/>
    <xdr:sp macro="" textlink="">
      <xdr:nvSpPr>
        <xdr:cNvPr id="127" name="テキスト ボックス 126"/>
        <xdr:cNvSpPr txBox="1"/>
      </xdr:nvSpPr>
      <xdr:spPr>
        <a:xfrm>
          <a:off x="25273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105461</xdr:rowOff>
    </xdr:from>
    <xdr:to>
      <xdr:col>5</xdr:col>
      <xdr:colOff>34925</xdr:colOff>
      <xdr:row>33</xdr:row>
      <xdr:rowOff>207061</xdr:rowOff>
    </xdr:to>
    <xdr:sp macro="" textlink="">
      <xdr:nvSpPr>
        <xdr:cNvPr id="133" name="円/楕円 132"/>
        <xdr:cNvSpPr/>
      </xdr:nvSpPr>
      <xdr:spPr bwMode="auto">
        <a:xfrm>
          <a:off x="5600700" y="603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52138</xdr:rowOff>
    </xdr:from>
    <xdr:ext cx="762000" cy="259045"/>
    <xdr:sp macro="" textlink="">
      <xdr:nvSpPr>
        <xdr:cNvPr id="134" name="人口1人当たり決算額の推移該当値テキスト445"/>
        <xdr:cNvSpPr txBox="1"/>
      </xdr:nvSpPr>
      <xdr:spPr>
        <a:xfrm>
          <a:off x="5740400" y="59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46,854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207253</xdr:rowOff>
    </xdr:from>
    <xdr:to>
      <xdr:col>4</xdr:col>
      <xdr:colOff>520700</xdr:colOff>
      <xdr:row>33</xdr:row>
      <xdr:rowOff>308853</xdr:rowOff>
    </xdr:to>
    <xdr:sp macro="" textlink="">
      <xdr:nvSpPr>
        <xdr:cNvPr id="135" name="円/楕円 134"/>
        <xdr:cNvSpPr/>
      </xdr:nvSpPr>
      <xdr:spPr bwMode="auto">
        <a:xfrm>
          <a:off x="4953000" y="613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147580</xdr:rowOff>
    </xdr:from>
    <xdr:ext cx="736600" cy="259045"/>
    <xdr:sp macro="" textlink="">
      <xdr:nvSpPr>
        <xdr:cNvPr id="136" name="テキスト ボックス 135"/>
        <xdr:cNvSpPr txBox="1"/>
      </xdr:nvSpPr>
      <xdr:spPr>
        <a:xfrm>
          <a:off x="4622800" y="590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43,737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179756</xdr:rowOff>
    </xdr:from>
    <xdr:to>
      <xdr:col>3</xdr:col>
      <xdr:colOff>955675</xdr:colOff>
      <xdr:row>33</xdr:row>
      <xdr:rowOff>281356</xdr:rowOff>
    </xdr:to>
    <xdr:sp macro="" textlink="">
      <xdr:nvSpPr>
        <xdr:cNvPr id="137" name="円/楕円 136"/>
        <xdr:cNvSpPr/>
      </xdr:nvSpPr>
      <xdr:spPr bwMode="auto">
        <a:xfrm>
          <a:off x="4254500" y="610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120083</xdr:rowOff>
    </xdr:from>
    <xdr:ext cx="762000" cy="259045"/>
    <xdr:sp macro="" textlink="">
      <xdr:nvSpPr>
        <xdr:cNvPr id="138" name="テキスト ボックス 137"/>
        <xdr:cNvSpPr txBox="1"/>
      </xdr:nvSpPr>
      <xdr:spPr>
        <a:xfrm>
          <a:off x="3924300" y="58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44,579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334094</xdr:rowOff>
    </xdr:from>
    <xdr:to>
      <xdr:col>3</xdr:col>
      <xdr:colOff>257175</xdr:colOff>
      <xdr:row>34</xdr:row>
      <xdr:rowOff>92794</xdr:rowOff>
    </xdr:to>
    <xdr:sp macro="" textlink="">
      <xdr:nvSpPr>
        <xdr:cNvPr id="139" name="円/楕円 138"/>
        <xdr:cNvSpPr/>
      </xdr:nvSpPr>
      <xdr:spPr bwMode="auto">
        <a:xfrm>
          <a:off x="3556000" y="625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102971</xdr:rowOff>
    </xdr:from>
    <xdr:ext cx="762000" cy="259045"/>
    <xdr:sp macro="" textlink="">
      <xdr:nvSpPr>
        <xdr:cNvPr id="140" name="テキスト ボックス 139"/>
        <xdr:cNvSpPr txBox="1"/>
      </xdr:nvSpPr>
      <xdr:spPr>
        <a:xfrm>
          <a:off x="3225800" y="60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2852</xdr:rowOff>
    </xdr:from>
    <xdr:to>
      <xdr:col>2</xdr:col>
      <xdr:colOff>692150</xdr:colOff>
      <xdr:row>34</xdr:row>
      <xdr:rowOff>104452</xdr:rowOff>
    </xdr:to>
    <xdr:sp macro="" textlink="">
      <xdr:nvSpPr>
        <xdr:cNvPr id="141" name="円/楕円 140"/>
        <xdr:cNvSpPr/>
      </xdr:nvSpPr>
      <xdr:spPr bwMode="auto">
        <a:xfrm>
          <a:off x="2857500" y="627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114629</xdr:rowOff>
    </xdr:from>
    <xdr:ext cx="762000" cy="259045"/>
    <xdr:sp macro="" textlink="">
      <xdr:nvSpPr>
        <xdr:cNvPr id="142" name="テキスト ボックス 141"/>
        <xdr:cNvSpPr txBox="1"/>
      </xdr:nvSpPr>
      <xdr:spPr>
        <a:xfrm>
          <a:off x="2527300" y="60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112363</xdr:rowOff>
    </xdr:from>
    <xdr:to>
      <xdr:col>6</xdr:col>
      <xdr:colOff>511175</xdr:colOff>
      <xdr:row>34</xdr:row>
      <xdr:rowOff>4102</xdr:rowOff>
    </xdr:to>
    <xdr:cxnSp macro="">
      <xdr:nvCxnSpPr>
        <xdr:cNvPr id="61" name="直線コネクタ 60"/>
        <xdr:cNvCxnSpPr/>
      </xdr:nvCxnSpPr>
      <xdr:spPr>
        <a:xfrm flipV="1">
          <a:off x="3797300" y="5770213"/>
          <a:ext cx="8382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95999</xdr:rowOff>
    </xdr:from>
    <xdr:to>
      <xdr:col>5</xdr:col>
      <xdr:colOff>358775</xdr:colOff>
      <xdr:row>34</xdr:row>
      <xdr:rowOff>4102</xdr:rowOff>
    </xdr:to>
    <xdr:cxnSp macro="">
      <xdr:nvCxnSpPr>
        <xdr:cNvPr id="64" name="直線コネクタ 63"/>
        <xdr:cNvCxnSpPr/>
      </xdr:nvCxnSpPr>
      <xdr:spPr>
        <a:xfrm>
          <a:off x="2908300" y="575384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79900</xdr:rowOff>
    </xdr:from>
    <xdr:ext cx="534377" cy="259045"/>
    <xdr:sp macro="" textlink="">
      <xdr:nvSpPr>
        <xdr:cNvPr id="66" name="テキスト ボックス 65"/>
        <xdr:cNvSpPr txBox="1"/>
      </xdr:nvSpPr>
      <xdr:spPr>
        <a:xfrm>
          <a:off x="3530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77940</xdr:rowOff>
    </xdr:from>
    <xdr:to>
      <xdr:col>4</xdr:col>
      <xdr:colOff>155575</xdr:colOff>
      <xdr:row>33</xdr:row>
      <xdr:rowOff>95999</xdr:rowOff>
    </xdr:to>
    <xdr:cxnSp macro="">
      <xdr:nvCxnSpPr>
        <xdr:cNvPr id="67" name="直線コネクタ 66"/>
        <xdr:cNvCxnSpPr/>
      </xdr:nvCxnSpPr>
      <xdr:spPr>
        <a:xfrm>
          <a:off x="2019300" y="5564340"/>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107313</xdr:rowOff>
    </xdr:from>
    <xdr:ext cx="534377" cy="259045"/>
    <xdr:sp macro="" textlink="">
      <xdr:nvSpPr>
        <xdr:cNvPr id="69" name="テキスト ボックス 68"/>
        <xdr:cNvSpPr txBox="1"/>
      </xdr:nvSpPr>
      <xdr:spPr>
        <a:xfrm>
          <a:off x="2641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75368</xdr:rowOff>
    </xdr:from>
    <xdr:to>
      <xdr:col>2</xdr:col>
      <xdr:colOff>638175</xdr:colOff>
      <xdr:row>32</xdr:row>
      <xdr:rowOff>77940</xdr:rowOff>
    </xdr:to>
    <xdr:cxnSp macro="">
      <xdr:nvCxnSpPr>
        <xdr:cNvPr id="70" name="直線コネクタ 69"/>
        <xdr:cNvCxnSpPr/>
      </xdr:nvCxnSpPr>
      <xdr:spPr>
        <a:xfrm>
          <a:off x="1130300" y="556176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21112</xdr:rowOff>
    </xdr:from>
    <xdr:ext cx="534377" cy="259045"/>
    <xdr:sp macro="" textlink="">
      <xdr:nvSpPr>
        <xdr:cNvPr id="72" name="テキスト ボックス 71"/>
        <xdr:cNvSpPr txBox="1"/>
      </xdr:nvSpPr>
      <xdr:spPr>
        <a:xfrm>
          <a:off x="1752111" y="61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156386</xdr:rowOff>
    </xdr:from>
    <xdr:ext cx="534377" cy="259045"/>
    <xdr:sp macro="" textlink="">
      <xdr:nvSpPr>
        <xdr:cNvPr id="74" name="テキスト ボックス 73"/>
        <xdr:cNvSpPr txBox="1"/>
      </xdr:nvSpPr>
      <xdr:spPr>
        <a:xfrm>
          <a:off x="863111" y="6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61563</xdr:rowOff>
    </xdr:from>
    <xdr:to>
      <xdr:col>6</xdr:col>
      <xdr:colOff>561975</xdr:colOff>
      <xdr:row>33</xdr:row>
      <xdr:rowOff>163163</xdr:rowOff>
    </xdr:to>
    <xdr:sp macro="" textlink="">
      <xdr:nvSpPr>
        <xdr:cNvPr id="80" name="円/楕円 79"/>
        <xdr:cNvSpPr/>
      </xdr:nvSpPr>
      <xdr:spPr>
        <a:xfrm>
          <a:off x="4584700" y="57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84440</xdr:rowOff>
    </xdr:from>
    <xdr:ext cx="534377" cy="259045"/>
    <xdr:sp macro="" textlink="">
      <xdr:nvSpPr>
        <xdr:cNvPr id="81" name="人件費該当値テキスト"/>
        <xdr:cNvSpPr txBox="1"/>
      </xdr:nvSpPr>
      <xdr:spPr>
        <a:xfrm>
          <a:off x="4686300" y="55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90,435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124752</xdr:rowOff>
    </xdr:from>
    <xdr:to>
      <xdr:col>5</xdr:col>
      <xdr:colOff>409575</xdr:colOff>
      <xdr:row>34</xdr:row>
      <xdr:rowOff>54902</xdr:rowOff>
    </xdr:to>
    <xdr:sp macro="" textlink="">
      <xdr:nvSpPr>
        <xdr:cNvPr id="82" name="円/楕円 81"/>
        <xdr:cNvSpPr/>
      </xdr:nvSpPr>
      <xdr:spPr>
        <a:xfrm>
          <a:off x="3746500" y="57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71429</xdr:rowOff>
    </xdr:from>
    <xdr:ext cx="534377" cy="259045"/>
    <xdr:sp macro="" textlink="">
      <xdr:nvSpPr>
        <xdr:cNvPr id="83" name="テキスト ボックス 82"/>
        <xdr:cNvSpPr txBox="1"/>
      </xdr:nvSpPr>
      <xdr:spPr>
        <a:xfrm>
          <a:off x="3530111" y="55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45199</xdr:rowOff>
    </xdr:from>
    <xdr:to>
      <xdr:col>4</xdr:col>
      <xdr:colOff>206375</xdr:colOff>
      <xdr:row>33</xdr:row>
      <xdr:rowOff>146799</xdr:rowOff>
    </xdr:to>
    <xdr:sp macro="" textlink="">
      <xdr:nvSpPr>
        <xdr:cNvPr id="84" name="円/楕円 83"/>
        <xdr:cNvSpPr/>
      </xdr:nvSpPr>
      <xdr:spPr>
        <a:xfrm>
          <a:off x="2857500" y="57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163326</xdr:rowOff>
    </xdr:from>
    <xdr:ext cx="534377" cy="259045"/>
    <xdr:sp macro="" textlink="">
      <xdr:nvSpPr>
        <xdr:cNvPr id="85" name="テキスト ボックス 84"/>
        <xdr:cNvSpPr txBox="1"/>
      </xdr:nvSpPr>
      <xdr:spPr>
        <a:xfrm>
          <a:off x="2641111" y="54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27140</xdr:rowOff>
    </xdr:from>
    <xdr:to>
      <xdr:col>3</xdr:col>
      <xdr:colOff>3175</xdr:colOff>
      <xdr:row>32</xdr:row>
      <xdr:rowOff>128740</xdr:rowOff>
    </xdr:to>
    <xdr:sp macro="" textlink="">
      <xdr:nvSpPr>
        <xdr:cNvPr id="86" name="円/楕円 85"/>
        <xdr:cNvSpPr/>
      </xdr:nvSpPr>
      <xdr:spPr>
        <a:xfrm>
          <a:off x="1968500" y="5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145267</xdr:rowOff>
    </xdr:from>
    <xdr:ext cx="599010" cy="259045"/>
    <xdr:sp macro="" textlink="">
      <xdr:nvSpPr>
        <xdr:cNvPr id="87" name="テキスト ボックス 86"/>
        <xdr:cNvSpPr txBox="1"/>
      </xdr:nvSpPr>
      <xdr:spPr>
        <a:xfrm>
          <a:off x="1719794" y="528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101,242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24568</xdr:rowOff>
    </xdr:from>
    <xdr:to>
      <xdr:col>1</xdr:col>
      <xdr:colOff>485775</xdr:colOff>
      <xdr:row>32</xdr:row>
      <xdr:rowOff>126168</xdr:rowOff>
    </xdr:to>
    <xdr:sp macro="" textlink="">
      <xdr:nvSpPr>
        <xdr:cNvPr id="88" name="円/楕円 87"/>
        <xdr:cNvSpPr/>
      </xdr:nvSpPr>
      <xdr:spPr>
        <a:xfrm>
          <a:off x="1079500" y="55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142695</xdr:rowOff>
    </xdr:from>
    <xdr:ext cx="599010" cy="259045"/>
    <xdr:sp macro="" textlink="">
      <xdr:nvSpPr>
        <xdr:cNvPr id="89" name="テキスト ボックス 88"/>
        <xdr:cNvSpPr txBox="1"/>
      </xdr:nvSpPr>
      <xdr:spPr>
        <a:xfrm>
          <a:off x="830794" y="52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166061</xdr:rowOff>
    </xdr:from>
    <xdr:to>
      <xdr:col>6</xdr:col>
      <xdr:colOff>511175</xdr:colOff>
      <xdr:row>58</xdr:row>
      <xdr:rowOff>1843</xdr:rowOff>
    </xdr:to>
    <xdr:cxnSp macro="">
      <xdr:nvCxnSpPr>
        <xdr:cNvPr id="118" name="直線コネクタ 117"/>
        <xdr:cNvCxnSpPr/>
      </xdr:nvCxnSpPr>
      <xdr:spPr>
        <a:xfrm flipV="1">
          <a:off x="3797300" y="9938711"/>
          <a:ext cx="8382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1843</xdr:rowOff>
    </xdr:from>
    <xdr:to>
      <xdr:col>5</xdr:col>
      <xdr:colOff>358775</xdr:colOff>
      <xdr:row>58</xdr:row>
      <xdr:rowOff>10907</xdr:rowOff>
    </xdr:to>
    <xdr:cxnSp macro="">
      <xdr:nvCxnSpPr>
        <xdr:cNvPr id="121" name="直線コネクタ 120"/>
        <xdr:cNvCxnSpPr/>
      </xdr:nvCxnSpPr>
      <xdr:spPr>
        <a:xfrm flipV="1">
          <a:off x="2908300" y="9945943"/>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63531</xdr:rowOff>
    </xdr:from>
    <xdr:ext cx="534377" cy="259045"/>
    <xdr:sp macro="" textlink="">
      <xdr:nvSpPr>
        <xdr:cNvPr id="123" name="テキスト ボックス 122"/>
        <xdr:cNvSpPr txBox="1"/>
      </xdr:nvSpPr>
      <xdr:spPr>
        <a:xfrm>
          <a:off x="3530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4430</xdr:rowOff>
    </xdr:from>
    <xdr:to>
      <xdr:col>4</xdr:col>
      <xdr:colOff>155575</xdr:colOff>
      <xdr:row>58</xdr:row>
      <xdr:rowOff>10907</xdr:rowOff>
    </xdr:to>
    <xdr:cxnSp macro="">
      <xdr:nvCxnSpPr>
        <xdr:cNvPr id="124" name="直線コネクタ 123"/>
        <xdr:cNvCxnSpPr/>
      </xdr:nvCxnSpPr>
      <xdr:spPr>
        <a:xfrm>
          <a:off x="2019300" y="99485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76836</xdr:rowOff>
    </xdr:from>
    <xdr:ext cx="534377" cy="259045"/>
    <xdr:sp macro="" textlink="">
      <xdr:nvSpPr>
        <xdr:cNvPr id="126" name="テキスト ボックス 125"/>
        <xdr:cNvSpPr txBox="1"/>
      </xdr:nvSpPr>
      <xdr:spPr>
        <a:xfrm>
          <a:off x="2641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164537</xdr:rowOff>
    </xdr:from>
    <xdr:to>
      <xdr:col>2</xdr:col>
      <xdr:colOff>638175</xdr:colOff>
      <xdr:row>58</xdr:row>
      <xdr:rowOff>4430</xdr:rowOff>
    </xdr:to>
    <xdr:cxnSp macro="">
      <xdr:nvCxnSpPr>
        <xdr:cNvPr id="127" name="直線コネクタ 126"/>
        <xdr:cNvCxnSpPr/>
      </xdr:nvCxnSpPr>
      <xdr:spPr>
        <a:xfrm>
          <a:off x="1130300" y="9937187"/>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46845</xdr:rowOff>
    </xdr:from>
    <xdr:ext cx="534377" cy="259045"/>
    <xdr:sp macro="" textlink="">
      <xdr:nvSpPr>
        <xdr:cNvPr id="129" name="テキスト ボックス 128"/>
        <xdr:cNvSpPr txBox="1"/>
      </xdr:nvSpPr>
      <xdr:spPr>
        <a:xfrm>
          <a:off x="1752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43248</xdr:rowOff>
    </xdr:from>
    <xdr:ext cx="534377" cy="259045"/>
    <xdr:sp macro="" textlink="">
      <xdr:nvSpPr>
        <xdr:cNvPr id="131" name="テキスト ボックス 130"/>
        <xdr:cNvSpPr txBox="1"/>
      </xdr:nvSpPr>
      <xdr:spPr>
        <a:xfrm>
          <a:off x="863111" y="99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115261</xdr:rowOff>
    </xdr:from>
    <xdr:to>
      <xdr:col>6</xdr:col>
      <xdr:colOff>561975</xdr:colOff>
      <xdr:row>58</xdr:row>
      <xdr:rowOff>45411</xdr:rowOff>
    </xdr:to>
    <xdr:sp macro="" textlink="">
      <xdr:nvSpPr>
        <xdr:cNvPr id="137" name="円/楕円 136"/>
        <xdr:cNvSpPr/>
      </xdr:nvSpPr>
      <xdr:spPr>
        <a:xfrm>
          <a:off x="4584700" y="98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122493</xdr:rowOff>
    </xdr:from>
    <xdr:to>
      <xdr:col>5</xdr:col>
      <xdr:colOff>409575</xdr:colOff>
      <xdr:row>58</xdr:row>
      <xdr:rowOff>52643</xdr:rowOff>
    </xdr:to>
    <xdr:sp macro="" textlink="">
      <xdr:nvSpPr>
        <xdr:cNvPr id="139" name="円/楕円 138"/>
        <xdr:cNvSpPr/>
      </xdr:nvSpPr>
      <xdr:spPr>
        <a:xfrm>
          <a:off x="3746500" y="98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43770</xdr:rowOff>
    </xdr:from>
    <xdr:ext cx="534377" cy="259045"/>
    <xdr:sp macro="" textlink="">
      <xdr:nvSpPr>
        <xdr:cNvPr id="140" name="テキスト ボックス 139"/>
        <xdr:cNvSpPr txBox="1"/>
      </xdr:nvSpPr>
      <xdr:spPr>
        <a:xfrm>
          <a:off x="3530111" y="99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131557</xdr:rowOff>
    </xdr:from>
    <xdr:to>
      <xdr:col>4</xdr:col>
      <xdr:colOff>206375</xdr:colOff>
      <xdr:row>58</xdr:row>
      <xdr:rowOff>61707</xdr:rowOff>
    </xdr:to>
    <xdr:sp macro="" textlink="">
      <xdr:nvSpPr>
        <xdr:cNvPr id="141" name="円/楕円 140"/>
        <xdr:cNvSpPr/>
      </xdr:nvSpPr>
      <xdr:spPr>
        <a:xfrm>
          <a:off x="2857500" y="99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52834</xdr:rowOff>
    </xdr:from>
    <xdr:ext cx="534377" cy="259045"/>
    <xdr:sp macro="" textlink="">
      <xdr:nvSpPr>
        <xdr:cNvPr id="142" name="テキスト ボックス 141"/>
        <xdr:cNvSpPr txBox="1"/>
      </xdr:nvSpPr>
      <xdr:spPr>
        <a:xfrm>
          <a:off x="2641111" y="99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125080</xdr:rowOff>
    </xdr:from>
    <xdr:to>
      <xdr:col>3</xdr:col>
      <xdr:colOff>3175</xdr:colOff>
      <xdr:row>58</xdr:row>
      <xdr:rowOff>55230</xdr:rowOff>
    </xdr:to>
    <xdr:sp macro="" textlink="">
      <xdr:nvSpPr>
        <xdr:cNvPr id="143" name="円/楕円 142"/>
        <xdr:cNvSpPr/>
      </xdr:nvSpPr>
      <xdr:spPr>
        <a:xfrm>
          <a:off x="1968500" y="98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71757</xdr:rowOff>
    </xdr:from>
    <xdr:ext cx="534377" cy="259045"/>
    <xdr:sp macro="" textlink="">
      <xdr:nvSpPr>
        <xdr:cNvPr id="144" name="テキスト ボックス 143"/>
        <xdr:cNvSpPr txBox="1"/>
      </xdr:nvSpPr>
      <xdr:spPr>
        <a:xfrm>
          <a:off x="1752111" y="967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113737</xdr:rowOff>
    </xdr:from>
    <xdr:to>
      <xdr:col>1</xdr:col>
      <xdr:colOff>485775</xdr:colOff>
      <xdr:row>58</xdr:row>
      <xdr:rowOff>43887</xdr:rowOff>
    </xdr:to>
    <xdr:sp macro="" textlink="">
      <xdr:nvSpPr>
        <xdr:cNvPr id="145" name="円/楕円 144"/>
        <xdr:cNvSpPr/>
      </xdr:nvSpPr>
      <xdr:spPr>
        <a:xfrm>
          <a:off x="1079500" y="988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60414</xdr:rowOff>
    </xdr:from>
    <xdr:ext cx="534377" cy="259045"/>
    <xdr:sp macro="" textlink="">
      <xdr:nvSpPr>
        <xdr:cNvPr id="146" name="テキスト ボックス 145"/>
        <xdr:cNvSpPr txBox="1"/>
      </xdr:nvSpPr>
      <xdr:spPr>
        <a:xfrm>
          <a:off x="863111" y="966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109204</xdr:rowOff>
    </xdr:from>
    <xdr:to>
      <xdr:col>6</xdr:col>
      <xdr:colOff>511175</xdr:colOff>
      <xdr:row>77</xdr:row>
      <xdr:rowOff>137460</xdr:rowOff>
    </xdr:to>
    <xdr:cxnSp macro="">
      <xdr:nvCxnSpPr>
        <xdr:cNvPr id="173" name="直線コネクタ 172"/>
        <xdr:cNvCxnSpPr/>
      </xdr:nvCxnSpPr>
      <xdr:spPr>
        <a:xfrm flipV="1">
          <a:off x="3797300" y="13310854"/>
          <a:ext cx="8382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34682</xdr:rowOff>
    </xdr:from>
    <xdr:to>
      <xdr:col>5</xdr:col>
      <xdr:colOff>358775</xdr:colOff>
      <xdr:row>77</xdr:row>
      <xdr:rowOff>137460</xdr:rowOff>
    </xdr:to>
    <xdr:cxnSp macro="">
      <xdr:nvCxnSpPr>
        <xdr:cNvPr id="176" name="直線コネクタ 175"/>
        <xdr:cNvCxnSpPr/>
      </xdr:nvCxnSpPr>
      <xdr:spPr>
        <a:xfrm>
          <a:off x="2908300" y="13236332"/>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141831</xdr:rowOff>
    </xdr:from>
    <xdr:ext cx="469744" cy="259045"/>
    <xdr:sp macro="" textlink="">
      <xdr:nvSpPr>
        <xdr:cNvPr id="178" name="テキスト ボックス 177"/>
        <xdr:cNvSpPr txBox="1"/>
      </xdr:nvSpPr>
      <xdr:spPr>
        <a:xfrm>
          <a:off x="3562427" y="13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34682</xdr:rowOff>
    </xdr:from>
    <xdr:to>
      <xdr:col>4</xdr:col>
      <xdr:colOff>155575</xdr:colOff>
      <xdr:row>77</xdr:row>
      <xdr:rowOff>141849</xdr:rowOff>
    </xdr:to>
    <xdr:cxnSp macro="">
      <xdr:nvCxnSpPr>
        <xdr:cNvPr id="179" name="直線コネクタ 178"/>
        <xdr:cNvCxnSpPr/>
      </xdr:nvCxnSpPr>
      <xdr:spPr>
        <a:xfrm flipV="1">
          <a:off x="2019300" y="13236332"/>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100063</xdr:rowOff>
    </xdr:from>
    <xdr:ext cx="469744" cy="259045"/>
    <xdr:sp macro="" textlink="">
      <xdr:nvSpPr>
        <xdr:cNvPr id="181" name="テキスト ボックス 180"/>
        <xdr:cNvSpPr txBox="1"/>
      </xdr:nvSpPr>
      <xdr:spPr>
        <a:xfrm>
          <a:off x="2673427" y="1330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141849</xdr:rowOff>
    </xdr:from>
    <xdr:to>
      <xdr:col>2</xdr:col>
      <xdr:colOff>638175</xdr:colOff>
      <xdr:row>77</xdr:row>
      <xdr:rowOff>145644</xdr:rowOff>
    </xdr:to>
    <xdr:cxnSp macro="">
      <xdr:nvCxnSpPr>
        <xdr:cNvPr id="182" name="直線コネクタ 181"/>
        <xdr:cNvCxnSpPr/>
      </xdr:nvCxnSpPr>
      <xdr:spPr>
        <a:xfrm flipV="1">
          <a:off x="1130300" y="1334349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1241</xdr:rowOff>
    </xdr:from>
    <xdr:ext cx="469744" cy="259045"/>
    <xdr:sp macro="" textlink="">
      <xdr:nvSpPr>
        <xdr:cNvPr id="184" name="テキスト ボックス 183"/>
        <xdr:cNvSpPr txBox="1"/>
      </xdr:nvSpPr>
      <xdr:spPr>
        <a:xfrm>
          <a:off x="1784427" y="130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149192</xdr:rowOff>
    </xdr:from>
    <xdr:ext cx="469744" cy="259045"/>
    <xdr:sp macro="" textlink="">
      <xdr:nvSpPr>
        <xdr:cNvPr id="186" name="テキスト ボックス 185"/>
        <xdr:cNvSpPr txBox="1"/>
      </xdr:nvSpPr>
      <xdr:spPr>
        <a:xfrm>
          <a:off x="895427"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58404</xdr:rowOff>
    </xdr:from>
    <xdr:to>
      <xdr:col>6</xdr:col>
      <xdr:colOff>561975</xdr:colOff>
      <xdr:row>77</xdr:row>
      <xdr:rowOff>160004</xdr:rowOff>
    </xdr:to>
    <xdr:sp macro="" textlink="">
      <xdr:nvSpPr>
        <xdr:cNvPr id="192" name="円/楕円 191"/>
        <xdr:cNvSpPr/>
      </xdr:nvSpPr>
      <xdr:spPr>
        <a:xfrm>
          <a:off x="45847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36831</xdr:rowOff>
    </xdr:from>
    <xdr:ext cx="469744" cy="259045"/>
    <xdr:sp macro="" textlink="">
      <xdr:nvSpPr>
        <xdr:cNvPr id="193" name="維持補修費該当値テキスト"/>
        <xdr:cNvSpPr txBox="1"/>
      </xdr:nvSpPr>
      <xdr:spPr>
        <a:xfrm>
          <a:off x="4686300" y="1323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86660</xdr:rowOff>
    </xdr:from>
    <xdr:to>
      <xdr:col>5</xdr:col>
      <xdr:colOff>409575</xdr:colOff>
      <xdr:row>78</xdr:row>
      <xdr:rowOff>16810</xdr:rowOff>
    </xdr:to>
    <xdr:sp macro="" textlink="">
      <xdr:nvSpPr>
        <xdr:cNvPr id="194" name="円/楕円 193"/>
        <xdr:cNvSpPr/>
      </xdr:nvSpPr>
      <xdr:spPr>
        <a:xfrm>
          <a:off x="3746500" y="132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7937</xdr:rowOff>
    </xdr:from>
    <xdr:ext cx="469744" cy="259045"/>
    <xdr:sp macro="" textlink="">
      <xdr:nvSpPr>
        <xdr:cNvPr id="195" name="テキスト ボックス 194"/>
        <xdr:cNvSpPr txBox="1"/>
      </xdr:nvSpPr>
      <xdr:spPr>
        <a:xfrm>
          <a:off x="3562427" y="1338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155332</xdr:rowOff>
    </xdr:from>
    <xdr:to>
      <xdr:col>4</xdr:col>
      <xdr:colOff>206375</xdr:colOff>
      <xdr:row>77</xdr:row>
      <xdr:rowOff>85482</xdr:rowOff>
    </xdr:to>
    <xdr:sp macro="" textlink="">
      <xdr:nvSpPr>
        <xdr:cNvPr id="196" name="円/楕円 195"/>
        <xdr:cNvSpPr/>
      </xdr:nvSpPr>
      <xdr:spPr>
        <a:xfrm>
          <a:off x="2857500" y="131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102008</xdr:rowOff>
    </xdr:from>
    <xdr:ext cx="469744" cy="259045"/>
    <xdr:sp macro="" textlink="">
      <xdr:nvSpPr>
        <xdr:cNvPr id="197" name="テキスト ボックス 196"/>
        <xdr:cNvSpPr txBox="1"/>
      </xdr:nvSpPr>
      <xdr:spPr>
        <a:xfrm>
          <a:off x="2673427" y="1296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91049</xdr:rowOff>
    </xdr:from>
    <xdr:to>
      <xdr:col>3</xdr:col>
      <xdr:colOff>3175</xdr:colOff>
      <xdr:row>78</xdr:row>
      <xdr:rowOff>21199</xdr:rowOff>
    </xdr:to>
    <xdr:sp macro="" textlink="">
      <xdr:nvSpPr>
        <xdr:cNvPr id="198" name="円/楕円 197"/>
        <xdr:cNvSpPr/>
      </xdr:nvSpPr>
      <xdr:spPr>
        <a:xfrm>
          <a:off x="1968500" y="132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12326</xdr:rowOff>
    </xdr:from>
    <xdr:ext cx="469744" cy="259045"/>
    <xdr:sp macro="" textlink="">
      <xdr:nvSpPr>
        <xdr:cNvPr id="199" name="テキスト ボックス 198"/>
        <xdr:cNvSpPr txBox="1"/>
      </xdr:nvSpPr>
      <xdr:spPr>
        <a:xfrm>
          <a:off x="1784427" y="133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94844</xdr:rowOff>
    </xdr:from>
    <xdr:to>
      <xdr:col>1</xdr:col>
      <xdr:colOff>485775</xdr:colOff>
      <xdr:row>78</xdr:row>
      <xdr:rowOff>24994</xdr:rowOff>
    </xdr:to>
    <xdr:sp macro="" textlink="">
      <xdr:nvSpPr>
        <xdr:cNvPr id="200" name="円/楕円 199"/>
        <xdr:cNvSpPr/>
      </xdr:nvSpPr>
      <xdr:spPr>
        <a:xfrm>
          <a:off x="1079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16121</xdr:rowOff>
    </xdr:from>
    <xdr:ext cx="469744" cy="259045"/>
    <xdr:sp macro="" textlink="">
      <xdr:nvSpPr>
        <xdr:cNvPr id="201" name="テキスト ボックス 200"/>
        <xdr:cNvSpPr txBox="1"/>
      </xdr:nvSpPr>
      <xdr:spPr>
        <a:xfrm>
          <a:off x="895427" y="133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139757</xdr:rowOff>
    </xdr:from>
    <xdr:to>
      <xdr:col>6</xdr:col>
      <xdr:colOff>511175</xdr:colOff>
      <xdr:row>97</xdr:row>
      <xdr:rowOff>161665</xdr:rowOff>
    </xdr:to>
    <xdr:cxnSp macro="">
      <xdr:nvCxnSpPr>
        <xdr:cNvPr id="235" name="直線コネクタ 234"/>
        <xdr:cNvCxnSpPr/>
      </xdr:nvCxnSpPr>
      <xdr:spPr>
        <a:xfrm flipV="1">
          <a:off x="3797300" y="16770407"/>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161665</xdr:rowOff>
    </xdr:from>
    <xdr:to>
      <xdr:col>5</xdr:col>
      <xdr:colOff>358775</xdr:colOff>
      <xdr:row>98</xdr:row>
      <xdr:rowOff>16723</xdr:rowOff>
    </xdr:to>
    <xdr:cxnSp macro="">
      <xdr:nvCxnSpPr>
        <xdr:cNvPr id="238" name="直線コネクタ 237"/>
        <xdr:cNvCxnSpPr/>
      </xdr:nvCxnSpPr>
      <xdr:spPr>
        <a:xfrm flipV="1">
          <a:off x="2908300" y="16792315"/>
          <a:ext cx="889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28461</xdr:rowOff>
    </xdr:from>
    <xdr:ext cx="534377" cy="259045"/>
    <xdr:sp macro="" textlink="">
      <xdr:nvSpPr>
        <xdr:cNvPr id="240" name="テキスト ボックス 239"/>
        <xdr:cNvSpPr txBox="1"/>
      </xdr:nvSpPr>
      <xdr:spPr>
        <a:xfrm>
          <a:off x="3530111" y="16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16723</xdr:rowOff>
    </xdr:from>
    <xdr:to>
      <xdr:col>4</xdr:col>
      <xdr:colOff>155575</xdr:colOff>
      <xdr:row>98</xdr:row>
      <xdr:rowOff>32429</xdr:rowOff>
    </xdr:to>
    <xdr:cxnSp macro="">
      <xdr:nvCxnSpPr>
        <xdr:cNvPr id="241" name="直線コネクタ 240"/>
        <xdr:cNvCxnSpPr/>
      </xdr:nvCxnSpPr>
      <xdr:spPr>
        <a:xfrm flipV="1">
          <a:off x="2019300" y="16818823"/>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67496</xdr:rowOff>
    </xdr:from>
    <xdr:ext cx="534377" cy="259045"/>
    <xdr:sp macro="" textlink="">
      <xdr:nvSpPr>
        <xdr:cNvPr id="243" name="テキスト ボックス 242"/>
        <xdr:cNvSpPr txBox="1"/>
      </xdr:nvSpPr>
      <xdr:spPr>
        <a:xfrm>
          <a:off x="2641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27724</xdr:rowOff>
    </xdr:from>
    <xdr:to>
      <xdr:col>2</xdr:col>
      <xdr:colOff>638175</xdr:colOff>
      <xdr:row>98</xdr:row>
      <xdr:rowOff>32429</xdr:rowOff>
    </xdr:to>
    <xdr:cxnSp macro="">
      <xdr:nvCxnSpPr>
        <xdr:cNvPr id="244" name="直線コネクタ 243"/>
        <xdr:cNvCxnSpPr/>
      </xdr:nvCxnSpPr>
      <xdr:spPr>
        <a:xfrm>
          <a:off x="1130300" y="16829824"/>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79382</xdr:rowOff>
    </xdr:from>
    <xdr:ext cx="534377" cy="259045"/>
    <xdr:sp macro="" textlink="">
      <xdr:nvSpPr>
        <xdr:cNvPr id="246" name="テキスト ボックス 245"/>
        <xdr:cNvSpPr txBox="1"/>
      </xdr:nvSpPr>
      <xdr:spPr>
        <a:xfrm>
          <a:off x="1752111" y="165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89727</xdr:rowOff>
    </xdr:from>
    <xdr:ext cx="534377" cy="259045"/>
    <xdr:sp macro="" textlink="">
      <xdr:nvSpPr>
        <xdr:cNvPr id="248" name="テキスト ボックス 247"/>
        <xdr:cNvSpPr txBox="1"/>
      </xdr:nvSpPr>
      <xdr:spPr>
        <a:xfrm>
          <a:off x="863111" y="165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88957</xdr:rowOff>
    </xdr:from>
    <xdr:to>
      <xdr:col>6</xdr:col>
      <xdr:colOff>561975</xdr:colOff>
      <xdr:row>98</xdr:row>
      <xdr:rowOff>19107</xdr:rowOff>
    </xdr:to>
    <xdr:sp macro="" textlink="">
      <xdr:nvSpPr>
        <xdr:cNvPr id="254" name="円/楕円 253"/>
        <xdr:cNvSpPr/>
      </xdr:nvSpPr>
      <xdr:spPr>
        <a:xfrm>
          <a:off x="4584700" y="167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67384</xdr:rowOff>
    </xdr:from>
    <xdr:ext cx="534377" cy="259045"/>
    <xdr:sp macro="" textlink="">
      <xdr:nvSpPr>
        <xdr:cNvPr id="255" name="扶助費該当値テキスト"/>
        <xdr:cNvSpPr txBox="1"/>
      </xdr:nvSpPr>
      <xdr:spPr>
        <a:xfrm>
          <a:off x="4686300" y="166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110865</xdr:rowOff>
    </xdr:from>
    <xdr:to>
      <xdr:col>5</xdr:col>
      <xdr:colOff>409575</xdr:colOff>
      <xdr:row>98</xdr:row>
      <xdr:rowOff>41015</xdr:rowOff>
    </xdr:to>
    <xdr:sp macro="" textlink="">
      <xdr:nvSpPr>
        <xdr:cNvPr id="256" name="円/楕円 255"/>
        <xdr:cNvSpPr/>
      </xdr:nvSpPr>
      <xdr:spPr>
        <a:xfrm>
          <a:off x="3746500" y="167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32142</xdr:rowOff>
    </xdr:from>
    <xdr:ext cx="534377" cy="259045"/>
    <xdr:sp macro="" textlink="">
      <xdr:nvSpPr>
        <xdr:cNvPr id="257" name="テキスト ボックス 256"/>
        <xdr:cNvSpPr txBox="1"/>
      </xdr:nvSpPr>
      <xdr:spPr>
        <a:xfrm>
          <a:off x="3530111" y="168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137373</xdr:rowOff>
    </xdr:from>
    <xdr:to>
      <xdr:col>4</xdr:col>
      <xdr:colOff>206375</xdr:colOff>
      <xdr:row>98</xdr:row>
      <xdr:rowOff>67523</xdr:rowOff>
    </xdr:to>
    <xdr:sp macro="" textlink="">
      <xdr:nvSpPr>
        <xdr:cNvPr id="258" name="円/楕円 257"/>
        <xdr:cNvSpPr/>
      </xdr:nvSpPr>
      <xdr:spPr>
        <a:xfrm>
          <a:off x="2857500" y="167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58650</xdr:rowOff>
    </xdr:from>
    <xdr:ext cx="534377" cy="259045"/>
    <xdr:sp macro="" textlink="">
      <xdr:nvSpPr>
        <xdr:cNvPr id="259" name="テキスト ボックス 258"/>
        <xdr:cNvSpPr txBox="1"/>
      </xdr:nvSpPr>
      <xdr:spPr>
        <a:xfrm>
          <a:off x="2641111" y="1686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153079</xdr:rowOff>
    </xdr:from>
    <xdr:to>
      <xdr:col>3</xdr:col>
      <xdr:colOff>3175</xdr:colOff>
      <xdr:row>98</xdr:row>
      <xdr:rowOff>83229</xdr:rowOff>
    </xdr:to>
    <xdr:sp macro="" textlink="">
      <xdr:nvSpPr>
        <xdr:cNvPr id="260" name="円/楕円 259"/>
        <xdr:cNvSpPr/>
      </xdr:nvSpPr>
      <xdr:spPr>
        <a:xfrm>
          <a:off x="1968500" y="167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74356</xdr:rowOff>
    </xdr:from>
    <xdr:ext cx="534377" cy="259045"/>
    <xdr:sp macro="" textlink="">
      <xdr:nvSpPr>
        <xdr:cNvPr id="261" name="テキスト ボックス 260"/>
        <xdr:cNvSpPr txBox="1"/>
      </xdr:nvSpPr>
      <xdr:spPr>
        <a:xfrm>
          <a:off x="1752111" y="168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148374</xdr:rowOff>
    </xdr:from>
    <xdr:to>
      <xdr:col>1</xdr:col>
      <xdr:colOff>485775</xdr:colOff>
      <xdr:row>98</xdr:row>
      <xdr:rowOff>78524</xdr:rowOff>
    </xdr:to>
    <xdr:sp macro="" textlink="">
      <xdr:nvSpPr>
        <xdr:cNvPr id="262" name="円/楕円 261"/>
        <xdr:cNvSpPr/>
      </xdr:nvSpPr>
      <xdr:spPr>
        <a:xfrm>
          <a:off x="1079500" y="167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69651</xdr:rowOff>
    </xdr:from>
    <xdr:ext cx="534377" cy="259045"/>
    <xdr:sp macro="" textlink="">
      <xdr:nvSpPr>
        <xdr:cNvPr id="263" name="テキスト ボックス 262"/>
        <xdr:cNvSpPr txBox="1"/>
      </xdr:nvSpPr>
      <xdr:spPr>
        <a:xfrm>
          <a:off x="863111" y="1687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42447</xdr:rowOff>
    </xdr:from>
    <xdr:to>
      <xdr:col>15</xdr:col>
      <xdr:colOff>180975</xdr:colOff>
      <xdr:row>34</xdr:row>
      <xdr:rowOff>112823</xdr:rowOff>
    </xdr:to>
    <xdr:cxnSp macro="">
      <xdr:nvCxnSpPr>
        <xdr:cNvPr id="294" name="直線コネクタ 293"/>
        <xdr:cNvCxnSpPr/>
      </xdr:nvCxnSpPr>
      <xdr:spPr>
        <a:xfrm>
          <a:off x="9639300" y="5871747"/>
          <a:ext cx="8382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113487</xdr:rowOff>
    </xdr:from>
    <xdr:to>
      <xdr:col>14</xdr:col>
      <xdr:colOff>28575</xdr:colOff>
      <xdr:row>34</xdr:row>
      <xdr:rowOff>42447</xdr:rowOff>
    </xdr:to>
    <xdr:cxnSp macro="">
      <xdr:nvCxnSpPr>
        <xdr:cNvPr id="297" name="直線コネクタ 296"/>
        <xdr:cNvCxnSpPr/>
      </xdr:nvCxnSpPr>
      <xdr:spPr>
        <a:xfrm>
          <a:off x="8750300" y="5085537"/>
          <a:ext cx="889000" cy="78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123563</xdr:rowOff>
    </xdr:from>
    <xdr:ext cx="534377" cy="259045"/>
    <xdr:sp macro="" textlink="">
      <xdr:nvSpPr>
        <xdr:cNvPr id="299" name="テキスト ボックス 298"/>
        <xdr:cNvSpPr txBox="1"/>
      </xdr:nvSpPr>
      <xdr:spPr>
        <a:xfrm>
          <a:off x="9372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113487</xdr:rowOff>
    </xdr:from>
    <xdr:to>
      <xdr:col>12</xdr:col>
      <xdr:colOff>511175</xdr:colOff>
      <xdr:row>34</xdr:row>
      <xdr:rowOff>151631</xdr:rowOff>
    </xdr:to>
    <xdr:cxnSp macro="">
      <xdr:nvCxnSpPr>
        <xdr:cNvPr id="300" name="直線コネクタ 299"/>
        <xdr:cNvCxnSpPr/>
      </xdr:nvCxnSpPr>
      <xdr:spPr>
        <a:xfrm flipV="1">
          <a:off x="7861300" y="5085537"/>
          <a:ext cx="889000" cy="89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20791</xdr:rowOff>
    </xdr:from>
    <xdr:ext cx="534377" cy="259045"/>
    <xdr:sp macro="" textlink="">
      <xdr:nvSpPr>
        <xdr:cNvPr id="302" name="テキスト ボックス 301"/>
        <xdr:cNvSpPr txBox="1"/>
      </xdr:nvSpPr>
      <xdr:spPr>
        <a:xfrm>
          <a:off x="8483111" y="6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151631</xdr:rowOff>
    </xdr:from>
    <xdr:to>
      <xdr:col>11</xdr:col>
      <xdr:colOff>307975</xdr:colOff>
      <xdr:row>34</xdr:row>
      <xdr:rowOff>160132</xdr:rowOff>
    </xdr:to>
    <xdr:cxnSp macro="">
      <xdr:nvCxnSpPr>
        <xdr:cNvPr id="303" name="直線コネクタ 302"/>
        <xdr:cNvCxnSpPr/>
      </xdr:nvCxnSpPr>
      <xdr:spPr>
        <a:xfrm flipV="1">
          <a:off x="6972300" y="5980931"/>
          <a:ext cx="889000" cy="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166061</xdr:rowOff>
    </xdr:from>
    <xdr:ext cx="534377" cy="259045"/>
    <xdr:sp macro="" textlink="">
      <xdr:nvSpPr>
        <xdr:cNvPr id="305" name="テキスト ボックス 304"/>
        <xdr:cNvSpPr txBox="1"/>
      </xdr:nvSpPr>
      <xdr:spPr>
        <a:xfrm>
          <a:off x="7594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104708</xdr:rowOff>
    </xdr:from>
    <xdr:ext cx="534377" cy="259045"/>
    <xdr:sp macro="" textlink="">
      <xdr:nvSpPr>
        <xdr:cNvPr id="307" name="テキスト ボックス 306"/>
        <xdr:cNvSpPr txBox="1"/>
      </xdr:nvSpPr>
      <xdr:spPr>
        <a:xfrm>
          <a:off x="6705111" y="62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62023</xdr:rowOff>
    </xdr:from>
    <xdr:to>
      <xdr:col>15</xdr:col>
      <xdr:colOff>231775</xdr:colOff>
      <xdr:row>34</xdr:row>
      <xdr:rowOff>163623</xdr:rowOff>
    </xdr:to>
    <xdr:sp macro="" textlink="">
      <xdr:nvSpPr>
        <xdr:cNvPr id="313" name="円/楕円 312"/>
        <xdr:cNvSpPr/>
      </xdr:nvSpPr>
      <xdr:spPr>
        <a:xfrm>
          <a:off x="10426700" y="5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84900</xdr:rowOff>
    </xdr:from>
    <xdr:ext cx="534377" cy="259045"/>
    <xdr:sp macro="" textlink="">
      <xdr:nvSpPr>
        <xdr:cNvPr id="314" name="補助費等該当値テキスト"/>
        <xdr:cNvSpPr txBox="1"/>
      </xdr:nvSpPr>
      <xdr:spPr>
        <a:xfrm>
          <a:off x="10528300" y="57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77,469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163097</xdr:rowOff>
    </xdr:from>
    <xdr:to>
      <xdr:col>14</xdr:col>
      <xdr:colOff>79375</xdr:colOff>
      <xdr:row>34</xdr:row>
      <xdr:rowOff>93247</xdr:rowOff>
    </xdr:to>
    <xdr:sp macro="" textlink="">
      <xdr:nvSpPr>
        <xdr:cNvPr id="315" name="円/楕円 314"/>
        <xdr:cNvSpPr/>
      </xdr:nvSpPr>
      <xdr:spPr>
        <a:xfrm>
          <a:off x="9588500" y="58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109774</xdr:rowOff>
    </xdr:from>
    <xdr:ext cx="534377" cy="259045"/>
    <xdr:sp macro="" textlink="">
      <xdr:nvSpPr>
        <xdr:cNvPr id="316" name="テキスト ボックス 315"/>
        <xdr:cNvSpPr txBox="1"/>
      </xdr:nvSpPr>
      <xdr:spPr>
        <a:xfrm>
          <a:off x="9372111" y="55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83,934</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62687</xdr:rowOff>
    </xdr:from>
    <xdr:to>
      <xdr:col>12</xdr:col>
      <xdr:colOff>561975</xdr:colOff>
      <xdr:row>29</xdr:row>
      <xdr:rowOff>164287</xdr:rowOff>
    </xdr:to>
    <xdr:sp macro="" textlink="">
      <xdr:nvSpPr>
        <xdr:cNvPr id="317" name="円/楕円 316"/>
        <xdr:cNvSpPr/>
      </xdr:nvSpPr>
      <xdr:spPr>
        <a:xfrm>
          <a:off x="8699500" y="5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9364</xdr:rowOff>
    </xdr:from>
    <xdr:ext cx="599010" cy="259045"/>
    <xdr:sp macro="" textlink="">
      <xdr:nvSpPr>
        <xdr:cNvPr id="318" name="テキスト ボックス 317"/>
        <xdr:cNvSpPr txBox="1"/>
      </xdr:nvSpPr>
      <xdr:spPr>
        <a:xfrm>
          <a:off x="8450794" y="48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156,158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100831</xdr:rowOff>
    </xdr:from>
    <xdr:to>
      <xdr:col>11</xdr:col>
      <xdr:colOff>358775</xdr:colOff>
      <xdr:row>35</xdr:row>
      <xdr:rowOff>30981</xdr:rowOff>
    </xdr:to>
    <xdr:sp macro="" textlink="">
      <xdr:nvSpPr>
        <xdr:cNvPr id="319" name="円/楕円 318"/>
        <xdr:cNvSpPr/>
      </xdr:nvSpPr>
      <xdr:spPr>
        <a:xfrm>
          <a:off x="7810500" y="59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47508</xdr:rowOff>
    </xdr:from>
    <xdr:ext cx="534377" cy="259045"/>
    <xdr:sp macro="" textlink="">
      <xdr:nvSpPr>
        <xdr:cNvPr id="320" name="テキスト ボックス 319"/>
        <xdr:cNvSpPr txBox="1"/>
      </xdr:nvSpPr>
      <xdr:spPr>
        <a:xfrm>
          <a:off x="7594111" y="57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109332</xdr:rowOff>
    </xdr:from>
    <xdr:to>
      <xdr:col>10</xdr:col>
      <xdr:colOff>155575</xdr:colOff>
      <xdr:row>35</xdr:row>
      <xdr:rowOff>39482</xdr:rowOff>
    </xdr:to>
    <xdr:sp macro="" textlink="">
      <xdr:nvSpPr>
        <xdr:cNvPr id="321" name="円/楕円 320"/>
        <xdr:cNvSpPr/>
      </xdr:nvSpPr>
      <xdr:spPr>
        <a:xfrm>
          <a:off x="6921500" y="59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56009</xdr:rowOff>
    </xdr:from>
    <xdr:ext cx="534377" cy="259045"/>
    <xdr:sp macro="" textlink="">
      <xdr:nvSpPr>
        <xdr:cNvPr id="322" name="テキスト ボックス 321"/>
        <xdr:cNvSpPr txBox="1"/>
      </xdr:nvSpPr>
      <xdr:spPr>
        <a:xfrm>
          <a:off x="6705111" y="57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100421</xdr:rowOff>
    </xdr:from>
    <xdr:to>
      <xdr:col>15</xdr:col>
      <xdr:colOff>180975</xdr:colOff>
      <xdr:row>58</xdr:row>
      <xdr:rowOff>105938</xdr:rowOff>
    </xdr:to>
    <xdr:cxnSp macro="">
      <xdr:nvCxnSpPr>
        <xdr:cNvPr id="351" name="直線コネクタ 350"/>
        <xdr:cNvCxnSpPr/>
      </xdr:nvCxnSpPr>
      <xdr:spPr>
        <a:xfrm flipV="1">
          <a:off x="9639300" y="10044521"/>
          <a:ext cx="8382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105938</xdr:rowOff>
    </xdr:from>
    <xdr:to>
      <xdr:col>14</xdr:col>
      <xdr:colOff>28575</xdr:colOff>
      <xdr:row>58</xdr:row>
      <xdr:rowOff>129068</xdr:rowOff>
    </xdr:to>
    <xdr:cxnSp macro="">
      <xdr:nvCxnSpPr>
        <xdr:cNvPr id="354" name="直線コネクタ 353"/>
        <xdr:cNvCxnSpPr/>
      </xdr:nvCxnSpPr>
      <xdr:spPr>
        <a:xfrm flipV="1">
          <a:off x="8750300" y="10050038"/>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128341</xdr:rowOff>
    </xdr:from>
    <xdr:ext cx="534377" cy="259045"/>
    <xdr:sp macro="" textlink="">
      <xdr:nvSpPr>
        <xdr:cNvPr id="356" name="テキスト ボックス 355"/>
        <xdr:cNvSpPr txBox="1"/>
      </xdr:nvSpPr>
      <xdr:spPr>
        <a:xfrm>
          <a:off x="9372111" y="97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109131</xdr:rowOff>
    </xdr:from>
    <xdr:to>
      <xdr:col>12</xdr:col>
      <xdr:colOff>511175</xdr:colOff>
      <xdr:row>58</xdr:row>
      <xdr:rowOff>129068</xdr:rowOff>
    </xdr:to>
    <xdr:cxnSp macro="">
      <xdr:nvCxnSpPr>
        <xdr:cNvPr id="357" name="直線コネクタ 356"/>
        <xdr:cNvCxnSpPr/>
      </xdr:nvCxnSpPr>
      <xdr:spPr>
        <a:xfrm>
          <a:off x="7861300" y="10053231"/>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152952</xdr:rowOff>
    </xdr:from>
    <xdr:ext cx="534377" cy="259045"/>
    <xdr:sp macro="" textlink="">
      <xdr:nvSpPr>
        <xdr:cNvPr id="359" name="テキスト ボックス 358"/>
        <xdr:cNvSpPr txBox="1"/>
      </xdr:nvSpPr>
      <xdr:spPr>
        <a:xfrm>
          <a:off x="8483111" y="97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109131</xdr:rowOff>
    </xdr:from>
    <xdr:to>
      <xdr:col>11</xdr:col>
      <xdr:colOff>307975</xdr:colOff>
      <xdr:row>58</xdr:row>
      <xdr:rowOff>162747</xdr:rowOff>
    </xdr:to>
    <xdr:cxnSp macro="">
      <xdr:nvCxnSpPr>
        <xdr:cNvPr id="360" name="直線コネクタ 359"/>
        <xdr:cNvCxnSpPr/>
      </xdr:nvCxnSpPr>
      <xdr:spPr>
        <a:xfrm flipV="1">
          <a:off x="6972300" y="10053231"/>
          <a:ext cx="889000" cy="5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168460</xdr:rowOff>
    </xdr:from>
    <xdr:ext cx="534377" cy="259045"/>
    <xdr:sp macro="" textlink="">
      <xdr:nvSpPr>
        <xdr:cNvPr id="362" name="テキスト ボックス 361"/>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18253</xdr:rowOff>
    </xdr:from>
    <xdr:ext cx="534377" cy="259045"/>
    <xdr:sp macro="" textlink="">
      <xdr:nvSpPr>
        <xdr:cNvPr id="364" name="テキスト ボックス 363"/>
        <xdr:cNvSpPr txBox="1"/>
      </xdr:nvSpPr>
      <xdr:spPr>
        <a:xfrm>
          <a:off x="6705111" y="9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49621</xdr:rowOff>
    </xdr:from>
    <xdr:to>
      <xdr:col>15</xdr:col>
      <xdr:colOff>231775</xdr:colOff>
      <xdr:row>58</xdr:row>
      <xdr:rowOff>151221</xdr:rowOff>
    </xdr:to>
    <xdr:sp macro="" textlink="">
      <xdr:nvSpPr>
        <xdr:cNvPr id="370" name="円/楕円 369"/>
        <xdr:cNvSpPr/>
      </xdr:nvSpPr>
      <xdr:spPr>
        <a:xfrm>
          <a:off x="10426700" y="99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55138</xdr:rowOff>
    </xdr:from>
    <xdr:to>
      <xdr:col>14</xdr:col>
      <xdr:colOff>79375</xdr:colOff>
      <xdr:row>58</xdr:row>
      <xdr:rowOff>156738</xdr:rowOff>
    </xdr:to>
    <xdr:sp macro="" textlink="">
      <xdr:nvSpPr>
        <xdr:cNvPr id="372" name="円/楕円 371"/>
        <xdr:cNvSpPr/>
      </xdr:nvSpPr>
      <xdr:spPr>
        <a:xfrm>
          <a:off x="9588500" y="99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147865</xdr:rowOff>
    </xdr:from>
    <xdr:ext cx="534377" cy="259045"/>
    <xdr:sp macro="" textlink="">
      <xdr:nvSpPr>
        <xdr:cNvPr id="373" name="テキスト ボックス 372"/>
        <xdr:cNvSpPr txBox="1"/>
      </xdr:nvSpPr>
      <xdr:spPr>
        <a:xfrm>
          <a:off x="9372111" y="100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78268</xdr:rowOff>
    </xdr:from>
    <xdr:to>
      <xdr:col>12</xdr:col>
      <xdr:colOff>561975</xdr:colOff>
      <xdr:row>59</xdr:row>
      <xdr:rowOff>8418</xdr:rowOff>
    </xdr:to>
    <xdr:sp macro="" textlink="">
      <xdr:nvSpPr>
        <xdr:cNvPr id="374" name="円/楕円 373"/>
        <xdr:cNvSpPr/>
      </xdr:nvSpPr>
      <xdr:spPr>
        <a:xfrm>
          <a:off x="8699500" y="100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170995</xdr:rowOff>
    </xdr:from>
    <xdr:ext cx="534377" cy="259045"/>
    <xdr:sp macro="" textlink="">
      <xdr:nvSpPr>
        <xdr:cNvPr id="375" name="テキスト ボックス 374"/>
        <xdr:cNvSpPr txBox="1"/>
      </xdr:nvSpPr>
      <xdr:spPr>
        <a:xfrm>
          <a:off x="8483111" y="1011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58331</xdr:rowOff>
    </xdr:from>
    <xdr:to>
      <xdr:col>11</xdr:col>
      <xdr:colOff>358775</xdr:colOff>
      <xdr:row>58</xdr:row>
      <xdr:rowOff>159931</xdr:rowOff>
    </xdr:to>
    <xdr:sp macro="" textlink="">
      <xdr:nvSpPr>
        <xdr:cNvPr id="376" name="円/楕円 375"/>
        <xdr:cNvSpPr/>
      </xdr:nvSpPr>
      <xdr:spPr>
        <a:xfrm>
          <a:off x="7810500" y="100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151058</xdr:rowOff>
    </xdr:from>
    <xdr:ext cx="534377" cy="259045"/>
    <xdr:sp macro="" textlink="">
      <xdr:nvSpPr>
        <xdr:cNvPr id="377" name="テキスト ボックス 376"/>
        <xdr:cNvSpPr txBox="1"/>
      </xdr:nvSpPr>
      <xdr:spPr>
        <a:xfrm>
          <a:off x="7594111" y="100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111947</xdr:rowOff>
    </xdr:from>
    <xdr:to>
      <xdr:col>10</xdr:col>
      <xdr:colOff>155575</xdr:colOff>
      <xdr:row>59</xdr:row>
      <xdr:rowOff>42097</xdr:rowOff>
    </xdr:to>
    <xdr:sp macro="" textlink="">
      <xdr:nvSpPr>
        <xdr:cNvPr id="378" name="円/楕円 377"/>
        <xdr:cNvSpPr/>
      </xdr:nvSpPr>
      <xdr:spPr>
        <a:xfrm>
          <a:off x="6921500" y="100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33224</xdr:rowOff>
    </xdr:from>
    <xdr:ext cx="534377" cy="259045"/>
    <xdr:sp macro="" textlink="">
      <xdr:nvSpPr>
        <xdr:cNvPr id="379" name="テキスト ボックス 378"/>
        <xdr:cNvSpPr txBox="1"/>
      </xdr:nvSpPr>
      <xdr:spPr>
        <a:xfrm>
          <a:off x="6705111" y="101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132642</xdr:rowOff>
    </xdr:from>
    <xdr:to>
      <xdr:col>15</xdr:col>
      <xdr:colOff>180975</xdr:colOff>
      <xdr:row>78</xdr:row>
      <xdr:rowOff>134116</xdr:rowOff>
    </xdr:to>
    <xdr:cxnSp macro="">
      <xdr:nvCxnSpPr>
        <xdr:cNvPr id="406" name="直線コネクタ 405"/>
        <xdr:cNvCxnSpPr/>
      </xdr:nvCxnSpPr>
      <xdr:spPr>
        <a:xfrm>
          <a:off x="9639300" y="13505742"/>
          <a:ext cx="8382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122514</xdr:rowOff>
    </xdr:from>
    <xdr:ext cx="534377" cy="259045"/>
    <xdr:sp macro="" textlink="">
      <xdr:nvSpPr>
        <xdr:cNvPr id="410" name="テキスト ボックス 409"/>
        <xdr:cNvSpPr txBox="1"/>
      </xdr:nvSpPr>
      <xdr:spPr>
        <a:xfrm>
          <a:off x="9372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83316</xdr:rowOff>
    </xdr:from>
    <xdr:to>
      <xdr:col>15</xdr:col>
      <xdr:colOff>231775</xdr:colOff>
      <xdr:row>79</xdr:row>
      <xdr:rowOff>13466</xdr:rowOff>
    </xdr:to>
    <xdr:sp macro="" textlink="">
      <xdr:nvSpPr>
        <xdr:cNvPr id="416" name="円/楕円 415"/>
        <xdr:cNvSpPr/>
      </xdr:nvSpPr>
      <xdr:spPr>
        <a:xfrm>
          <a:off x="10426700" y="134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169693</xdr:rowOff>
    </xdr:from>
    <xdr:ext cx="469744" cy="259045"/>
    <xdr:sp macro="" textlink="">
      <xdr:nvSpPr>
        <xdr:cNvPr id="417" name="普通建設事業費 （ うち新規整備　）該当値テキスト"/>
        <xdr:cNvSpPr txBox="1"/>
      </xdr:nvSpPr>
      <xdr:spPr>
        <a:xfrm>
          <a:off x="10528300" y="1337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81842</xdr:rowOff>
    </xdr:from>
    <xdr:to>
      <xdr:col>14</xdr:col>
      <xdr:colOff>79375</xdr:colOff>
      <xdr:row>79</xdr:row>
      <xdr:rowOff>11992</xdr:rowOff>
    </xdr:to>
    <xdr:sp macro="" textlink="">
      <xdr:nvSpPr>
        <xdr:cNvPr id="418" name="円/楕円 417"/>
        <xdr:cNvSpPr/>
      </xdr:nvSpPr>
      <xdr:spPr>
        <a:xfrm>
          <a:off x="9588500" y="134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3119</xdr:rowOff>
    </xdr:from>
    <xdr:ext cx="469744" cy="259045"/>
    <xdr:sp macro="" textlink="">
      <xdr:nvSpPr>
        <xdr:cNvPr id="419" name="テキスト ボックス 418"/>
        <xdr:cNvSpPr txBox="1"/>
      </xdr:nvSpPr>
      <xdr:spPr>
        <a:xfrm>
          <a:off x="9404427" y="1354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67233</xdr:rowOff>
    </xdr:from>
    <xdr:to>
      <xdr:col>15</xdr:col>
      <xdr:colOff>180975</xdr:colOff>
      <xdr:row>96</xdr:row>
      <xdr:rowOff>83790</xdr:rowOff>
    </xdr:to>
    <xdr:cxnSp macro="">
      <xdr:nvCxnSpPr>
        <xdr:cNvPr id="450" name="直線コネクタ 449"/>
        <xdr:cNvCxnSpPr/>
      </xdr:nvCxnSpPr>
      <xdr:spPr>
        <a:xfrm flipV="1">
          <a:off x="9639300" y="16183533"/>
          <a:ext cx="838200" cy="3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32988</xdr:rowOff>
    </xdr:from>
    <xdr:ext cx="534377" cy="259045"/>
    <xdr:sp macro="" textlink="">
      <xdr:nvSpPr>
        <xdr:cNvPr id="454" name="テキスト ボックス 453"/>
        <xdr:cNvSpPr txBox="1"/>
      </xdr:nvSpPr>
      <xdr:spPr>
        <a:xfrm>
          <a:off x="9372111" y="166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16433</xdr:rowOff>
    </xdr:from>
    <xdr:to>
      <xdr:col>15</xdr:col>
      <xdr:colOff>231775</xdr:colOff>
      <xdr:row>94</xdr:row>
      <xdr:rowOff>118033</xdr:rowOff>
    </xdr:to>
    <xdr:sp macro="" textlink="">
      <xdr:nvSpPr>
        <xdr:cNvPr id="460" name="円/楕円 459"/>
        <xdr:cNvSpPr/>
      </xdr:nvSpPr>
      <xdr:spPr>
        <a:xfrm>
          <a:off x="10426700" y="161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39310</xdr:rowOff>
    </xdr:from>
    <xdr:ext cx="534377" cy="259045"/>
    <xdr:sp macro="" textlink="">
      <xdr:nvSpPr>
        <xdr:cNvPr id="461" name="普通建設事業費 （ うち更新整備　）該当値テキスト"/>
        <xdr:cNvSpPr txBox="1"/>
      </xdr:nvSpPr>
      <xdr:spPr>
        <a:xfrm>
          <a:off x="10528300" y="159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32990</xdr:rowOff>
    </xdr:from>
    <xdr:to>
      <xdr:col>14</xdr:col>
      <xdr:colOff>79375</xdr:colOff>
      <xdr:row>96</xdr:row>
      <xdr:rowOff>134590</xdr:rowOff>
    </xdr:to>
    <xdr:sp macro="" textlink="">
      <xdr:nvSpPr>
        <xdr:cNvPr id="462" name="円/楕円 461"/>
        <xdr:cNvSpPr/>
      </xdr:nvSpPr>
      <xdr:spPr>
        <a:xfrm>
          <a:off x="9588500" y="164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151117</xdr:rowOff>
    </xdr:from>
    <xdr:ext cx="534377" cy="259045"/>
    <xdr:sp macro="" textlink="">
      <xdr:nvSpPr>
        <xdr:cNvPr id="463" name="テキスト ボックス 462"/>
        <xdr:cNvSpPr txBox="1"/>
      </xdr:nvSpPr>
      <xdr:spPr>
        <a:xfrm>
          <a:off x="9372111" y="162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7032</xdr:rowOff>
    </xdr:from>
    <xdr:to>
      <xdr:col>23</xdr:col>
      <xdr:colOff>517525</xdr:colOff>
      <xdr:row>38</xdr:row>
      <xdr:rowOff>18319</xdr:rowOff>
    </xdr:to>
    <xdr:cxnSp macro="">
      <xdr:nvCxnSpPr>
        <xdr:cNvPr id="488" name="直線コネクタ 487"/>
        <xdr:cNvCxnSpPr/>
      </xdr:nvCxnSpPr>
      <xdr:spPr>
        <a:xfrm>
          <a:off x="15481300" y="6522132"/>
          <a:ext cx="8382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7032</xdr:rowOff>
    </xdr:from>
    <xdr:to>
      <xdr:col>22</xdr:col>
      <xdr:colOff>365125</xdr:colOff>
      <xdr:row>38</xdr:row>
      <xdr:rowOff>16753</xdr:rowOff>
    </xdr:to>
    <xdr:cxnSp macro="">
      <xdr:nvCxnSpPr>
        <xdr:cNvPr id="491" name="直線コネクタ 490"/>
        <xdr:cNvCxnSpPr/>
      </xdr:nvCxnSpPr>
      <xdr:spPr>
        <a:xfrm flipV="1">
          <a:off x="14592300" y="6522132"/>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60434</xdr:rowOff>
    </xdr:from>
    <xdr:ext cx="469744" cy="259045"/>
    <xdr:sp macro="" textlink="">
      <xdr:nvSpPr>
        <xdr:cNvPr id="493" name="テキスト ボックス 492"/>
        <xdr:cNvSpPr txBox="1"/>
      </xdr:nvSpPr>
      <xdr:spPr>
        <a:xfrm>
          <a:off x="15246427"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16753</xdr:rowOff>
    </xdr:from>
    <xdr:to>
      <xdr:col>21</xdr:col>
      <xdr:colOff>161925</xdr:colOff>
      <xdr:row>38</xdr:row>
      <xdr:rowOff>18862</xdr:rowOff>
    </xdr:to>
    <xdr:cxnSp macro="">
      <xdr:nvCxnSpPr>
        <xdr:cNvPr id="494" name="直線コネクタ 493"/>
        <xdr:cNvCxnSpPr/>
      </xdr:nvCxnSpPr>
      <xdr:spPr>
        <a:xfrm flipV="1">
          <a:off x="13703300" y="6531853"/>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65053</xdr:rowOff>
    </xdr:from>
    <xdr:ext cx="378565" cy="259045"/>
    <xdr:sp macro="" textlink="">
      <xdr:nvSpPr>
        <xdr:cNvPr id="496" name="テキスト ボックス 495"/>
        <xdr:cNvSpPr txBox="1"/>
      </xdr:nvSpPr>
      <xdr:spPr>
        <a:xfrm>
          <a:off x="14403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13112</xdr:rowOff>
    </xdr:from>
    <xdr:to>
      <xdr:col>19</xdr:col>
      <xdr:colOff>644525</xdr:colOff>
      <xdr:row>38</xdr:row>
      <xdr:rowOff>18862</xdr:rowOff>
    </xdr:to>
    <xdr:cxnSp macro="">
      <xdr:nvCxnSpPr>
        <xdr:cNvPr id="497" name="直線コネクタ 496"/>
        <xdr:cNvCxnSpPr/>
      </xdr:nvCxnSpPr>
      <xdr:spPr>
        <a:xfrm>
          <a:off x="12814300" y="6528212"/>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9" name="テキスト ボックス 498"/>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61024</xdr:rowOff>
    </xdr:from>
    <xdr:ext cx="469744" cy="259045"/>
    <xdr:sp macro="" textlink="">
      <xdr:nvSpPr>
        <xdr:cNvPr id="501" name="テキスト ボックス 500"/>
        <xdr:cNvSpPr txBox="1"/>
      </xdr:nvSpPr>
      <xdr:spPr>
        <a:xfrm>
          <a:off x="12579427" y="657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138969</xdr:rowOff>
    </xdr:from>
    <xdr:to>
      <xdr:col>23</xdr:col>
      <xdr:colOff>568325</xdr:colOff>
      <xdr:row>38</xdr:row>
      <xdr:rowOff>69119</xdr:rowOff>
    </xdr:to>
    <xdr:sp macro="" textlink="">
      <xdr:nvSpPr>
        <xdr:cNvPr id="507" name="円/楕円 506"/>
        <xdr:cNvSpPr/>
      </xdr:nvSpPr>
      <xdr:spPr>
        <a:xfrm>
          <a:off x="16268700" y="64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469744" cy="259045"/>
    <xdr:sp macro="" textlink="">
      <xdr:nvSpPr>
        <xdr:cNvPr id="508" name="災害復旧事業費該当値テキスト"/>
        <xdr:cNvSpPr txBox="1"/>
      </xdr:nvSpPr>
      <xdr:spPr>
        <a:xfrm>
          <a:off x="16370300" y="6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127682</xdr:rowOff>
    </xdr:from>
    <xdr:to>
      <xdr:col>22</xdr:col>
      <xdr:colOff>415925</xdr:colOff>
      <xdr:row>38</xdr:row>
      <xdr:rowOff>57832</xdr:rowOff>
    </xdr:to>
    <xdr:sp macro="" textlink="">
      <xdr:nvSpPr>
        <xdr:cNvPr id="509" name="円/楕円 508"/>
        <xdr:cNvSpPr/>
      </xdr:nvSpPr>
      <xdr:spPr>
        <a:xfrm>
          <a:off x="15430500" y="647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74359</xdr:rowOff>
    </xdr:from>
    <xdr:ext cx="469744" cy="259045"/>
    <xdr:sp macro="" textlink="">
      <xdr:nvSpPr>
        <xdr:cNvPr id="510" name="テキスト ボックス 509"/>
        <xdr:cNvSpPr txBox="1"/>
      </xdr:nvSpPr>
      <xdr:spPr>
        <a:xfrm>
          <a:off x="15246427" y="624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137403</xdr:rowOff>
    </xdr:from>
    <xdr:to>
      <xdr:col>21</xdr:col>
      <xdr:colOff>212725</xdr:colOff>
      <xdr:row>38</xdr:row>
      <xdr:rowOff>67553</xdr:rowOff>
    </xdr:to>
    <xdr:sp macro="" textlink="">
      <xdr:nvSpPr>
        <xdr:cNvPr id="511" name="円/楕円 510"/>
        <xdr:cNvSpPr/>
      </xdr:nvSpPr>
      <xdr:spPr>
        <a:xfrm>
          <a:off x="14541500" y="64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84080</xdr:rowOff>
    </xdr:from>
    <xdr:ext cx="469744" cy="259045"/>
    <xdr:sp macro="" textlink="">
      <xdr:nvSpPr>
        <xdr:cNvPr id="512" name="テキスト ボックス 511"/>
        <xdr:cNvSpPr txBox="1"/>
      </xdr:nvSpPr>
      <xdr:spPr>
        <a:xfrm>
          <a:off x="14357427" y="625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139512</xdr:rowOff>
    </xdr:from>
    <xdr:to>
      <xdr:col>20</xdr:col>
      <xdr:colOff>9525</xdr:colOff>
      <xdr:row>38</xdr:row>
      <xdr:rowOff>69662</xdr:rowOff>
    </xdr:to>
    <xdr:sp macro="" textlink="">
      <xdr:nvSpPr>
        <xdr:cNvPr id="513" name="円/楕円 512"/>
        <xdr:cNvSpPr/>
      </xdr:nvSpPr>
      <xdr:spPr>
        <a:xfrm>
          <a:off x="13652500" y="64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60789</xdr:rowOff>
    </xdr:from>
    <xdr:ext cx="469744" cy="259045"/>
    <xdr:sp macro="" textlink="">
      <xdr:nvSpPr>
        <xdr:cNvPr id="514" name="テキスト ボックス 513"/>
        <xdr:cNvSpPr txBox="1"/>
      </xdr:nvSpPr>
      <xdr:spPr>
        <a:xfrm>
          <a:off x="13468427" y="657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133763</xdr:rowOff>
    </xdr:from>
    <xdr:to>
      <xdr:col>18</xdr:col>
      <xdr:colOff>492125</xdr:colOff>
      <xdr:row>38</xdr:row>
      <xdr:rowOff>63912</xdr:rowOff>
    </xdr:to>
    <xdr:sp macro="" textlink="">
      <xdr:nvSpPr>
        <xdr:cNvPr id="515" name="円/楕円 514"/>
        <xdr:cNvSpPr/>
      </xdr:nvSpPr>
      <xdr:spPr>
        <a:xfrm>
          <a:off x="12763500" y="6477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80440</xdr:rowOff>
    </xdr:from>
    <xdr:ext cx="469744" cy="259045"/>
    <xdr:sp macro="" textlink="">
      <xdr:nvSpPr>
        <xdr:cNvPr id="516" name="テキスト ボックス 515"/>
        <xdr:cNvSpPr txBox="1"/>
      </xdr:nvSpPr>
      <xdr:spPr>
        <a:xfrm>
          <a:off x="12579427" y="625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58813</xdr:rowOff>
    </xdr:from>
    <xdr:to>
      <xdr:col>23</xdr:col>
      <xdr:colOff>517525</xdr:colOff>
      <xdr:row>76</xdr:row>
      <xdr:rowOff>75721</xdr:rowOff>
    </xdr:to>
    <xdr:cxnSp macro="">
      <xdr:nvCxnSpPr>
        <xdr:cNvPr id="598" name="直線コネクタ 597"/>
        <xdr:cNvCxnSpPr/>
      </xdr:nvCxnSpPr>
      <xdr:spPr>
        <a:xfrm flipV="1">
          <a:off x="15481300" y="13089013"/>
          <a:ext cx="8382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75721</xdr:rowOff>
    </xdr:from>
    <xdr:to>
      <xdr:col>22</xdr:col>
      <xdr:colOff>365125</xdr:colOff>
      <xdr:row>76</xdr:row>
      <xdr:rowOff>83026</xdr:rowOff>
    </xdr:to>
    <xdr:cxnSp macro="">
      <xdr:nvCxnSpPr>
        <xdr:cNvPr id="601" name="直線コネクタ 600"/>
        <xdr:cNvCxnSpPr/>
      </xdr:nvCxnSpPr>
      <xdr:spPr>
        <a:xfrm flipV="1">
          <a:off x="14592300" y="13105921"/>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25016</xdr:rowOff>
    </xdr:from>
    <xdr:ext cx="534377" cy="259045"/>
    <xdr:sp macro="" textlink="">
      <xdr:nvSpPr>
        <xdr:cNvPr id="603" name="テキスト ボックス 602"/>
        <xdr:cNvSpPr txBox="1"/>
      </xdr:nvSpPr>
      <xdr:spPr>
        <a:xfrm>
          <a:off x="15214111" y="1322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83026</xdr:rowOff>
    </xdr:from>
    <xdr:to>
      <xdr:col>21</xdr:col>
      <xdr:colOff>161925</xdr:colOff>
      <xdr:row>76</xdr:row>
      <xdr:rowOff>95008</xdr:rowOff>
    </xdr:to>
    <xdr:cxnSp macro="">
      <xdr:nvCxnSpPr>
        <xdr:cNvPr id="604" name="直線コネクタ 603"/>
        <xdr:cNvCxnSpPr/>
      </xdr:nvCxnSpPr>
      <xdr:spPr>
        <a:xfrm flipV="1">
          <a:off x="13703300" y="13113226"/>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24465</xdr:rowOff>
    </xdr:from>
    <xdr:ext cx="534377" cy="259045"/>
    <xdr:sp macro="" textlink="">
      <xdr:nvSpPr>
        <xdr:cNvPr id="606" name="テキスト ボックス 605"/>
        <xdr:cNvSpPr txBox="1"/>
      </xdr:nvSpPr>
      <xdr:spPr>
        <a:xfrm>
          <a:off x="14325111" y="132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95008</xdr:rowOff>
    </xdr:from>
    <xdr:to>
      <xdr:col>19</xdr:col>
      <xdr:colOff>644525</xdr:colOff>
      <xdr:row>76</xdr:row>
      <xdr:rowOff>107896</xdr:rowOff>
    </xdr:to>
    <xdr:cxnSp macro="">
      <xdr:nvCxnSpPr>
        <xdr:cNvPr id="607" name="直線コネクタ 606"/>
        <xdr:cNvCxnSpPr/>
      </xdr:nvCxnSpPr>
      <xdr:spPr>
        <a:xfrm flipV="1">
          <a:off x="12814300" y="13125208"/>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34932</xdr:rowOff>
    </xdr:from>
    <xdr:ext cx="534377" cy="259045"/>
    <xdr:sp macro="" textlink="">
      <xdr:nvSpPr>
        <xdr:cNvPr id="609" name="テキスト ボックス 608"/>
        <xdr:cNvSpPr txBox="1"/>
      </xdr:nvSpPr>
      <xdr:spPr>
        <a:xfrm>
          <a:off x="13436111" y="132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26340</xdr:rowOff>
    </xdr:from>
    <xdr:ext cx="534377" cy="259045"/>
    <xdr:sp macro="" textlink="">
      <xdr:nvSpPr>
        <xdr:cNvPr id="611" name="テキスト ボックス 610"/>
        <xdr:cNvSpPr txBox="1"/>
      </xdr:nvSpPr>
      <xdr:spPr>
        <a:xfrm>
          <a:off x="12547111" y="132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8013</xdr:rowOff>
    </xdr:from>
    <xdr:to>
      <xdr:col>23</xdr:col>
      <xdr:colOff>568325</xdr:colOff>
      <xdr:row>76</xdr:row>
      <xdr:rowOff>109613</xdr:rowOff>
    </xdr:to>
    <xdr:sp macro="" textlink="">
      <xdr:nvSpPr>
        <xdr:cNvPr id="617" name="円/楕円 616"/>
        <xdr:cNvSpPr/>
      </xdr:nvSpPr>
      <xdr:spPr>
        <a:xfrm>
          <a:off x="16268700" y="130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30890</xdr:rowOff>
    </xdr:from>
    <xdr:ext cx="534377" cy="259045"/>
    <xdr:sp macro="" textlink="">
      <xdr:nvSpPr>
        <xdr:cNvPr id="618" name="公債費該当値テキスト"/>
        <xdr:cNvSpPr txBox="1"/>
      </xdr:nvSpPr>
      <xdr:spPr>
        <a:xfrm>
          <a:off x="16370300" y="128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62,492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24921</xdr:rowOff>
    </xdr:from>
    <xdr:to>
      <xdr:col>22</xdr:col>
      <xdr:colOff>415925</xdr:colOff>
      <xdr:row>76</xdr:row>
      <xdr:rowOff>126521</xdr:rowOff>
    </xdr:to>
    <xdr:sp macro="" textlink="">
      <xdr:nvSpPr>
        <xdr:cNvPr id="619" name="円/楕円 618"/>
        <xdr:cNvSpPr/>
      </xdr:nvSpPr>
      <xdr:spPr>
        <a:xfrm>
          <a:off x="15430500" y="130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143048</xdr:rowOff>
    </xdr:from>
    <xdr:ext cx="534377" cy="259045"/>
    <xdr:sp macro="" textlink="">
      <xdr:nvSpPr>
        <xdr:cNvPr id="620" name="テキスト ボックス 619"/>
        <xdr:cNvSpPr txBox="1"/>
      </xdr:nvSpPr>
      <xdr:spPr>
        <a:xfrm>
          <a:off x="15214111" y="128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32226</xdr:rowOff>
    </xdr:from>
    <xdr:to>
      <xdr:col>21</xdr:col>
      <xdr:colOff>212725</xdr:colOff>
      <xdr:row>76</xdr:row>
      <xdr:rowOff>133826</xdr:rowOff>
    </xdr:to>
    <xdr:sp macro="" textlink="">
      <xdr:nvSpPr>
        <xdr:cNvPr id="621" name="円/楕円 620"/>
        <xdr:cNvSpPr/>
      </xdr:nvSpPr>
      <xdr:spPr>
        <a:xfrm>
          <a:off x="14541500" y="130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150353</xdr:rowOff>
    </xdr:from>
    <xdr:ext cx="534377" cy="259045"/>
    <xdr:sp macro="" textlink="">
      <xdr:nvSpPr>
        <xdr:cNvPr id="622" name="テキスト ボックス 621"/>
        <xdr:cNvSpPr txBox="1"/>
      </xdr:nvSpPr>
      <xdr:spPr>
        <a:xfrm>
          <a:off x="14325111" y="128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44208</xdr:rowOff>
    </xdr:from>
    <xdr:to>
      <xdr:col>20</xdr:col>
      <xdr:colOff>9525</xdr:colOff>
      <xdr:row>76</xdr:row>
      <xdr:rowOff>145808</xdr:rowOff>
    </xdr:to>
    <xdr:sp macro="" textlink="">
      <xdr:nvSpPr>
        <xdr:cNvPr id="623" name="円/楕円 622"/>
        <xdr:cNvSpPr/>
      </xdr:nvSpPr>
      <xdr:spPr>
        <a:xfrm>
          <a:off x="13652500" y="130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162336</xdr:rowOff>
    </xdr:from>
    <xdr:ext cx="534377" cy="259045"/>
    <xdr:sp macro="" textlink="">
      <xdr:nvSpPr>
        <xdr:cNvPr id="624" name="テキスト ボックス 623"/>
        <xdr:cNvSpPr txBox="1"/>
      </xdr:nvSpPr>
      <xdr:spPr>
        <a:xfrm>
          <a:off x="1343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57096</xdr:rowOff>
    </xdr:from>
    <xdr:to>
      <xdr:col>18</xdr:col>
      <xdr:colOff>492125</xdr:colOff>
      <xdr:row>76</xdr:row>
      <xdr:rowOff>158696</xdr:rowOff>
    </xdr:to>
    <xdr:sp macro="" textlink="">
      <xdr:nvSpPr>
        <xdr:cNvPr id="625" name="円/楕円 624"/>
        <xdr:cNvSpPr/>
      </xdr:nvSpPr>
      <xdr:spPr>
        <a:xfrm>
          <a:off x="12763500" y="130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3773</xdr:rowOff>
    </xdr:from>
    <xdr:ext cx="534377" cy="259045"/>
    <xdr:sp macro="" textlink="">
      <xdr:nvSpPr>
        <xdr:cNvPr id="626" name="テキスト ボックス 625"/>
        <xdr:cNvSpPr txBox="1"/>
      </xdr:nvSpPr>
      <xdr:spPr>
        <a:xfrm>
          <a:off x="12547111" y="1286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102000</xdr:rowOff>
    </xdr:from>
    <xdr:to>
      <xdr:col>23</xdr:col>
      <xdr:colOff>517525</xdr:colOff>
      <xdr:row>98</xdr:row>
      <xdr:rowOff>111275</xdr:rowOff>
    </xdr:to>
    <xdr:cxnSp macro="">
      <xdr:nvCxnSpPr>
        <xdr:cNvPr id="653" name="直線コネクタ 652"/>
        <xdr:cNvCxnSpPr/>
      </xdr:nvCxnSpPr>
      <xdr:spPr>
        <a:xfrm flipV="1">
          <a:off x="15481300" y="16904100"/>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99270</xdr:rowOff>
    </xdr:from>
    <xdr:to>
      <xdr:col>22</xdr:col>
      <xdr:colOff>365125</xdr:colOff>
      <xdr:row>98</xdr:row>
      <xdr:rowOff>111275</xdr:rowOff>
    </xdr:to>
    <xdr:cxnSp macro="">
      <xdr:nvCxnSpPr>
        <xdr:cNvPr id="656" name="直線コネクタ 655"/>
        <xdr:cNvCxnSpPr/>
      </xdr:nvCxnSpPr>
      <xdr:spPr>
        <a:xfrm>
          <a:off x="14592300" y="16901370"/>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142557</xdr:rowOff>
    </xdr:from>
    <xdr:ext cx="534377" cy="259045"/>
    <xdr:sp macro="" textlink="">
      <xdr:nvSpPr>
        <xdr:cNvPr id="658" name="テキスト ボックス 657"/>
        <xdr:cNvSpPr txBox="1"/>
      </xdr:nvSpPr>
      <xdr:spPr>
        <a:xfrm>
          <a:off x="15214111" y="16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99270</xdr:rowOff>
    </xdr:from>
    <xdr:to>
      <xdr:col>21</xdr:col>
      <xdr:colOff>161925</xdr:colOff>
      <xdr:row>98</xdr:row>
      <xdr:rowOff>123867</xdr:rowOff>
    </xdr:to>
    <xdr:cxnSp macro="">
      <xdr:nvCxnSpPr>
        <xdr:cNvPr id="659" name="直線コネクタ 658"/>
        <xdr:cNvCxnSpPr/>
      </xdr:nvCxnSpPr>
      <xdr:spPr>
        <a:xfrm flipV="1">
          <a:off x="13703300" y="16901370"/>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117781</xdr:rowOff>
    </xdr:from>
    <xdr:ext cx="534377" cy="259045"/>
    <xdr:sp macro="" textlink="">
      <xdr:nvSpPr>
        <xdr:cNvPr id="661" name="テキスト ボックス 660"/>
        <xdr:cNvSpPr txBox="1"/>
      </xdr:nvSpPr>
      <xdr:spPr>
        <a:xfrm>
          <a:off x="14325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121028</xdr:rowOff>
    </xdr:from>
    <xdr:to>
      <xdr:col>19</xdr:col>
      <xdr:colOff>644525</xdr:colOff>
      <xdr:row>98</xdr:row>
      <xdr:rowOff>123867</xdr:rowOff>
    </xdr:to>
    <xdr:cxnSp macro="">
      <xdr:nvCxnSpPr>
        <xdr:cNvPr id="662" name="直線コネクタ 661"/>
        <xdr:cNvCxnSpPr/>
      </xdr:nvCxnSpPr>
      <xdr:spPr>
        <a:xfrm>
          <a:off x="12814300" y="16923128"/>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129047</xdr:rowOff>
    </xdr:from>
    <xdr:ext cx="534377" cy="259045"/>
    <xdr:sp macro="" textlink="">
      <xdr:nvSpPr>
        <xdr:cNvPr id="664" name="テキスト ボックス 663"/>
        <xdr:cNvSpPr txBox="1"/>
      </xdr:nvSpPr>
      <xdr:spPr>
        <a:xfrm>
          <a:off x="13436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139777</xdr:rowOff>
    </xdr:from>
    <xdr:ext cx="534377" cy="259045"/>
    <xdr:sp macro="" textlink="">
      <xdr:nvSpPr>
        <xdr:cNvPr id="666" name="テキスト ボックス 665"/>
        <xdr:cNvSpPr txBox="1"/>
      </xdr:nvSpPr>
      <xdr:spPr>
        <a:xfrm>
          <a:off x="12547111" y="16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51200</xdr:rowOff>
    </xdr:from>
    <xdr:to>
      <xdr:col>23</xdr:col>
      <xdr:colOff>568325</xdr:colOff>
      <xdr:row>98</xdr:row>
      <xdr:rowOff>152800</xdr:rowOff>
    </xdr:to>
    <xdr:sp macro="" textlink="">
      <xdr:nvSpPr>
        <xdr:cNvPr id="672" name="円/楕円 671"/>
        <xdr:cNvSpPr/>
      </xdr:nvSpPr>
      <xdr:spPr>
        <a:xfrm>
          <a:off x="16268700" y="168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3055</xdr:rowOff>
    </xdr:from>
    <xdr:ext cx="469744" cy="259045"/>
    <xdr:sp macro="" textlink="">
      <xdr:nvSpPr>
        <xdr:cNvPr id="673" name="積立金該当値テキスト"/>
        <xdr:cNvSpPr txBox="1"/>
      </xdr:nvSpPr>
      <xdr:spPr>
        <a:xfrm>
          <a:off x="16370300" y="168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60475</xdr:rowOff>
    </xdr:from>
    <xdr:to>
      <xdr:col>22</xdr:col>
      <xdr:colOff>415925</xdr:colOff>
      <xdr:row>98</xdr:row>
      <xdr:rowOff>162075</xdr:rowOff>
    </xdr:to>
    <xdr:sp macro="" textlink="">
      <xdr:nvSpPr>
        <xdr:cNvPr id="674" name="円/楕円 673"/>
        <xdr:cNvSpPr/>
      </xdr:nvSpPr>
      <xdr:spPr>
        <a:xfrm>
          <a:off x="15430500" y="168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153202</xdr:rowOff>
    </xdr:from>
    <xdr:ext cx="469744" cy="259045"/>
    <xdr:sp macro="" textlink="">
      <xdr:nvSpPr>
        <xdr:cNvPr id="675" name="テキスト ボックス 674"/>
        <xdr:cNvSpPr txBox="1"/>
      </xdr:nvSpPr>
      <xdr:spPr>
        <a:xfrm>
          <a:off x="15246427" y="169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48470</xdr:rowOff>
    </xdr:from>
    <xdr:to>
      <xdr:col>21</xdr:col>
      <xdr:colOff>212725</xdr:colOff>
      <xdr:row>98</xdr:row>
      <xdr:rowOff>150070</xdr:rowOff>
    </xdr:to>
    <xdr:sp macro="" textlink="">
      <xdr:nvSpPr>
        <xdr:cNvPr id="676" name="円/楕円 675"/>
        <xdr:cNvSpPr/>
      </xdr:nvSpPr>
      <xdr:spPr>
        <a:xfrm>
          <a:off x="14541500" y="168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141197</xdr:rowOff>
    </xdr:from>
    <xdr:ext cx="469744" cy="259045"/>
    <xdr:sp macro="" textlink="">
      <xdr:nvSpPr>
        <xdr:cNvPr id="677" name="テキスト ボックス 676"/>
        <xdr:cNvSpPr txBox="1"/>
      </xdr:nvSpPr>
      <xdr:spPr>
        <a:xfrm>
          <a:off x="14357427" y="169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73067</xdr:rowOff>
    </xdr:from>
    <xdr:to>
      <xdr:col>20</xdr:col>
      <xdr:colOff>9525</xdr:colOff>
      <xdr:row>99</xdr:row>
      <xdr:rowOff>3217</xdr:rowOff>
    </xdr:to>
    <xdr:sp macro="" textlink="">
      <xdr:nvSpPr>
        <xdr:cNvPr id="678" name="円/楕円 677"/>
        <xdr:cNvSpPr/>
      </xdr:nvSpPr>
      <xdr:spPr>
        <a:xfrm>
          <a:off x="13652500" y="168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165794</xdr:rowOff>
    </xdr:from>
    <xdr:ext cx="469744" cy="259045"/>
    <xdr:sp macro="" textlink="">
      <xdr:nvSpPr>
        <xdr:cNvPr id="679" name="テキスト ボックス 678"/>
        <xdr:cNvSpPr txBox="1"/>
      </xdr:nvSpPr>
      <xdr:spPr>
        <a:xfrm>
          <a:off x="13468427" y="1696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70228</xdr:rowOff>
    </xdr:from>
    <xdr:to>
      <xdr:col>18</xdr:col>
      <xdr:colOff>492125</xdr:colOff>
      <xdr:row>99</xdr:row>
      <xdr:rowOff>378</xdr:rowOff>
    </xdr:to>
    <xdr:sp macro="" textlink="">
      <xdr:nvSpPr>
        <xdr:cNvPr id="680" name="円/楕円 679"/>
        <xdr:cNvSpPr/>
      </xdr:nvSpPr>
      <xdr:spPr>
        <a:xfrm>
          <a:off x="12763500" y="168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162955</xdr:rowOff>
    </xdr:from>
    <xdr:ext cx="469744" cy="259045"/>
    <xdr:sp macro="" textlink="">
      <xdr:nvSpPr>
        <xdr:cNvPr id="681" name="テキスト ボックス 680"/>
        <xdr:cNvSpPr txBox="1"/>
      </xdr:nvSpPr>
      <xdr:spPr>
        <a:xfrm>
          <a:off x="12579427" y="169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8" name="直線コネクタ 70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121256</xdr:rowOff>
    </xdr:from>
    <xdr:ext cx="469744" cy="259045"/>
    <xdr:sp macro="" textlink="">
      <xdr:nvSpPr>
        <xdr:cNvPr id="713" name="テキスト ボックス 712"/>
        <xdr:cNvSpPr txBox="1"/>
      </xdr:nvSpPr>
      <xdr:spPr>
        <a:xfrm>
          <a:off x="21088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4" name="直線コネクタ 71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6" name="テキスト ボックス 715"/>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9" name="テキスト ボックス 718"/>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163273</xdr:rowOff>
    </xdr:from>
    <xdr:ext cx="378565" cy="259045"/>
    <xdr:sp macro="" textlink="">
      <xdr:nvSpPr>
        <xdr:cNvPr id="721" name="テキスト ボックス 720"/>
        <xdr:cNvSpPr txBox="1"/>
      </xdr:nvSpPr>
      <xdr:spPr>
        <a:xfrm>
          <a:off x="18467017" y="633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7" name="円/楕円 72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5" name="直線コネクタ 76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8" name="直線コネクタ 76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134370</xdr:rowOff>
    </xdr:from>
    <xdr:ext cx="469744" cy="259045"/>
    <xdr:sp macro="" textlink="">
      <xdr:nvSpPr>
        <xdr:cNvPr id="770" name="テキスト ボックス 769"/>
        <xdr:cNvSpPr txBox="1"/>
      </xdr:nvSpPr>
      <xdr:spPr>
        <a:xfrm>
          <a:off x="21088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1" name="直線コネクタ 77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126522</xdr:rowOff>
    </xdr:from>
    <xdr:ext cx="469744" cy="259045"/>
    <xdr:sp macro="" textlink="">
      <xdr:nvSpPr>
        <xdr:cNvPr id="773" name="テキスト ボックス 772"/>
        <xdr:cNvSpPr txBox="1"/>
      </xdr:nvSpPr>
      <xdr:spPr>
        <a:xfrm>
          <a:off x="20199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4" name="直線コネクタ 77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118178</xdr:rowOff>
    </xdr:from>
    <xdr:ext cx="469744" cy="259045"/>
    <xdr:sp macro="" textlink="">
      <xdr:nvSpPr>
        <xdr:cNvPr id="776" name="テキスト ボックス 775"/>
        <xdr:cNvSpPr txBox="1"/>
      </xdr:nvSpPr>
      <xdr:spPr>
        <a:xfrm>
          <a:off x="19310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26661</xdr:rowOff>
    </xdr:from>
    <xdr:ext cx="469744" cy="259045"/>
    <xdr:sp macro="" textlink="">
      <xdr:nvSpPr>
        <xdr:cNvPr id="778" name="テキスト ボックス 777"/>
        <xdr:cNvSpPr txBox="1"/>
      </xdr:nvSpPr>
      <xdr:spPr>
        <a:xfrm>
          <a:off x="18421427" y="96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4" name="円/楕円 78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6" name="円/楕円 78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7" name="テキスト ボックス 78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8" name="円/楕円 78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9" name="テキスト ボックス 78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0" name="円/楕円 78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1" name="テキスト ボックス 79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2" name="円/楕円 79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3" name="テキスト ボックス 79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160382</xdr:rowOff>
    </xdr:from>
    <xdr:to>
      <xdr:col>32</xdr:col>
      <xdr:colOff>187325</xdr:colOff>
      <xdr:row>76</xdr:row>
      <xdr:rowOff>21013</xdr:rowOff>
    </xdr:to>
    <xdr:cxnSp macro="">
      <xdr:nvCxnSpPr>
        <xdr:cNvPr id="824" name="直線コネクタ 823"/>
        <xdr:cNvCxnSpPr/>
      </xdr:nvCxnSpPr>
      <xdr:spPr>
        <a:xfrm flipV="1">
          <a:off x="21323300" y="13019132"/>
          <a:ext cx="8382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21013</xdr:rowOff>
    </xdr:from>
    <xdr:to>
      <xdr:col>31</xdr:col>
      <xdr:colOff>34925</xdr:colOff>
      <xdr:row>76</xdr:row>
      <xdr:rowOff>58176</xdr:rowOff>
    </xdr:to>
    <xdr:cxnSp macro="">
      <xdr:nvCxnSpPr>
        <xdr:cNvPr id="827" name="直線コネクタ 826"/>
        <xdr:cNvCxnSpPr/>
      </xdr:nvCxnSpPr>
      <xdr:spPr>
        <a:xfrm flipV="1">
          <a:off x="20434300" y="13051213"/>
          <a:ext cx="889000" cy="3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163405</xdr:rowOff>
    </xdr:from>
    <xdr:ext cx="534377" cy="259045"/>
    <xdr:sp macro="" textlink="">
      <xdr:nvSpPr>
        <xdr:cNvPr id="829" name="テキスト ボックス 828"/>
        <xdr:cNvSpPr txBox="1"/>
      </xdr:nvSpPr>
      <xdr:spPr>
        <a:xfrm>
          <a:off x="21056111" y="131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58176</xdr:rowOff>
    </xdr:from>
    <xdr:to>
      <xdr:col>29</xdr:col>
      <xdr:colOff>517525</xdr:colOff>
      <xdr:row>76</xdr:row>
      <xdr:rowOff>75670</xdr:rowOff>
    </xdr:to>
    <xdr:cxnSp macro="">
      <xdr:nvCxnSpPr>
        <xdr:cNvPr id="830" name="直線コネクタ 829"/>
        <xdr:cNvCxnSpPr/>
      </xdr:nvCxnSpPr>
      <xdr:spPr>
        <a:xfrm flipV="1">
          <a:off x="19545300" y="13088376"/>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19854</xdr:rowOff>
    </xdr:from>
    <xdr:ext cx="534377" cy="259045"/>
    <xdr:sp macro="" textlink="">
      <xdr:nvSpPr>
        <xdr:cNvPr id="832" name="テキスト ボックス 831"/>
        <xdr:cNvSpPr txBox="1"/>
      </xdr:nvSpPr>
      <xdr:spPr>
        <a:xfrm>
          <a:off x="20167111" y="13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75670</xdr:rowOff>
    </xdr:from>
    <xdr:to>
      <xdr:col>28</xdr:col>
      <xdr:colOff>314325</xdr:colOff>
      <xdr:row>76</xdr:row>
      <xdr:rowOff>99151</xdr:rowOff>
    </xdr:to>
    <xdr:cxnSp macro="">
      <xdr:nvCxnSpPr>
        <xdr:cNvPr id="833" name="直線コネクタ 832"/>
        <xdr:cNvCxnSpPr/>
      </xdr:nvCxnSpPr>
      <xdr:spPr>
        <a:xfrm flipV="1">
          <a:off x="18656300" y="13105870"/>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14172</xdr:rowOff>
    </xdr:from>
    <xdr:ext cx="534377" cy="259045"/>
    <xdr:sp macro="" textlink="">
      <xdr:nvSpPr>
        <xdr:cNvPr id="835" name="テキスト ボックス 834"/>
        <xdr:cNvSpPr txBox="1"/>
      </xdr:nvSpPr>
      <xdr:spPr>
        <a:xfrm>
          <a:off x="19278111" y="132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19310</xdr:rowOff>
    </xdr:from>
    <xdr:ext cx="534377" cy="259045"/>
    <xdr:sp macro="" textlink="">
      <xdr:nvSpPr>
        <xdr:cNvPr id="837" name="テキスト ボックス 836"/>
        <xdr:cNvSpPr txBox="1"/>
      </xdr:nvSpPr>
      <xdr:spPr>
        <a:xfrm>
          <a:off x="18389111" y="132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109583</xdr:rowOff>
    </xdr:from>
    <xdr:to>
      <xdr:col>32</xdr:col>
      <xdr:colOff>238125</xdr:colOff>
      <xdr:row>76</xdr:row>
      <xdr:rowOff>39734</xdr:rowOff>
    </xdr:to>
    <xdr:sp macro="" textlink="">
      <xdr:nvSpPr>
        <xdr:cNvPr id="843" name="円/楕円 842"/>
        <xdr:cNvSpPr/>
      </xdr:nvSpPr>
      <xdr:spPr>
        <a:xfrm>
          <a:off x="22110700" y="12968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132460</xdr:rowOff>
    </xdr:from>
    <xdr:ext cx="534377" cy="259045"/>
    <xdr:sp macro="" textlink="">
      <xdr:nvSpPr>
        <xdr:cNvPr id="844" name="繰出金該当値テキスト"/>
        <xdr:cNvSpPr txBox="1"/>
      </xdr:nvSpPr>
      <xdr:spPr>
        <a:xfrm>
          <a:off x="22212300" y="1281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141663</xdr:rowOff>
    </xdr:from>
    <xdr:to>
      <xdr:col>31</xdr:col>
      <xdr:colOff>85725</xdr:colOff>
      <xdr:row>76</xdr:row>
      <xdr:rowOff>71813</xdr:rowOff>
    </xdr:to>
    <xdr:sp macro="" textlink="">
      <xdr:nvSpPr>
        <xdr:cNvPr id="845" name="円/楕円 844"/>
        <xdr:cNvSpPr/>
      </xdr:nvSpPr>
      <xdr:spPr>
        <a:xfrm>
          <a:off x="21272500" y="130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88340</xdr:rowOff>
    </xdr:from>
    <xdr:ext cx="534377" cy="259045"/>
    <xdr:sp macro="" textlink="">
      <xdr:nvSpPr>
        <xdr:cNvPr id="846" name="テキスト ボックス 845"/>
        <xdr:cNvSpPr txBox="1"/>
      </xdr:nvSpPr>
      <xdr:spPr>
        <a:xfrm>
          <a:off x="21056111" y="127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7376</xdr:rowOff>
    </xdr:from>
    <xdr:to>
      <xdr:col>29</xdr:col>
      <xdr:colOff>568325</xdr:colOff>
      <xdr:row>76</xdr:row>
      <xdr:rowOff>108976</xdr:rowOff>
    </xdr:to>
    <xdr:sp macro="" textlink="">
      <xdr:nvSpPr>
        <xdr:cNvPr id="847" name="円/楕円 846"/>
        <xdr:cNvSpPr/>
      </xdr:nvSpPr>
      <xdr:spPr>
        <a:xfrm>
          <a:off x="20383500" y="130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125504</xdr:rowOff>
    </xdr:from>
    <xdr:ext cx="534377" cy="259045"/>
    <xdr:sp macro="" textlink="">
      <xdr:nvSpPr>
        <xdr:cNvPr id="848" name="テキスト ボックス 847"/>
        <xdr:cNvSpPr txBox="1"/>
      </xdr:nvSpPr>
      <xdr:spPr>
        <a:xfrm>
          <a:off x="20167111" y="128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24870</xdr:rowOff>
    </xdr:from>
    <xdr:to>
      <xdr:col>28</xdr:col>
      <xdr:colOff>365125</xdr:colOff>
      <xdr:row>76</xdr:row>
      <xdr:rowOff>126470</xdr:rowOff>
    </xdr:to>
    <xdr:sp macro="" textlink="">
      <xdr:nvSpPr>
        <xdr:cNvPr id="849" name="円/楕円 848"/>
        <xdr:cNvSpPr/>
      </xdr:nvSpPr>
      <xdr:spPr>
        <a:xfrm>
          <a:off x="19494500" y="130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142998</xdr:rowOff>
    </xdr:from>
    <xdr:ext cx="534377" cy="259045"/>
    <xdr:sp macro="" textlink="">
      <xdr:nvSpPr>
        <xdr:cNvPr id="850" name="テキスト ボックス 849"/>
        <xdr:cNvSpPr txBox="1"/>
      </xdr:nvSpPr>
      <xdr:spPr>
        <a:xfrm>
          <a:off x="19278111" y="128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48351</xdr:rowOff>
    </xdr:from>
    <xdr:to>
      <xdr:col>27</xdr:col>
      <xdr:colOff>161925</xdr:colOff>
      <xdr:row>76</xdr:row>
      <xdr:rowOff>149951</xdr:rowOff>
    </xdr:to>
    <xdr:sp macro="" textlink="">
      <xdr:nvSpPr>
        <xdr:cNvPr id="851" name="円/楕円 850"/>
        <xdr:cNvSpPr/>
      </xdr:nvSpPr>
      <xdr:spPr>
        <a:xfrm>
          <a:off x="18605500" y="130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166478</xdr:rowOff>
    </xdr:from>
    <xdr:ext cx="534377" cy="259045"/>
    <xdr:sp macro="" textlink="">
      <xdr:nvSpPr>
        <xdr:cNvPr id="852" name="テキスト ボックス 851"/>
        <xdr:cNvSpPr txBox="1"/>
      </xdr:nvSpPr>
      <xdr:spPr>
        <a:xfrm>
          <a:off x="18389111" y="128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人件費及び補助費等にかかる経費が類似団体に比べ高い状況である。人件費については、</a:t>
          </a:r>
          <a:r>
            <a:rPr lang="ja-JP" altLang="ja-JP" sz="1300" b="0" i="0" baseline="0">
              <a:solidFill>
                <a:schemeClr val="dk1"/>
              </a:solidFill>
              <a:effectLst/>
              <a:latin typeface="+mn-lt"/>
              <a:ea typeface="+mn-ea"/>
              <a:cs typeface="+mn-cs"/>
            </a:rPr>
            <a:t>市立短期大学及び消防本部の単独設置が影響して</a:t>
          </a:r>
          <a:r>
            <a:rPr lang="ja-JP" altLang="en-US" sz="1300" b="0" i="0" baseline="0">
              <a:solidFill>
                <a:schemeClr val="dk1"/>
              </a:solidFill>
              <a:effectLst/>
              <a:latin typeface="+mn-lt"/>
              <a:ea typeface="+mn-ea"/>
              <a:cs typeface="+mn-cs"/>
            </a:rPr>
            <a:t>おり、補助費等については、病院事業会計やごみ・し尿処理を担う大月都留広域事務組合、東部地域広域水道企業団などの一部事務組合に対する運営補助に多額の経費を要していることが主な要因である。また</a:t>
          </a:r>
          <a:r>
            <a:rPr kumimoji="1" lang="ja-JP" altLang="en-US" sz="1300" b="0" i="0" baseline="0">
              <a:solidFill>
                <a:schemeClr val="dk1"/>
              </a:solidFill>
              <a:effectLst/>
              <a:latin typeface="+mn-lt"/>
              <a:ea typeface="+mn-ea"/>
              <a:cs typeface="+mn-cs"/>
            </a:rPr>
            <a:t>公債費については、</a:t>
          </a:r>
          <a:r>
            <a:rPr lang="ja-JP" altLang="ja-JP" sz="1300" b="0" i="0" baseline="0">
              <a:solidFill>
                <a:schemeClr val="dk1"/>
              </a:solidFill>
              <a:effectLst/>
              <a:latin typeface="+mn-lt"/>
              <a:ea typeface="+mn-ea"/>
              <a:cs typeface="+mn-cs"/>
            </a:rPr>
            <a:t>平成２５年度に土地開発公社の負債整理に伴い発行した第三セクター等改革推進債に加え</a:t>
          </a:r>
          <a:r>
            <a:rPr lang="ja-JP" altLang="en-US" sz="1300" b="0" i="0" baseline="0">
              <a:solidFill>
                <a:schemeClr val="dk1"/>
              </a:solidFill>
              <a:effectLst/>
              <a:latin typeface="+mn-lt"/>
              <a:ea typeface="+mn-ea"/>
              <a:cs typeface="+mn-cs"/>
            </a:rPr>
            <a:t>て</a:t>
          </a:r>
          <a:r>
            <a:rPr lang="ja-JP" altLang="ja-JP" sz="1300" b="0" i="0" baseline="0">
              <a:solidFill>
                <a:schemeClr val="dk1"/>
              </a:solidFill>
              <a:effectLst/>
              <a:latin typeface="+mn-lt"/>
              <a:ea typeface="+mn-ea"/>
              <a:cs typeface="+mn-cs"/>
            </a:rPr>
            <a:t>、小中学校適正配置計画に基づ</a:t>
          </a:r>
          <a:r>
            <a:rPr lang="ja-JP" altLang="en-US" sz="1300" b="0" i="0" baseline="0">
              <a:solidFill>
                <a:schemeClr val="dk1"/>
              </a:solidFill>
              <a:effectLst/>
              <a:latin typeface="+mn-lt"/>
              <a:ea typeface="+mn-ea"/>
              <a:cs typeface="+mn-cs"/>
            </a:rPr>
            <a:t>く統廃合や施設の耐震化を積極的に進めてきたことなどにより</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している状況である。</a:t>
          </a:r>
          <a:endParaRPr lang="en-US" altLang="ja-JP" sz="1300" b="0" i="0" baseline="0">
            <a:solidFill>
              <a:schemeClr val="dk1"/>
            </a:solidFill>
            <a:effectLst/>
            <a:latin typeface="+mn-lt"/>
            <a:ea typeface="+mn-ea"/>
            <a:cs typeface="+mn-cs"/>
          </a:endParaRPr>
        </a:p>
        <a:p>
          <a:r>
            <a:rPr kumimoji="1" lang="ja-JP" altLang="en-US" sz="1300">
              <a:latin typeface="ＭＳ Ｐゴシック"/>
            </a:rPr>
            <a:t>なお、普通建設事業（うち更新整備）の大幅な伸びについては、小中学校適正配置計画に基づく大月東小学校校舎体育館建設事業による増加が影響したものである。</a:t>
          </a:r>
          <a:endParaRPr kumimoji="1" lang="en-US" altLang="ja-JP" sz="1300">
            <a:latin typeface="ＭＳ Ｐゴシック"/>
          </a:endParaRPr>
        </a:p>
        <a:p>
          <a:r>
            <a:rPr kumimoji="1" lang="ja-JP" altLang="en-US" sz="1300">
              <a:latin typeface="ＭＳ Ｐゴシック"/>
            </a:rPr>
            <a:t>いずれにしても、</a:t>
          </a:r>
          <a:r>
            <a:rPr kumimoji="1" lang="ja-JP" altLang="ja-JP" sz="1300">
              <a:solidFill>
                <a:schemeClr val="dk1"/>
              </a:solidFill>
              <a:effectLst/>
              <a:latin typeface="+mn-lt"/>
              <a:ea typeface="+mn-ea"/>
              <a:cs typeface="+mn-cs"/>
            </a:rPr>
            <a:t>類似団体に比べ</a:t>
          </a:r>
          <a:r>
            <a:rPr kumimoji="1" lang="ja-JP" altLang="en-US" sz="1300">
              <a:solidFill>
                <a:schemeClr val="dk1"/>
              </a:solidFill>
              <a:effectLst/>
              <a:latin typeface="+mn-lt"/>
              <a:ea typeface="+mn-ea"/>
              <a:cs typeface="+mn-cs"/>
            </a:rPr>
            <a:t>て</a:t>
          </a:r>
          <a:r>
            <a:rPr kumimoji="1" lang="ja-JP" altLang="en-US" sz="1300">
              <a:latin typeface="ＭＳ Ｐゴシック"/>
            </a:rPr>
            <a:t>人件費や公債費などの義務的経費が高く、加えて病院事業会計や一部事務組合等への補助・繰出に多額の経費を要しており、厳しい財政状況となっている。特に病院事業については、毎年度多額の赤字補てんを要していることから、常勤医師の確保・医業収益の回復に全力を注ぎ、早期の経営改善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25,994
25,851
280.25
13,077,327
12,641,932
404,624
8,105,125
18,672,010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94633</xdr:rowOff>
    </xdr:from>
    <xdr:to>
      <xdr:col>6</xdr:col>
      <xdr:colOff>511175</xdr:colOff>
      <xdr:row>34</xdr:row>
      <xdr:rowOff>111288</xdr:rowOff>
    </xdr:to>
    <xdr:cxnSp macro="">
      <xdr:nvCxnSpPr>
        <xdr:cNvPr id="63" name="直線コネクタ 62"/>
        <xdr:cNvCxnSpPr/>
      </xdr:nvCxnSpPr>
      <xdr:spPr>
        <a:xfrm flipV="1">
          <a:off x="3797300" y="5923933"/>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111288</xdr:rowOff>
    </xdr:from>
    <xdr:to>
      <xdr:col>5</xdr:col>
      <xdr:colOff>358775</xdr:colOff>
      <xdr:row>34</xdr:row>
      <xdr:rowOff>123372</xdr:rowOff>
    </xdr:to>
    <xdr:cxnSp macro="">
      <xdr:nvCxnSpPr>
        <xdr:cNvPr id="66" name="直線コネクタ 65"/>
        <xdr:cNvCxnSpPr/>
      </xdr:nvCxnSpPr>
      <xdr:spPr>
        <a:xfrm flipV="1">
          <a:off x="2908300" y="5940588"/>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99984</xdr:rowOff>
    </xdr:from>
    <xdr:ext cx="469744" cy="259045"/>
    <xdr:sp macro="" textlink="">
      <xdr:nvSpPr>
        <xdr:cNvPr id="68" name="テキスト ボックス 67"/>
        <xdr:cNvSpPr txBox="1"/>
      </xdr:nvSpPr>
      <xdr:spPr>
        <a:xfrm>
          <a:off x="3562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91041</xdr:rowOff>
    </xdr:from>
    <xdr:to>
      <xdr:col>4</xdr:col>
      <xdr:colOff>155575</xdr:colOff>
      <xdr:row>34</xdr:row>
      <xdr:rowOff>123372</xdr:rowOff>
    </xdr:to>
    <xdr:cxnSp macro="">
      <xdr:nvCxnSpPr>
        <xdr:cNvPr id="69" name="直線コネクタ 68"/>
        <xdr:cNvCxnSpPr/>
      </xdr:nvCxnSpPr>
      <xdr:spPr>
        <a:xfrm>
          <a:off x="2019300" y="592034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140805</xdr:rowOff>
    </xdr:from>
    <xdr:ext cx="469744" cy="259045"/>
    <xdr:sp macro="" textlink="">
      <xdr:nvSpPr>
        <xdr:cNvPr id="71" name="テキスト ボックス 70"/>
        <xdr:cNvSpPr txBox="1"/>
      </xdr:nvSpPr>
      <xdr:spPr>
        <a:xfrm>
          <a:off x="2673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97899</xdr:rowOff>
    </xdr:from>
    <xdr:to>
      <xdr:col>2</xdr:col>
      <xdr:colOff>638175</xdr:colOff>
      <xdr:row>34</xdr:row>
      <xdr:rowOff>91041</xdr:rowOff>
    </xdr:to>
    <xdr:cxnSp macro="">
      <xdr:nvCxnSpPr>
        <xdr:cNvPr id="72" name="直線コネクタ 71"/>
        <xdr:cNvCxnSpPr/>
      </xdr:nvCxnSpPr>
      <xdr:spPr>
        <a:xfrm>
          <a:off x="1130300" y="5584299"/>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75165</xdr:rowOff>
    </xdr:from>
    <xdr:ext cx="469744" cy="259045"/>
    <xdr:sp macro="" textlink="">
      <xdr:nvSpPr>
        <xdr:cNvPr id="76" name="テキスト ボックス 75"/>
        <xdr:cNvSpPr txBox="1"/>
      </xdr:nvSpPr>
      <xdr:spPr>
        <a:xfrm>
          <a:off x="895427" y="590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43833</xdr:rowOff>
    </xdr:from>
    <xdr:to>
      <xdr:col>6</xdr:col>
      <xdr:colOff>561975</xdr:colOff>
      <xdr:row>34</xdr:row>
      <xdr:rowOff>145433</xdr:rowOff>
    </xdr:to>
    <xdr:sp macro="" textlink="">
      <xdr:nvSpPr>
        <xdr:cNvPr id="82" name="円/楕円 81"/>
        <xdr:cNvSpPr/>
      </xdr:nvSpPr>
      <xdr:spPr>
        <a:xfrm>
          <a:off x="45847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66710</xdr:rowOff>
    </xdr:from>
    <xdr:ext cx="469744" cy="259045"/>
    <xdr:sp macro="" textlink="">
      <xdr:nvSpPr>
        <xdr:cNvPr id="83" name="議会費該当値テキスト"/>
        <xdr:cNvSpPr txBox="1"/>
      </xdr:nvSpPr>
      <xdr:spPr>
        <a:xfrm>
          <a:off x="4686300" y="572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60488</xdr:rowOff>
    </xdr:from>
    <xdr:to>
      <xdr:col>5</xdr:col>
      <xdr:colOff>409575</xdr:colOff>
      <xdr:row>34</xdr:row>
      <xdr:rowOff>162088</xdr:rowOff>
    </xdr:to>
    <xdr:sp macro="" textlink="">
      <xdr:nvSpPr>
        <xdr:cNvPr id="84" name="円/楕円 83"/>
        <xdr:cNvSpPr/>
      </xdr:nvSpPr>
      <xdr:spPr>
        <a:xfrm>
          <a:off x="3746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7165</xdr:rowOff>
    </xdr:from>
    <xdr:ext cx="469744" cy="259045"/>
    <xdr:sp macro="" textlink="">
      <xdr:nvSpPr>
        <xdr:cNvPr id="85" name="テキスト ボックス 84"/>
        <xdr:cNvSpPr txBox="1"/>
      </xdr:nvSpPr>
      <xdr:spPr>
        <a:xfrm>
          <a:off x="3562427"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72572</xdr:rowOff>
    </xdr:from>
    <xdr:to>
      <xdr:col>4</xdr:col>
      <xdr:colOff>206375</xdr:colOff>
      <xdr:row>35</xdr:row>
      <xdr:rowOff>2722</xdr:rowOff>
    </xdr:to>
    <xdr:sp macro="" textlink="">
      <xdr:nvSpPr>
        <xdr:cNvPr id="86" name="円/楕円 85"/>
        <xdr:cNvSpPr/>
      </xdr:nvSpPr>
      <xdr:spPr>
        <a:xfrm>
          <a:off x="2857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19249</xdr:rowOff>
    </xdr:from>
    <xdr:ext cx="469744" cy="259045"/>
    <xdr:sp macro="" textlink="">
      <xdr:nvSpPr>
        <xdr:cNvPr id="87" name="テキスト ボックス 86"/>
        <xdr:cNvSpPr txBox="1"/>
      </xdr:nvSpPr>
      <xdr:spPr>
        <a:xfrm>
          <a:off x="2673427"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40241</xdr:rowOff>
    </xdr:from>
    <xdr:to>
      <xdr:col>3</xdr:col>
      <xdr:colOff>3175</xdr:colOff>
      <xdr:row>34</xdr:row>
      <xdr:rowOff>141841</xdr:rowOff>
    </xdr:to>
    <xdr:sp macro="" textlink="">
      <xdr:nvSpPr>
        <xdr:cNvPr id="88" name="円/楕円 87"/>
        <xdr:cNvSpPr/>
      </xdr:nvSpPr>
      <xdr:spPr>
        <a:xfrm>
          <a:off x="1968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158368</xdr:rowOff>
    </xdr:from>
    <xdr:ext cx="469744" cy="259045"/>
    <xdr:sp macro="" textlink="">
      <xdr:nvSpPr>
        <xdr:cNvPr id="89" name="テキスト ボックス 88"/>
        <xdr:cNvSpPr txBox="1"/>
      </xdr:nvSpPr>
      <xdr:spPr>
        <a:xfrm>
          <a:off x="1784427"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47099</xdr:rowOff>
    </xdr:from>
    <xdr:to>
      <xdr:col>1</xdr:col>
      <xdr:colOff>485775</xdr:colOff>
      <xdr:row>32</xdr:row>
      <xdr:rowOff>148699</xdr:rowOff>
    </xdr:to>
    <xdr:sp macro="" textlink="">
      <xdr:nvSpPr>
        <xdr:cNvPr id="90" name="円/楕円 89"/>
        <xdr:cNvSpPr/>
      </xdr:nvSpPr>
      <xdr:spPr>
        <a:xfrm>
          <a:off x="1079500" y="55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165226</xdr:rowOff>
    </xdr:from>
    <xdr:ext cx="469744" cy="259045"/>
    <xdr:sp macro="" textlink="">
      <xdr:nvSpPr>
        <xdr:cNvPr id="91" name="テキスト ボックス 90"/>
        <xdr:cNvSpPr txBox="1"/>
      </xdr:nvSpPr>
      <xdr:spPr>
        <a:xfrm>
          <a:off x="895427" y="530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157211</xdr:rowOff>
    </xdr:from>
    <xdr:to>
      <xdr:col>6</xdr:col>
      <xdr:colOff>511175</xdr:colOff>
      <xdr:row>58</xdr:row>
      <xdr:rowOff>13749</xdr:rowOff>
    </xdr:to>
    <xdr:cxnSp macro="">
      <xdr:nvCxnSpPr>
        <xdr:cNvPr id="120" name="直線コネクタ 119"/>
        <xdr:cNvCxnSpPr/>
      </xdr:nvCxnSpPr>
      <xdr:spPr>
        <a:xfrm flipV="1">
          <a:off x="3797300" y="9929861"/>
          <a:ext cx="8382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48637</xdr:rowOff>
    </xdr:from>
    <xdr:to>
      <xdr:col>5</xdr:col>
      <xdr:colOff>358775</xdr:colOff>
      <xdr:row>58</xdr:row>
      <xdr:rowOff>13749</xdr:rowOff>
    </xdr:to>
    <xdr:cxnSp macro="">
      <xdr:nvCxnSpPr>
        <xdr:cNvPr id="123" name="直線コネクタ 122"/>
        <xdr:cNvCxnSpPr/>
      </xdr:nvCxnSpPr>
      <xdr:spPr>
        <a:xfrm>
          <a:off x="2908300" y="9649837"/>
          <a:ext cx="889000" cy="30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48981</xdr:rowOff>
    </xdr:from>
    <xdr:ext cx="534377" cy="259045"/>
    <xdr:sp macro="" textlink="">
      <xdr:nvSpPr>
        <xdr:cNvPr id="125" name="テキスト ボックス 124"/>
        <xdr:cNvSpPr txBox="1"/>
      </xdr:nvSpPr>
      <xdr:spPr>
        <a:xfrm>
          <a:off x="3530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48637</xdr:rowOff>
    </xdr:from>
    <xdr:to>
      <xdr:col>4</xdr:col>
      <xdr:colOff>155575</xdr:colOff>
      <xdr:row>57</xdr:row>
      <xdr:rowOff>163486</xdr:rowOff>
    </xdr:to>
    <xdr:cxnSp macro="">
      <xdr:nvCxnSpPr>
        <xdr:cNvPr id="126" name="直線コネクタ 125"/>
        <xdr:cNvCxnSpPr/>
      </xdr:nvCxnSpPr>
      <xdr:spPr>
        <a:xfrm flipV="1">
          <a:off x="2019300" y="9649837"/>
          <a:ext cx="889000" cy="28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100230</xdr:rowOff>
    </xdr:from>
    <xdr:ext cx="534377" cy="259045"/>
    <xdr:sp macro="" textlink="">
      <xdr:nvSpPr>
        <xdr:cNvPr id="128" name="テキスト ボックス 127"/>
        <xdr:cNvSpPr txBox="1"/>
      </xdr:nvSpPr>
      <xdr:spPr>
        <a:xfrm>
          <a:off x="2641111" y="9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133871</xdr:rowOff>
    </xdr:from>
    <xdr:to>
      <xdr:col>2</xdr:col>
      <xdr:colOff>638175</xdr:colOff>
      <xdr:row>57</xdr:row>
      <xdr:rowOff>163486</xdr:rowOff>
    </xdr:to>
    <xdr:cxnSp macro="">
      <xdr:nvCxnSpPr>
        <xdr:cNvPr id="129" name="直線コネクタ 128"/>
        <xdr:cNvCxnSpPr/>
      </xdr:nvCxnSpPr>
      <xdr:spPr>
        <a:xfrm>
          <a:off x="1130300" y="9906521"/>
          <a:ext cx="8890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50847</xdr:rowOff>
    </xdr:from>
    <xdr:ext cx="534377" cy="259045"/>
    <xdr:sp macro="" textlink="">
      <xdr:nvSpPr>
        <xdr:cNvPr id="131" name="テキスト ボックス 130"/>
        <xdr:cNvSpPr txBox="1"/>
      </xdr:nvSpPr>
      <xdr:spPr>
        <a:xfrm>
          <a:off x="1752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16197</xdr:rowOff>
    </xdr:from>
    <xdr:ext cx="534377" cy="259045"/>
    <xdr:sp macro="" textlink="">
      <xdr:nvSpPr>
        <xdr:cNvPr id="133" name="テキスト ボックス 132"/>
        <xdr:cNvSpPr txBox="1"/>
      </xdr:nvSpPr>
      <xdr:spPr>
        <a:xfrm>
          <a:off x="863111" y="99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106411</xdr:rowOff>
    </xdr:from>
    <xdr:to>
      <xdr:col>6</xdr:col>
      <xdr:colOff>561975</xdr:colOff>
      <xdr:row>58</xdr:row>
      <xdr:rowOff>36561</xdr:rowOff>
    </xdr:to>
    <xdr:sp macro="" textlink="">
      <xdr:nvSpPr>
        <xdr:cNvPr id="139" name="円/楕円 138"/>
        <xdr:cNvSpPr/>
      </xdr:nvSpPr>
      <xdr:spPr>
        <a:xfrm>
          <a:off x="4584700" y="9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134399</xdr:rowOff>
    </xdr:from>
    <xdr:to>
      <xdr:col>5</xdr:col>
      <xdr:colOff>409575</xdr:colOff>
      <xdr:row>58</xdr:row>
      <xdr:rowOff>64549</xdr:rowOff>
    </xdr:to>
    <xdr:sp macro="" textlink="">
      <xdr:nvSpPr>
        <xdr:cNvPr id="141" name="円/楕円 140"/>
        <xdr:cNvSpPr/>
      </xdr:nvSpPr>
      <xdr:spPr>
        <a:xfrm>
          <a:off x="3746500" y="99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55676</xdr:rowOff>
    </xdr:from>
    <xdr:ext cx="534377" cy="259045"/>
    <xdr:sp macro="" textlink="">
      <xdr:nvSpPr>
        <xdr:cNvPr id="142" name="テキスト ボックス 141"/>
        <xdr:cNvSpPr txBox="1"/>
      </xdr:nvSpPr>
      <xdr:spPr>
        <a:xfrm>
          <a:off x="3530111" y="99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169287</xdr:rowOff>
    </xdr:from>
    <xdr:to>
      <xdr:col>4</xdr:col>
      <xdr:colOff>206375</xdr:colOff>
      <xdr:row>56</xdr:row>
      <xdr:rowOff>99437</xdr:rowOff>
    </xdr:to>
    <xdr:sp macro="" textlink="">
      <xdr:nvSpPr>
        <xdr:cNvPr id="143" name="円/楕円 142"/>
        <xdr:cNvSpPr/>
      </xdr:nvSpPr>
      <xdr:spPr>
        <a:xfrm>
          <a:off x="2857500" y="95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115964</xdr:rowOff>
    </xdr:from>
    <xdr:ext cx="599010" cy="259045"/>
    <xdr:sp macro="" textlink="">
      <xdr:nvSpPr>
        <xdr:cNvPr id="144" name="テキスト ボックス 143"/>
        <xdr:cNvSpPr txBox="1"/>
      </xdr:nvSpPr>
      <xdr:spPr>
        <a:xfrm>
          <a:off x="2608794" y="937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112686</xdr:rowOff>
    </xdr:from>
    <xdr:to>
      <xdr:col>3</xdr:col>
      <xdr:colOff>3175</xdr:colOff>
      <xdr:row>58</xdr:row>
      <xdr:rowOff>42836</xdr:rowOff>
    </xdr:to>
    <xdr:sp macro="" textlink="">
      <xdr:nvSpPr>
        <xdr:cNvPr id="145" name="円/楕円 144"/>
        <xdr:cNvSpPr/>
      </xdr:nvSpPr>
      <xdr:spPr>
        <a:xfrm>
          <a:off x="1968500" y="98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33963</xdr:rowOff>
    </xdr:from>
    <xdr:ext cx="534377" cy="259045"/>
    <xdr:sp macro="" textlink="">
      <xdr:nvSpPr>
        <xdr:cNvPr id="146" name="テキスト ボックス 145"/>
        <xdr:cNvSpPr txBox="1"/>
      </xdr:nvSpPr>
      <xdr:spPr>
        <a:xfrm>
          <a:off x="1752111" y="99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83071</xdr:rowOff>
    </xdr:from>
    <xdr:to>
      <xdr:col>1</xdr:col>
      <xdr:colOff>485775</xdr:colOff>
      <xdr:row>58</xdr:row>
      <xdr:rowOff>13221</xdr:rowOff>
    </xdr:to>
    <xdr:sp macro="" textlink="">
      <xdr:nvSpPr>
        <xdr:cNvPr id="147" name="円/楕円 146"/>
        <xdr:cNvSpPr/>
      </xdr:nvSpPr>
      <xdr:spPr>
        <a:xfrm>
          <a:off x="1079500" y="98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29748</xdr:rowOff>
    </xdr:from>
    <xdr:ext cx="534377" cy="259045"/>
    <xdr:sp macro="" textlink="">
      <xdr:nvSpPr>
        <xdr:cNvPr id="148" name="テキスト ボックス 147"/>
        <xdr:cNvSpPr txBox="1"/>
      </xdr:nvSpPr>
      <xdr:spPr>
        <a:xfrm>
          <a:off x="863111" y="96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128887</xdr:rowOff>
    </xdr:from>
    <xdr:to>
      <xdr:col>6</xdr:col>
      <xdr:colOff>511175</xdr:colOff>
      <xdr:row>78</xdr:row>
      <xdr:rowOff>135630</xdr:rowOff>
    </xdr:to>
    <xdr:cxnSp macro="">
      <xdr:nvCxnSpPr>
        <xdr:cNvPr id="178" name="直線コネクタ 177"/>
        <xdr:cNvCxnSpPr/>
      </xdr:nvCxnSpPr>
      <xdr:spPr>
        <a:xfrm flipV="1">
          <a:off x="3797300" y="13501987"/>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135630</xdr:rowOff>
    </xdr:from>
    <xdr:to>
      <xdr:col>5</xdr:col>
      <xdr:colOff>358775</xdr:colOff>
      <xdr:row>78</xdr:row>
      <xdr:rowOff>137109</xdr:rowOff>
    </xdr:to>
    <xdr:cxnSp macro="">
      <xdr:nvCxnSpPr>
        <xdr:cNvPr id="181" name="直線コネクタ 180"/>
        <xdr:cNvCxnSpPr/>
      </xdr:nvCxnSpPr>
      <xdr:spPr>
        <a:xfrm flipV="1">
          <a:off x="2908300" y="1350873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161875</xdr:rowOff>
    </xdr:from>
    <xdr:ext cx="599010" cy="259045"/>
    <xdr:sp macro="" textlink="">
      <xdr:nvSpPr>
        <xdr:cNvPr id="183" name="テキスト ボックス 182"/>
        <xdr:cNvSpPr txBox="1"/>
      </xdr:nvSpPr>
      <xdr:spPr>
        <a:xfrm>
          <a:off x="3497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137109</xdr:rowOff>
    </xdr:from>
    <xdr:to>
      <xdr:col>4</xdr:col>
      <xdr:colOff>155575</xdr:colOff>
      <xdr:row>79</xdr:row>
      <xdr:rowOff>349</xdr:rowOff>
    </xdr:to>
    <xdr:cxnSp macro="">
      <xdr:nvCxnSpPr>
        <xdr:cNvPr id="184" name="直線コネクタ 183"/>
        <xdr:cNvCxnSpPr/>
      </xdr:nvCxnSpPr>
      <xdr:spPr>
        <a:xfrm flipV="1">
          <a:off x="2019300" y="13510209"/>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29142</xdr:rowOff>
    </xdr:from>
    <xdr:ext cx="599010" cy="259045"/>
    <xdr:sp macro="" textlink="">
      <xdr:nvSpPr>
        <xdr:cNvPr id="186" name="テキスト ボックス 185"/>
        <xdr:cNvSpPr txBox="1"/>
      </xdr:nvSpPr>
      <xdr:spPr>
        <a:xfrm>
          <a:off x="2608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151881</xdr:rowOff>
    </xdr:from>
    <xdr:to>
      <xdr:col>2</xdr:col>
      <xdr:colOff>638175</xdr:colOff>
      <xdr:row>79</xdr:row>
      <xdr:rowOff>349</xdr:rowOff>
    </xdr:to>
    <xdr:cxnSp macro="">
      <xdr:nvCxnSpPr>
        <xdr:cNvPr id="187" name="直線コネクタ 186"/>
        <xdr:cNvCxnSpPr/>
      </xdr:nvCxnSpPr>
      <xdr:spPr>
        <a:xfrm>
          <a:off x="1130300" y="13524981"/>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42485</xdr:rowOff>
    </xdr:from>
    <xdr:ext cx="599010" cy="259045"/>
    <xdr:sp macro="" textlink="">
      <xdr:nvSpPr>
        <xdr:cNvPr id="189" name="テキスト ボックス 188"/>
        <xdr:cNvSpPr txBox="1"/>
      </xdr:nvSpPr>
      <xdr:spPr>
        <a:xfrm>
          <a:off x="1719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43479</xdr:rowOff>
    </xdr:from>
    <xdr:ext cx="599010" cy="259045"/>
    <xdr:sp macro="" textlink="">
      <xdr:nvSpPr>
        <xdr:cNvPr id="191" name="テキスト ボックス 190"/>
        <xdr:cNvSpPr txBox="1"/>
      </xdr:nvSpPr>
      <xdr:spPr>
        <a:xfrm>
          <a:off x="830794" y="132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78087</xdr:rowOff>
    </xdr:from>
    <xdr:to>
      <xdr:col>6</xdr:col>
      <xdr:colOff>561975</xdr:colOff>
      <xdr:row>79</xdr:row>
      <xdr:rowOff>8237</xdr:rowOff>
    </xdr:to>
    <xdr:sp macro="" textlink="">
      <xdr:nvSpPr>
        <xdr:cNvPr id="197" name="円/楕円 196"/>
        <xdr:cNvSpPr/>
      </xdr:nvSpPr>
      <xdr:spPr>
        <a:xfrm>
          <a:off x="4584700" y="134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164464</xdr:rowOff>
    </xdr:from>
    <xdr:ext cx="599010" cy="259045"/>
    <xdr:sp macro="" textlink="">
      <xdr:nvSpPr>
        <xdr:cNvPr id="198" name="民生費該当値テキスト"/>
        <xdr:cNvSpPr txBox="1"/>
      </xdr:nvSpPr>
      <xdr:spPr>
        <a:xfrm>
          <a:off x="4686300" y="1336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84830</xdr:rowOff>
    </xdr:from>
    <xdr:to>
      <xdr:col>5</xdr:col>
      <xdr:colOff>409575</xdr:colOff>
      <xdr:row>79</xdr:row>
      <xdr:rowOff>14980</xdr:rowOff>
    </xdr:to>
    <xdr:sp macro="" textlink="">
      <xdr:nvSpPr>
        <xdr:cNvPr id="199" name="円/楕円 198"/>
        <xdr:cNvSpPr/>
      </xdr:nvSpPr>
      <xdr:spPr>
        <a:xfrm>
          <a:off x="3746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6107</xdr:rowOff>
    </xdr:from>
    <xdr:ext cx="599010" cy="259045"/>
    <xdr:sp macro="" textlink="">
      <xdr:nvSpPr>
        <xdr:cNvPr id="200" name="テキスト ボックス 199"/>
        <xdr:cNvSpPr txBox="1"/>
      </xdr:nvSpPr>
      <xdr:spPr>
        <a:xfrm>
          <a:off x="3497794" y="135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86309</xdr:rowOff>
    </xdr:from>
    <xdr:to>
      <xdr:col>4</xdr:col>
      <xdr:colOff>206375</xdr:colOff>
      <xdr:row>79</xdr:row>
      <xdr:rowOff>16459</xdr:rowOff>
    </xdr:to>
    <xdr:sp macro="" textlink="">
      <xdr:nvSpPr>
        <xdr:cNvPr id="201" name="円/楕円 200"/>
        <xdr:cNvSpPr/>
      </xdr:nvSpPr>
      <xdr:spPr>
        <a:xfrm>
          <a:off x="2857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7586</xdr:rowOff>
    </xdr:from>
    <xdr:ext cx="599010" cy="259045"/>
    <xdr:sp macro="" textlink="">
      <xdr:nvSpPr>
        <xdr:cNvPr id="202" name="テキスト ボックス 201"/>
        <xdr:cNvSpPr txBox="1"/>
      </xdr:nvSpPr>
      <xdr:spPr>
        <a:xfrm>
          <a:off x="2608794" y="135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120999</xdr:rowOff>
    </xdr:from>
    <xdr:to>
      <xdr:col>3</xdr:col>
      <xdr:colOff>3175</xdr:colOff>
      <xdr:row>79</xdr:row>
      <xdr:rowOff>51149</xdr:rowOff>
    </xdr:to>
    <xdr:sp macro="" textlink="">
      <xdr:nvSpPr>
        <xdr:cNvPr id="203" name="円/楕円 202"/>
        <xdr:cNvSpPr/>
      </xdr:nvSpPr>
      <xdr:spPr>
        <a:xfrm>
          <a:off x="1968500" y="134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42276</xdr:rowOff>
    </xdr:from>
    <xdr:ext cx="599010" cy="259045"/>
    <xdr:sp macro="" textlink="">
      <xdr:nvSpPr>
        <xdr:cNvPr id="204" name="テキスト ボックス 203"/>
        <xdr:cNvSpPr txBox="1"/>
      </xdr:nvSpPr>
      <xdr:spPr>
        <a:xfrm>
          <a:off x="1719794" y="135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101081</xdr:rowOff>
    </xdr:from>
    <xdr:to>
      <xdr:col>1</xdr:col>
      <xdr:colOff>485775</xdr:colOff>
      <xdr:row>79</xdr:row>
      <xdr:rowOff>31231</xdr:rowOff>
    </xdr:to>
    <xdr:sp macro="" textlink="">
      <xdr:nvSpPr>
        <xdr:cNvPr id="205" name="円/楕円 204"/>
        <xdr:cNvSpPr/>
      </xdr:nvSpPr>
      <xdr:spPr>
        <a:xfrm>
          <a:off x="1079500" y="134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22358</xdr:rowOff>
    </xdr:from>
    <xdr:ext cx="599010" cy="259045"/>
    <xdr:sp macro="" textlink="">
      <xdr:nvSpPr>
        <xdr:cNvPr id="206" name="テキスト ボックス 205"/>
        <xdr:cNvSpPr txBox="1"/>
      </xdr:nvSpPr>
      <xdr:spPr>
        <a:xfrm>
          <a:off x="830794" y="1356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108365</xdr:rowOff>
    </xdr:from>
    <xdr:to>
      <xdr:col>6</xdr:col>
      <xdr:colOff>511175</xdr:colOff>
      <xdr:row>94</xdr:row>
      <xdr:rowOff>71055</xdr:rowOff>
    </xdr:to>
    <xdr:cxnSp macro="">
      <xdr:nvCxnSpPr>
        <xdr:cNvPr id="238" name="直線コネクタ 237"/>
        <xdr:cNvCxnSpPr/>
      </xdr:nvCxnSpPr>
      <xdr:spPr>
        <a:xfrm>
          <a:off x="3797300" y="16053215"/>
          <a:ext cx="838200" cy="13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108365</xdr:rowOff>
    </xdr:from>
    <xdr:to>
      <xdr:col>5</xdr:col>
      <xdr:colOff>358775</xdr:colOff>
      <xdr:row>94</xdr:row>
      <xdr:rowOff>132744</xdr:rowOff>
    </xdr:to>
    <xdr:cxnSp macro="">
      <xdr:nvCxnSpPr>
        <xdr:cNvPr id="241" name="直線コネクタ 240"/>
        <xdr:cNvCxnSpPr/>
      </xdr:nvCxnSpPr>
      <xdr:spPr>
        <a:xfrm flipV="1">
          <a:off x="2908300" y="16053215"/>
          <a:ext cx="889000" cy="1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155729</xdr:rowOff>
    </xdr:from>
    <xdr:ext cx="534377" cy="259045"/>
    <xdr:sp macro="" textlink="">
      <xdr:nvSpPr>
        <xdr:cNvPr id="243" name="テキスト ボックス 242"/>
        <xdr:cNvSpPr txBox="1"/>
      </xdr:nvSpPr>
      <xdr:spPr>
        <a:xfrm>
          <a:off x="3530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132744</xdr:rowOff>
    </xdr:from>
    <xdr:to>
      <xdr:col>4</xdr:col>
      <xdr:colOff>155575</xdr:colOff>
      <xdr:row>95</xdr:row>
      <xdr:rowOff>18166</xdr:rowOff>
    </xdr:to>
    <xdr:cxnSp macro="">
      <xdr:nvCxnSpPr>
        <xdr:cNvPr id="244" name="直線コネクタ 243"/>
        <xdr:cNvCxnSpPr/>
      </xdr:nvCxnSpPr>
      <xdr:spPr>
        <a:xfrm flipV="1">
          <a:off x="2019300" y="16249044"/>
          <a:ext cx="889000" cy="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38197</xdr:rowOff>
    </xdr:from>
    <xdr:ext cx="534377" cy="259045"/>
    <xdr:sp macro="" textlink="">
      <xdr:nvSpPr>
        <xdr:cNvPr id="246" name="テキスト ボックス 245"/>
        <xdr:cNvSpPr txBox="1"/>
      </xdr:nvSpPr>
      <xdr:spPr>
        <a:xfrm>
          <a:off x="2641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18166</xdr:rowOff>
    </xdr:from>
    <xdr:to>
      <xdr:col>2</xdr:col>
      <xdr:colOff>638175</xdr:colOff>
      <xdr:row>96</xdr:row>
      <xdr:rowOff>1169</xdr:rowOff>
    </xdr:to>
    <xdr:cxnSp macro="">
      <xdr:nvCxnSpPr>
        <xdr:cNvPr id="247" name="直線コネクタ 246"/>
        <xdr:cNvCxnSpPr/>
      </xdr:nvCxnSpPr>
      <xdr:spPr>
        <a:xfrm flipV="1">
          <a:off x="1130300" y="16305916"/>
          <a:ext cx="889000" cy="1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160890</xdr:rowOff>
    </xdr:from>
    <xdr:ext cx="534377" cy="259045"/>
    <xdr:sp macro="" textlink="">
      <xdr:nvSpPr>
        <xdr:cNvPr id="249" name="テキスト ボックス 248"/>
        <xdr:cNvSpPr txBox="1"/>
      </xdr:nvSpPr>
      <xdr:spPr>
        <a:xfrm>
          <a:off x="1752111" y="167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42541</xdr:rowOff>
    </xdr:from>
    <xdr:ext cx="534377" cy="259045"/>
    <xdr:sp macro="" textlink="">
      <xdr:nvSpPr>
        <xdr:cNvPr id="251" name="テキスト ボックス 250"/>
        <xdr:cNvSpPr txBox="1"/>
      </xdr:nvSpPr>
      <xdr:spPr>
        <a:xfrm>
          <a:off x="863111" y="168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20255</xdr:rowOff>
    </xdr:from>
    <xdr:to>
      <xdr:col>6</xdr:col>
      <xdr:colOff>561975</xdr:colOff>
      <xdr:row>94</xdr:row>
      <xdr:rowOff>121855</xdr:rowOff>
    </xdr:to>
    <xdr:sp macro="" textlink="">
      <xdr:nvSpPr>
        <xdr:cNvPr id="257" name="円/楕円 256"/>
        <xdr:cNvSpPr/>
      </xdr:nvSpPr>
      <xdr:spPr>
        <a:xfrm>
          <a:off x="4584700" y="161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43132</xdr:rowOff>
    </xdr:from>
    <xdr:ext cx="534377" cy="259045"/>
    <xdr:sp macro="" textlink="">
      <xdr:nvSpPr>
        <xdr:cNvPr id="258" name="衛生費該当値テキスト"/>
        <xdr:cNvSpPr txBox="1"/>
      </xdr:nvSpPr>
      <xdr:spPr>
        <a:xfrm>
          <a:off x="4686300" y="159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57565</xdr:rowOff>
    </xdr:from>
    <xdr:to>
      <xdr:col>5</xdr:col>
      <xdr:colOff>409575</xdr:colOff>
      <xdr:row>93</xdr:row>
      <xdr:rowOff>159165</xdr:rowOff>
    </xdr:to>
    <xdr:sp macro="" textlink="">
      <xdr:nvSpPr>
        <xdr:cNvPr id="259" name="円/楕円 258"/>
        <xdr:cNvSpPr/>
      </xdr:nvSpPr>
      <xdr:spPr>
        <a:xfrm>
          <a:off x="3746500" y="160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4242</xdr:rowOff>
    </xdr:from>
    <xdr:ext cx="534377" cy="259045"/>
    <xdr:sp macro="" textlink="">
      <xdr:nvSpPr>
        <xdr:cNvPr id="260" name="テキスト ボックス 259"/>
        <xdr:cNvSpPr txBox="1"/>
      </xdr:nvSpPr>
      <xdr:spPr>
        <a:xfrm>
          <a:off x="3530111" y="1577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81944</xdr:rowOff>
    </xdr:from>
    <xdr:to>
      <xdr:col>4</xdr:col>
      <xdr:colOff>206375</xdr:colOff>
      <xdr:row>95</xdr:row>
      <xdr:rowOff>12094</xdr:rowOff>
    </xdr:to>
    <xdr:sp macro="" textlink="">
      <xdr:nvSpPr>
        <xdr:cNvPr id="261" name="円/楕円 260"/>
        <xdr:cNvSpPr/>
      </xdr:nvSpPr>
      <xdr:spPr>
        <a:xfrm>
          <a:off x="2857500" y="161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28621</xdr:rowOff>
    </xdr:from>
    <xdr:ext cx="534377" cy="259045"/>
    <xdr:sp macro="" textlink="">
      <xdr:nvSpPr>
        <xdr:cNvPr id="262" name="テキスト ボックス 261"/>
        <xdr:cNvSpPr txBox="1"/>
      </xdr:nvSpPr>
      <xdr:spPr>
        <a:xfrm>
          <a:off x="2641111" y="1597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138816</xdr:rowOff>
    </xdr:from>
    <xdr:to>
      <xdr:col>3</xdr:col>
      <xdr:colOff>3175</xdr:colOff>
      <xdr:row>95</xdr:row>
      <xdr:rowOff>68966</xdr:rowOff>
    </xdr:to>
    <xdr:sp macro="" textlink="">
      <xdr:nvSpPr>
        <xdr:cNvPr id="263" name="円/楕円 262"/>
        <xdr:cNvSpPr/>
      </xdr:nvSpPr>
      <xdr:spPr>
        <a:xfrm>
          <a:off x="1968500" y="162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85493</xdr:rowOff>
    </xdr:from>
    <xdr:ext cx="534377" cy="259045"/>
    <xdr:sp macro="" textlink="">
      <xdr:nvSpPr>
        <xdr:cNvPr id="264" name="テキスト ボックス 263"/>
        <xdr:cNvSpPr txBox="1"/>
      </xdr:nvSpPr>
      <xdr:spPr>
        <a:xfrm>
          <a:off x="1752111" y="160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121819</xdr:rowOff>
    </xdr:from>
    <xdr:to>
      <xdr:col>1</xdr:col>
      <xdr:colOff>485775</xdr:colOff>
      <xdr:row>96</xdr:row>
      <xdr:rowOff>51969</xdr:rowOff>
    </xdr:to>
    <xdr:sp macro="" textlink="">
      <xdr:nvSpPr>
        <xdr:cNvPr id="265" name="円/楕円 264"/>
        <xdr:cNvSpPr/>
      </xdr:nvSpPr>
      <xdr:spPr>
        <a:xfrm>
          <a:off x="1079500" y="16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68496</xdr:rowOff>
    </xdr:from>
    <xdr:ext cx="534377" cy="259045"/>
    <xdr:sp macro="" textlink="">
      <xdr:nvSpPr>
        <xdr:cNvPr id="266" name="テキスト ボックス 265"/>
        <xdr:cNvSpPr txBox="1"/>
      </xdr:nvSpPr>
      <xdr:spPr>
        <a:xfrm>
          <a:off x="863111" y="161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18542</xdr:rowOff>
    </xdr:from>
    <xdr:to>
      <xdr:col>15</xdr:col>
      <xdr:colOff>180975</xdr:colOff>
      <xdr:row>38</xdr:row>
      <xdr:rowOff>68644</xdr:rowOff>
    </xdr:to>
    <xdr:cxnSp macro="">
      <xdr:nvCxnSpPr>
        <xdr:cNvPr id="295" name="直線コネクタ 294"/>
        <xdr:cNvCxnSpPr/>
      </xdr:nvCxnSpPr>
      <xdr:spPr>
        <a:xfrm>
          <a:off x="9639300" y="6533642"/>
          <a:ext cx="8382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18542</xdr:rowOff>
    </xdr:from>
    <xdr:to>
      <xdr:col>14</xdr:col>
      <xdr:colOff>28575</xdr:colOff>
      <xdr:row>38</xdr:row>
      <xdr:rowOff>78169</xdr:rowOff>
    </xdr:to>
    <xdr:cxnSp macro="">
      <xdr:nvCxnSpPr>
        <xdr:cNvPr id="298" name="直線コネクタ 297"/>
        <xdr:cNvCxnSpPr/>
      </xdr:nvCxnSpPr>
      <xdr:spPr>
        <a:xfrm flipV="1">
          <a:off x="8750300" y="6533642"/>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19575</xdr:rowOff>
    </xdr:from>
    <xdr:ext cx="469744" cy="259045"/>
    <xdr:sp macro="" textlink="">
      <xdr:nvSpPr>
        <xdr:cNvPr id="300" name="テキスト ボックス 299"/>
        <xdr:cNvSpPr txBox="1"/>
      </xdr:nvSpPr>
      <xdr:spPr>
        <a:xfrm>
          <a:off x="9404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93409</xdr:rowOff>
    </xdr:from>
    <xdr:to>
      <xdr:col>12</xdr:col>
      <xdr:colOff>511175</xdr:colOff>
      <xdr:row>38</xdr:row>
      <xdr:rowOff>78169</xdr:rowOff>
    </xdr:to>
    <xdr:cxnSp macro="">
      <xdr:nvCxnSpPr>
        <xdr:cNvPr id="301" name="直線コネクタ 300"/>
        <xdr:cNvCxnSpPr/>
      </xdr:nvCxnSpPr>
      <xdr:spPr>
        <a:xfrm>
          <a:off x="7861300" y="643705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147210</xdr:rowOff>
    </xdr:from>
    <xdr:ext cx="469744" cy="259045"/>
    <xdr:sp macro="" textlink="">
      <xdr:nvSpPr>
        <xdr:cNvPr id="303" name="テキスト ボックス 302"/>
        <xdr:cNvSpPr txBox="1"/>
      </xdr:nvSpPr>
      <xdr:spPr>
        <a:xfrm>
          <a:off x="8515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56071</xdr:rowOff>
    </xdr:from>
    <xdr:to>
      <xdr:col>11</xdr:col>
      <xdr:colOff>307975</xdr:colOff>
      <xdr:row>37</xdr:row>
      <xdr:rowOff>93409</xdr:rowOff>
    </xdr:to>
    <xdr:cxnSp macro="">
      <xdr:nvCxnSpPr>
        <xdr:cNvPr id="304" name="直線コネクタ 303"/>
        <xdr:cNvCxnSpPr/>
      </xdr:nvCxnSpPr>
      <xdr:spPr>
        <a:xfrm>
          <a:off x="6972300" y="6056821"/>
          <a:ext cx="889000" cy="3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130446</xdr:rowOff>
    </xdr:from>
    <xdr:ext cx="469744" cy="259045"/>
    <xdr:sp macro="" textlink="">
      <xdr:nvSpPr>
        <xdr:cNvPr id="306" name="テキスト ボックス 305"/>
        <xdr:cNvSpPr txBox="1"/>
      </xdr:nvSpPr>
      <xdr:spPr>
        <a:xfrm>
          <a:off x="7626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26560</xdr:rowOff>
    </xdr:from>
    <xdr:ext cx="469744" cy="259045"/>
    <xdr:sp macro="" textlink="">
      <xdr:nvSpPr>
        <xdr:cNvPr id="308" name="テキスト ボックス 307"/>
        <xdr:cNvSpPr txBox="1"/>
      </xdr:nvSpPr>
      <xdr:spPr>
        <a:xfrm>
          <a:off x="6737427"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17844</xdr:rowOff>
    </xdr:from>
    <xdr:to>
      <xdr:col>15</xdr:col>
      <xdr:colOff>231775</xdr:colOff>
      <xdr:row>38</xdr:row>
      <xdr:rowOff>119444</xdr:rowOff>
    </xdr:to>
    <xdr:sp macro="" textlink="">
      <xdr:nvSpPr>
        <xdr:cNvPr id="314" name="円/楕円 313"/>
        <xdr:cNvSpPr/>
      </xdr:nvSpPr>
      <xdr:spPr>
        <a:xfrm>
          <a:off x="10426700" y="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167721</xdr:rowOff>
    </xdr:from>
    <xdr:ext cx="378565" cy="259045"/>
    <xdr:sp macro="" textlink="">
      <xdr:nvSpPr>
        <xdr:cNvPr id="315" name="労働費該当値テキスト"/>
        <xdr:cNvSpPr txBox="1"/>
      </xdr:nvSpPr>
      <xdr:spPr>
        <a:xfrm>
          <a:off x="10528300" y="651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139192</xdr:rowOff>
    </xdr:from>
    <xdr:to>
      <xdr:col>14</xdr:col>
      <xdr:colOff>79375</xdr:colOff>
      <xdr:row>38</xdr:row>
      <xdr:rowOff>69342</xdr:rowOff>
    </xdr:to>
    <xdr:sp macro="" textlink="">
      <xdr:nvSpPr>
        <xdr:cNvPr id="316" name="円/楕円 315"/>
        <xdr:cNvSpPr/>
      </xdr:nvSpPr>
      <xdr:spPr>
        <a:xfrm>
          <a:off x="9588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60469</xdr:rowOff>
    </xdr:from>
    <xdr:ext cx="469744" cy="259045"/>
    <xdr:sp macro="" textlink="">
      <xdr:nvSpPr>
        <xdr:cNvPr id="317" name="テキスト ボックス 316"/>
        <xdr:cNvSpPr txBox="1"/>
      </xdr:nvSpPr>
      <xdr:spPr>
        <a:xfrm>
          <a:off x="9404427"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27369</xdr:rowOff>
    </xdr:from>
    <xdr:to>
      <xdr:col>12</xdr:col>
      <xdr:colOff>561975</xdr:colOff>
      <xdr:row>38</xdr:row>
      <xdr:rowOff>128969</xdr:rowOff>
    </xdr:to>
    <xdr:sp macro="" textlink="">
      <xdr:nvSpPr>
        <xdr:cNvPr id="318" name="円/楕円 317"/>
        <xdr:cNvSpPr/>
      </xdr:nvSpPr>
      <xdr:spPr>
        <a:xfrm>
          <a:off x="8699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120096</xdr:rowOff>
    </xdr:from>
    <xdr:ext cx="378565" cy="259045"/>
    <xdr:sp macro="" textlink="">
      <xdr:nvSpPr>
        <xdr:cNvPr id="319" name="テキスト ボックス 318"/>
        <xdr:cNvSpPr txBox="1"/>
      </xdr:nvSpPr>
      <xdr:spPr>
        <a:xfrm>
          <a:off x="8561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42609</xdr:rowOff>
    </xdr:from>
    <xdr:to>
      <xdr:col>11</xdr:col>
      <xdr:colOff>358775</xdr:colOff>
      <xdr:row>37</xdr:row>
      <xdr:rowOff>144209</xdr:rowOff>
    </xdr:to>
    <xdr:sp macro="" textlink="">
      <xdr:nvSpPr>
        <xdr:cNvPr id="320" name="円/楕円 319"/>
        <xdr:cNvSpPr/>
      </xdr:nvSpPr>
      <xdr:spPr>
        <a:xfrm>
          <a:off x="7810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135335</xdr:rowOff>
    </xdr:from>
    <xdr:ext cx="469744" cy="259045"/>
    <xdr:sp macro="" textlink="">
      <xdr:nvSpPr>
        <xdr:cNvPr id="321" name="テキスト ボックス 320"/>
        <xdr:cNvSpPr txBox="1"/>
      </xdr:nvSpPr>
      <xdr:spPr>
        <a:xfrm>
          <a:off x="7626427"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5271</xdr:rowOff>
    </xdr:from>
    <xdr:to>
      <xdr:col>10</xdr:col>
      <xdr:colOff>155575</xdr:colOff>
      <xdr:row>35</xdr:row>
      <xdr:rowOff>106871</xdr:rowOff>
    </xdr:to>
    <xdr:sp macro="" textlink="">
      <xdr:nvSpPr>
        <xdr:cNvPr id="322" name="円/楕円 321"/>
        <xdr:cNvSpPr/>
      </xdr:nvSpPr>
      <xdr:spPr>
        <a:xfrm>
          <a:off x="6921500" y="60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123398</xdr:rowOff>
    </xdr:from>
    <xdr:ext cx="469744" cy="259045"/>
    <xdr:sp macro="" textlink="">
      <xdr:nvSpPr>
        <xdr:cNvPr id="323" name="テキスト ボックス 322"/>
        <xdr:cNvSpPr txBox="1"/>
      </xdr:nvSpPr>
      <xdr:spPr>
        <a:xfrm>
          <a:off x="6737427" y="578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113681</xdr:rowOff>
    </xdr:from>
    <xdr:to>
      <xdr:col>15</xdr:col>
      <xdr:colOff>180975</xdr:colOff>
      <xdr:row>58</xdr:row>
      <xdr:rowOff>115523</xdr:rowOff>
    </xdr:to>
    <xdr:cxnSp macro="">
      <xdr:nvCxnSpPr>
        <xdr:cNvPr id="350" name="直線コネクタ 349"/>
        <xdr:cNvCxnSpPr/>
      </xdr:nvCxnSpPr>
      <xdr:spPr>
        <a:xfrm>
          <a:off x="9639300" y="10057781"/>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113155</xdr:rowOff>
    </xdr:from>
    <xdr:to>
      <xdr:col>14</xdr:col>
      <xdr:colOff>28575</xdr:colOff>
      <xdr:row>58</xdr:row>
      <xdr:rowOff>113681</xdr:rowOff>
    </xdr:to>
    <xdr:cxnSp macro="">
      <xdr:nvCxnSpPr>
        <xdr:cNvPr id="353" name="直線コネクタ 352"/>
        <xdr:cNvCxnSpPr/>
      </xdr:nvCxnSpPr>
      <xdr:spPr>
        <a:xfrm>
          <a:off x="8750300" y="10057255"/>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148213</xdr:rowOff>
    </xdr:from>
    <xdr:ext cx="534377" cy="259045"/>
    <xdr:sp macro="" textlink="">
      <xdr:nvSpPr>
        <xdr:cNvPr id="355" name="テキスト ボックス 354"/>
        <xdr:cNvSpPr txBox="1"/>
      </xdr:nvSpPr>
      <xdr:spPr>
        <a:xfrm>
          <a:off x="9372111" y="9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102095</xdr:rowOff>
    </xdr:from>
    <xdr:to>
      <xdr:col>12</xdr:col>
      <xdr:colOff>511175</xdr:colOff>
      <xdr:row>58</xdr:row>
      <xdr:rowOff>113155</xdr:rowOff>
    </xdr:to>
    <xdr:cxnSp macro="">
      <xdr:nvCxnSpPr>
        <xdr:cNvPr id="356" name="直線コネクタ 355"/>
        <xdr:cNvCxnSpPr/>
      </xdr:nvCxnSpPr>
      <xdr:spPr>
        <a:xfrm>
          <a:off x="7861300" y="10046195"/>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149269</xdr:rowOff>
    </xdr:from>
    <xdr:ext cx="534377" cy="259045"/>
    <xdr:sp macro="" textlink="">
      <xdr:nvSpPr>
        <xdr:cNvPr id="358" name="テキスト ボックス 357"/>
        <xdr:cNvSpPr txBox="1"/>
      </xdr:nvSpPr>
      <xdr:spPr>
        <a:xfrm>
          <a:off x="8483111" y="97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102095</xdr:rowOff>
    </xdr:from>
    <xdr:to>
      <xdr:col>11</xdr:col>
      <xdr:colOff>307975</xdr:colOff>
      <xdr:row>58</xdr:row>
      <xdr:rowOff>110860</xdr:rowOff>
    </xdr:to>
    <xdr:cxnSp macro="">
      <xdr:nvCxnSpPr>
        <xdr:cNvPr id="359" name="直線コネクタ 358"/>
        <xdr:cNvCxnSpPr/>
      </xdr:nvCxnSpPr>
      <xdr:spPr>
        <a:xfrm flipV="1">
          <a:off x="6972300" y="10046195"/>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144569</xdr:rowOff>
    </xdr:from>
    <xdr:ext cx="534377" cy="259045"/>
    <xdr:sp macro="" textlink="">
      <xdr:nvSpPr>
        <xdr:cNvPr id="361" name="テキスト ボックス 360"/>
        <xdr:cNvSpPr txBox="1"/>
      </xdr:nvSpPr>
      <xdr:spPr>
        <a:xfrm>
          <a:off x="7594111" y="9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151628</xdr:rowOff>
    </xdr:from>
    <xdr:ext cx="534377" cy="259045"/>
    <xdr:sp macro="" textlink="">
      <xdr:nvSpPr>
        <xdr:cNvPr id="363" name="テキスト ボックス 362"/>
        <xdr:cNvSpPr txBox="1"/>
      </xdr:nvSpPr>
      <xdr:spPr>
        <a:xfrm>
          <a:off x="6705111" y="97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64723</xdr:rowOff>
    </xdr:from>
    <xdr:to>
      <xdr:col>15</xdr:col>
      <xdr:colOff>231775</xdr:colOff>
      <xdr:row>58</xdr:row>
      <xdr:rowOff>166323</xdr:rowOff>
    </xdr:to>
    <xdr:sp macro="" textlink="">
      <xdr:nvSpPr>
        <xdr:cNvPr id="369" name="円/楕円 368"/>
        <xdr:cNvSpPr/>
      </xdr:nvSpPr>
      <xdr:spPr>
        <a:xfrm>
          <a:off x="10426700" y="1000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151100</xdr:rowOff>
    </xdr:from>
    <xdr:ext cx="469744" cy="259045"/>
    <xdr:sp macro="" textlink="">
      <xdr:nvSpPr>
        <xdr:cNvPr id="370" name="農林水産業費該当値テキスト"/>
        <xdr:cNvSpPr txBox="1"/>
      </xdr:nvSpPr>
      <xdr:spPr>
        <a:xfrm>
          <a:off x="10528300" y="992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62881</xdr:rowOff>
    </xdr:from>
    <xdr:to>
      <xdr:col>14</xdr:col>
      <xdr:colOff>79375</xdr:colOff>
      <xdr:row>58</xdr:row>
      <xdr:rowOff>164481</xdr:rowOff>
    </xdr:to>
    <xdr:sp macro="" textlink="">
      <xdr:nvSpPr>
        <xdr:cNvPr id="371" name="円/楕円 370"/>
        <xdr:cNvSpPr/>
      </xdr:nvSpPr>
      <xdr:spPr>
        <a:xfrm>
          <a:off x="9588500" y="100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155608</xdr:rowOff>
    </xdr:from>
    <xdr:ext cx="469744" cy="259045"/>
    <xdr:sp macro="" textlink="">
      <xdr:nvSpPr>
        <xdr:cNvPr id="372" name="テキスト ボックス 371"/>
        <xdr:cNvSpPr txBox="1"/>
      </xdr:nvSpPr>
      <xdr:spPr>
        <a:xfrm>
          <a:off x="9404427" y="10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62355</xdr:rowOff>
    </xdr:from>
    <xdr:to>
      <xdr:col>12</xdr:col>
      <xdr:colOff>561975</xdr:colOff>
      <xdr:row>58</xdr:row>
      <xdr:rowOff>163955</xdr:rowOff>
    </xdr:to>
    <xdr:sp macro="" textlink="">
      <xdr:nvSpPr>
        <xdr:cNvPr id="373" name="円/楕円 372"/>
        <xdr:cNvSpPr/>
      </xdr:nvSpPr>
      <xdr:spPr>
        <a:xfrm>
          <a:off x="8699500" y="10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155082</xdr:rowOff>
    </xdr:from>
    <xdr:ext cx="469744" cy="259045"/>
    <xdr:sp macro="" textlink="">
      <xdr:nvSpPr>
        <xdr:cNvPr id="374" name="テキスト ボックス 373"/>
        <xdr:cNvSpPr txBox="1"/>
      </xdr:nvSpPr>
      <xdr:spPr>
        <a:xfrm>
          <a:off x="8515427" y="1009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51295</xdr:rowOff>
    </xdr:from>
    <xdr:to>
      <xdr:col>11</xdr:col>
      <xdr:colOff>358775</xdr:colOff>
      <xdr:row>58</xdr:row>
      <xdr:rowOff>152895</xdr:rowOff>
    </xdr:to>
    <xdr:sp macro="" textlink="">
      <xdr:nvSpPr>
        <xdr:cNvPr id="375" name="円/楕円 374"/>
        <xdr:cNvSpPr/>
      </xdr:nvSpPr>
      <xdr:spPr>
        <a:xfrm>
          <a:off x="78105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144022</xdr:rowOff>
    </xdr:from>
    <xdr:ext cx="469744" cy="259045"/>
    <xdr:sp macro="" textlink="">
      <xdr:nvSpPr>
        <xdr:cNvPr id="376" name="テキスト ボックス 375"/>
        <xdr:cNvSpPr txBox="1"/>
      </xdr:nvSpPr>
      <xdr:spPr>
        <a:xfrm>
          <a:off x="7626427" y="100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60060</xdr:rowOff>
    </xdr:from>
    <xdr:to>
      <xdr:col>10</xdr:col>
      <xdr:colOff>155575</xdr:colOff>
      <xdr:row>58</xdr:row>
      <xdr:rowOff>161660</xdr:rowOff>
    </xdr:to>
    <xdr:sp macro="" textlink="">
      <xdr:nvSpPr>
        <xdr:cNvPr id="377" name="円/楕円 376"/>
        <xdr:cNvSpPr/>
      </xdr:nvSpPr>
      <xdr:spPr>
        <a:xfrm>
          <a:off x="6921500" y="100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152787</xdr:rowOff>
    </xdr:from>
    <xdr:ext cx="469744" cy="259045"/>
    <xdr:sp macro="" textlink="">
      <xdr:nvSpPr>
        <xdr:cNvPr id="378" name="テキスト ボックス 377"/>
        <xdr:cNvSpPr txBox="1"/>
      </xdr:nvSpPr>
      <xdr:spPr>
        <a:xfrm>
          <a:off x="6737427" y="1009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10150</xdr:rowOff>
    </xdr:from>
    <xdr:to>
      <xdr:col>15</xdr:col>
      <xdr:colOff>180975</xdr:colOff>
      <xdr:row>79</xdr:row>
      <xdr:rowOff>28437</xdr:rowOff>
    </xdr:to>
    <xdr:cxnSp macro="">
      <xdr:nvCxnSpPr>
        <xdr:cNvPr id="409" name="直線コネクタ 408"/>
        <xdr:cNvCxnSpPr/>
      </xdr:nvCxnSpPr>
      <xdr:spPr>
        <a:xfrm>
          <a:off x="9639300" y="135547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10150</xdr:rowOff>
    </xdr:from>
    <xdr:to>
      <xdr:col>14</xdr:col>
      <xdr:colOff>28575</xdr:colOff>
      <xdr:row>79</xdr:row>
      <xdr:rowOff>27457</xdr:rowOff>
    </xdr:to>
    <xdr:cxnSp macro="">
      <xdr:nvCxnSpPr>
        <xdr:cNvPr id="412" name="直線コネクタ 411"/>
        <xdr:cNvCxnSpPr/>
      </xdr:nvCxnSpPr>
      <xdr:spPr>
        <a:xfrm flipV="1">
          <a:off x="8750300" y="13554700"/>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101538</xdr:rowOff>
    </xdr:from>
    <xdr:to>
      <xdr:col>14</xdr:col>
      <xdr:colOff>79375</xdr:colOff>
      <xdr:row>78</xdr:row>
      <xdr:rowOff>31688</xdr:rowOff>
    </xdr:to>
    <xdr:sp macro="" textlink="">
      <xdr:nvSpPr>
        <xdr:cNvPr id="413" name="フローチャート : 判断 412"/>
        <xdr:cNvSpPr/>
      </xdr:nvSpPr>
      <xdr:spPr>
        <a:xfrm>
          <a:off x="9588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48215</xdr:rowOff>
    </xdr:from>
    <xdr:ext cx="469744" cy="259045"/>
    <xdr:sp macro="" textlink="">
      <xdr:nvSpPr>
        <xdr:cNvPr id="414" name="テキスト ボックス 413"/>
        <xdr:cNvSpPr txBox="1"/>
      </xdr:nvSpPr>
      <xdr:spPr>
        <a:xfrm>
          <a:off x="9404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24453</xdr:rowOff>
    </xdr:from>
    <xdr:to>
      <xdr:col>12</xdr:col>
      <xdr:colOff>511175</xdr:colOff>
      <xdr:row>79</xdr:row>
      <xdr:rowOff>27457</xdr:rowOff>
    </xdr:to>
    <xdr:cxnSp macro="">
      <xdr:nvCxnSpPr>
        <xdr:cNvPr id="415" name="直線コネクタ 414"/>
        <xdr:cNvCxnSpPr/>
      </xdr:nvCxnSpPr>
      <xdr:spPr>
        <a:xfrm>
          <a:off x="7861300" y="13569003"/>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18230</xdr:rowOff>
    </xdr:from>
    <xdr:to>
      <xdr:col>12</xdr:col>
      <xdr:colOff>561975</xdr:colOff>
      <xdr:row>77</xdr:row>
      <xdr:rowOff>119830</xdr:rowOff>
    </xdr:to>
    <xdr:sp macro="" textlink="">
      <xdr:nvSpPr>
        <xdr:cNvPr id="416" name="フローチャート : 判断 415"/>
        <xdr:cNvSpPr/>
      </xdr:nvSpPr>
      <xdr:spPr>
        <a:xfrm>
          <a:off x="8699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136357</xdr:rowOff>
    </xdr:from>
    <xdr:ext cx="534377" cy="259045"/>
    <xdr:sp macro="" textlink="">
      <xdr:nvSpPr>
        <xdr:cNvPr id="417" name="テキスト ボックス 416"/>
        <xdr:cNvSpPr txBox="1"/>
      </xdr:nvSpPr>
      <xdr:spPr>
        <a:xfrm>
          <a:off x="8483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170300</xdr:rowOff>
    </xdr:from>
    <xdr:to>
      <xdr:col>11</xdr:col>
      <xdr:colOff>307975</xdr:colOff>
      <xdr:row>79</xdr:row>
      <xdr:rowOff>24453</xdr:rowOff>
    </xdr:to>
    <xdr:cxnSp macro="">
      <xdr:nvCxnSpPr>
        <xdr:cNvPr id="418" name="直線コネクタ 417"/>
        <xdr:cNvCxnSpPr/>
      </xdr:nvCxnSpPr>
      <xdr:spPr>
        <a:xfrm>
          <a:off x="6972300" y="1354340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98208</xdr:rowOff>
    </xdr:from>
    <xdr:to>
      <xdr:col>11</xdr:col>
      <xdr:colOff>358775</xdr:colOff>
      <xdr:row>78</xdr:row>
      <xdr:rowOff>28358</xdr:rowOff>
    </xdr:to>
    <xdr:sp macro="" textlink="">
      <xdr:nvSpPr>
        <xdr:cNvPr id="419" name="フローチャート : 判断 418"/>
        <xdr:cNvSpPr/>
      </xdr:nvSpPr>
      <xdr:spPr>
        <a:xfrm>
          <a:off x="7810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44885</xdr:rowOff>
    </xdr:from>
    <xdr:ext cx="469744" cy="259045"/>
    <xdr:sp macro="" textlink="">
      <xdr:nvSpPr>
        <xdr:cNvPr id="420" name="テキスト ボックス 419"/>
        <xdr:cNvSpPr txBox="1"/>
      </xdr:nvSpPr>
      <xdr:spPr>
        <a:xfrm>
          <a:off x="7626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35472</xdr:rowOff>
    </xdr:from>
    <xdr:to>
      <xdr:col>10</xdr:col>
      <xdr:colOff>155575</xdr:colOff>
      <xdr:row>77</xdr:row>
      <xdr:rowOff>137072</xdr:rowOff>
    </xdr:to>
    <xdr:sp macro="" textlink="">
      <xdr:nvSpPr>
        <xdr:cNvPr id="421" name="フローチャート : 判断 420"/>
        <xdr:cNvSpPr/>
      </xdr:nvSpPr>
      <xdr:spPr>
        <a:xfrm>
          <a:off x="6921500" y="132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153599</xdr:rowOff>
    </xdr:from>
    <xdr:ext cx="534377" cy="259045"/>
    <xdr:sp macro="" textlink="">
      <xdr:nvSpPr>
        <xdr:cNvPr id="422" name="テキスト ボックス 421"/>
        <xdr:cNvSpPr txBox="1"/>
      </xdr:nvSpPr>
      <xdr:spPr>
        <a:xfrm>
          <a:off x="6705111" y="130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149087</xdr:rowOff>
    </xdr:from>
    <xdr:to>
      <xdr:col>15</xdr:col>
      <xdr:colOff>231775</xdr:colOff>
      <xdr:row>79</xdr:row>
      <xdr:rowOff>79237</xdr:rowOff>
    </xdr:to>
    <xdr:sp macro="" textlink="">
      <xdr:nvSpPr>
        <xdr:cNvPr id="428" name="円/楕円 427"/>
        <xdr:cNvSpPr/>
      </xdr:nvSpPr>
      <xdr:spPr>
        <a:xfrm>
          <a:off x="10426700" y="13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64014</xdr:rowOff>
    </xdr:from>
    <xdr:ext cx="469744" cy="259045"/>
    <xdr:sp macro="" textlink="">
      <xdr:nvSpPr>
        <xdr:cNvPr id="429" name="商工費該当値テキスト"/>
        <xdr:cNvSpPr txBox="1"/>
      </xdr:nvSpPr>
      <xdr:spPr>
        <a:xfrm>
          <a:off x="10528300" y="134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130800</xdr:rowOff>
    </xdr:from>
    <xdr:to>
      <xdr:col>14</xdr:col>
      <xdr:colOff>79375</xdr:colOff>
      <xdr:row>79</xdr:row>
      <xdr:rowOff>60950</xdr:rowOff>
    </xdr:to>
    <xdr:sp macro="" textlink="">
      <xdr:nvSpPr>
        <xdr:cNvPr id="430" name="円/楕円 429"/>
        <xdr:cNvSpPr/>
      </xdr:nvSpPr>
      <xdr:spPr>
        <a:xfrm>
          <a:off x="9588500" y="13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52077</xdr:rowOff>
    </xdr:from>
    <xdr:ext cx="469744" cy="259045"/>
    <xdr:sp macro="" textlink="">
      <xdr:nvSpPr>
        <xdr:cNvPr id="431" name="テキスト ボックス 430"/>
        <xdr:cNvSpPr txBox="1"/>
      </xdr:nvSpPr>
      <xdr:spPr>
        <a:xfrm>
          <a:off x="9404427" y="13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148107</xdr:rowOff>
    </xdr:from>
    <xdr:to>
      <xdr:col>12</xdr:col>
      <xdr:colOff>561975</xdr:colOff>
      <xdr:row>79</xdr:row>
      <xdr:rowOff>78257</xdr:rowOff>
    </xdr:to>
    <xdr:sp macro="" textlink="">
      <xdr:nvSpPr>
        <xdr:cNvPr id="432" name="円/楕円 431"/>
        <xdr:cNvSpPr/>
      </xdr:nvSpPr>
      <xdr:spPr>
        <a:xfrm>
          <a:off x="8699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69384</xdr:rowOff>
    </xdr:from>
    <xdr:ext cx="469744" cy="259045"/>
    <xdr:sp macro="" textlink="">
      <xdr:nvSpPr>
        <xdr:cNvPr id="433" name="テキスト ボックス 432"/>
        <xdr:cNvSpPr txBox="1"/>
      </xdr:nvSpPr>
      <xdr:spPr>
        <a:xfrm>
          <a:off x="8515427" y="136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145103</xdr:rowOff>
    </xdr:from>
    <xdr:to>
      <xdr:col>11</xdr:col>
      <xdr:colOff>358775</xdr:colOff>
      <xdr:row>79</xdr:row>
      <xdr:rowOff>75253</xdr:rowOff>
    </xdr:to>
    <xdr:sp macro="" textlink="">
      <xdr:nvSpPr>
        <xdr:cNvPr id="434" name="円/楕円 433"/>
        <xdr:cNvSpPr/>
      </xdr:nvSpPr>
      <xdr:spPr>
        <a:xfrm>
          <a:off x="7810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66380</xdr:rowOff>
    </xdr:from>
    <xdr:ext cx="469744" cy="259045"/>
    <xdr:sp macro="" textlink="">
      <xdr:nvSpPr>
        <xdr:cNvPr id="435" name="テキスト ボックス 434"/>
        <xdr:cNvSpPr txBox="1"/>
      </xdr:nvSpPr>
      <xdr:spPr>
        <a:xfrm>
          <a:off x="7626427" y="136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119500</xdr:rowOff>
    </xdr:from>
    <xdr:to>
      <xdr:col>10</xdr:col>
      <xdr:colOff>155575</xdr:colOff>
      <xdr:row>79</xdr:row>
      <xdr:rowOff>49650</xdr:rowOff>
    </xdr:to>
    <xdr:sp macro="" textlink="">
      <xdr:nvSpPr>
        <xdr:cNvPr id="436" name="円/楕円 435"/>
        <xdr:cNvSpPr/>
      </xdr:nvSpPr>
      <xdr:spPr>
        <a:xfrm>
          <a:off x="6921500" y="134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40777</xdr:rowOff>
    </xdr:from>
    <xdr:ext cx="469744" cy="259045"/>
    <xdr:sp macro="" textlink="">
      <xdr:nvSpPr>
        <xdr:cNvPr id="437" name="テキスト ボックス 436"/>
        <xdr:cNvSpPr txBox="1"/>
      </xdr:nvSpPr>
      <xdr:spPr>
        <a:xfrm>
          <a:off x="6737427" y="135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63350</xdr:rowOff>
    </xdr:from>
    <xdr:to>
      <xdr:col>15</xdr:col>
      <xdr:colOff>180975</xdr:colOff>
      <xdr:row>98</xdr:row>
      <xdr:rowOff>70869</xdr:rowOff>
    </xdr:to>
    <xdr:cxnSp macro="">
      <xdr:nvCxnSpPr>
        <xdr:cNvPr id="464" name="直線コネクタ 463"/>
        <xdr:cNvCxnSpPr/>
      </xdr:nvCxnSpPr>
      <xdr:spPr>
        <a:xfrm flipV="1">
          <a:off x="9639300" y="16865450"/>
          <a:ext cx="8382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70464</xdr:rowOff>
    </xdr:from>
    <xdr:to>
      <xdr:col>14</xdr:col>
      <xdr:colOff>28575</xdr:colOff>
      <xdr:row>98</xdr:row>
      <xdr:rowOff>70869</xdr:rowOff>
    </xdr:to>
    <xdr:cxnSp macro="">
      <xdr:nvCxnSpPr>
        <xdr:cNvPr id="467" name="直線コネクタ 466"/>
        <xdr:cNvCxnSpPr/>
      </xdr:nvCxnSpPr>
      <xdr:spPr>
        <a:xfrm>
          <a:off x="8750300" y="1687256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8" name="フローチャート : 判断 467"/>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81218</xdr:rowOff>
    </xdr:from>
    <xdr:ext cx="534377" cy="259045"/>
    <xdr:sp macro="" textlink="">
      <xdr:nvSpPr>
        <xdr:cNvPr id="469" name="テキスト ボックス 468"/>
        <xdr:cNvSpPr txBox="1"/>
      </xdr:nvSpPr>
      <xdr:spPr>
        <a:xfrm>
          <a:off x="9372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63956</xdr:rowOff>
    </xdr:from>
    <xdr:to>
      <xdr:col>12</xdr:col>
      <xdr:colOff>511175</xdr:colOff>
      <xdr:row>98</xdr:row>
      <xdr:rowOff>70464</xdr:rowOff>
    </xdr:to>
    <xdr:cxnSp macro="">
      <xdr:nvCxnSpPr>
        <xdr:cNvPr id="470" name="直線コネクタ 469"/>
        <xdr:cNvCxnSpPr/>
      </xdr:nvCxnSpPr>
      <xdr:spPr>
        <a:xfrm>
          <a:off x="7861300" y="16866056"/>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71" name="フローチャート : 判断 470"/>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80751</xdr:rowOff>
    </xdr:from>
    <xdr:ext cx="534377" cy="259045"/>
    <xdr:sp macro="" textlink="">
      <xdr:nvSpPr>
        <xdr:cNvPr id="472" name="テキスト ボックス 471"/>
        <xdr:cNvSpPr txBox="1"/>
      </xdr:nvSpPr>
      <xdr:spPr>
        <a:xfrm>
          <a:off x="8483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59679</xdr:rowOff>
    </xdr:from>
    <xdr:to>
      <xdr:col>11</xdr:col>
      <xdr:colOff>307975</xdr:colOff>
      <xdr:row>98</xdr:row>
      <xdr:rowOff>63956</xdr:rowOff>
    </xdr:to>
    <xdr:cxnSp macro="">
      <xdr:nvCxnSpPr>
        <xdr:cNvPr id="473" name="直線コネクタ 472"/>
        <xdr:cNvCxnSpPr/>
      </xdr:nvCxnSpPr>
      <xdr:spPr>
        <a:xfrm>
          <a:off x="6972300" y="16861779"/>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4" name="フローチャート : 判断 473"/>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108397</xdr:rowOff>
    </xdr:from>
    <xdr:ext cx="534377" cy="259045"/>
    <xdr:sp macro="" textlink="">
      <xdr:nvSpPr>
        <xdr:cNvPr id="475" name="テキスト ボックス 474"/>
        <xdr:cNvSpPr txBox="1"/>
      </xdr:nvSpPr>
      <xdr:spPr>
        <a:xfrm>
          <a:off x="7594111" y="165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6" name="フローチャート : 判断 475"/>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97066</xdr:rowOff>
    </xdr:from>
    <xdr:ext cx="534377" cy="259045"/>
    <xdr:sp macro="" textlink="">
      <xdr:nvSpPr>
        <xdr:cNvPr id="477" name="テキスト ボックス 476"/>
        <xdr:cNvSpPr txBox="1"/>
      </xdr:nvSpPr>
      <xdr:spPr>
        <a:xfrm>
          <a:off x="6705111" y="16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12550</xdr:rowOff>
    </xdr:from>
    <xdr:to>
      <xdr:col>15</xdr:col>
      <xdr:colOff>231775</xdr:colOff>
      <xdr:row>98</xdr:row>
      <xdr:rowOff>114150</xdr:rowOff>
    </xdr:to>
    <xdr:sp macro="" textlink="">
      <xdr:nvSpPr>
        <xdr:cNvPr id="483" name="円/楕円 482"/>
        <xdr:cNvSpPr/>
      </xdr:nvSpPr>
      <xdr:spPr>
        <a:xfrm>
          <a:off x="10426700" y="168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20069</xdr:rowOff>
    </xdr:from>
    <xdr:to>
      <xdr:col>14</xdr:col>
      <xdr:colOff>79375</xdr:colOff>
      <xdr:row>98</xdr:row>
      <xdr:rowOff>121669</xdr:rowOff>
    </xdr:to>
    <xdr:sp macro="" textlink="">
      <xdr:nvSpPr>
        <xdr:cNvPr id="485" name="円/楕円 484"/>
        <xdr:cNvSpPr/>
      </xdr:nvSpPr>
      <xdr:spPr>
        <a:xfrm>
          <a:off x="9588500" y="16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112796</xdr:rowOff>
    </xdr:from>
    <xdr:ext cx="534377" cy="259045"/>
    <xdr:sp macro="" textlink="">
      <xdr:nvSpPr>
        <xdr:cNvPr id="486" name="テキスト ボックス 485"/>
        <xdr:cNvSpPr txBox="1"/>
      </xdr:nvSpPr>
      <xdr:spPr>
        <a:xfrm>
          <a:off x="9372111" y="169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19664</xdr:rowOff>
    </xdr:from>
    <xdr:to>
      <xdr:col>12</xdr:col>
      <xdr:colOff>561975</xdr:colOff>
      <xdr:row>98</xdr:row>
      <xdr:rowOff>121264</xdr:rowOff>
    </xdr:to>
    <xdr:sp macro="" textlink="">
      <xdr:nvSpPr>
        <xdr:cNvPr id="487" name="円/楕円 486"/>
        <xdr:cNvSpPr/>
      </xdr:nvSpPr>
      <xdr:spPr>
        <a:xfrm>
          <a:off x="8699500" y="168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112391</xdr:rowOff>
    </xdr:from>
    <xdr:ext cx="534377" cy="259045"/>
    <xdr:sp macro="" textlink="">
      <xdr:nvSpPr>
        <xdr:cNvPr id="488" name="テキスト ボックス 487"/>
        <xdr:cNvSpPr txBox="1"/>
      </xdr:nvSpPr>
      <xdr:spPr>
        <a:xfrm>
          <a:off x="8483111" y="169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13156</xdr:rowOff>
    </xdr:from>
    <xdr:to>
      <xdr:col>11</xdr:col>
      <xdr:colOff>358775</xdr:colOff>
      <xdr:row>98</xdr:row>
      <xdr:rowOff>114756</xdr:rowOff>
    </xdr:to>
    <xdr:sp macro="" textlink="">
      <xdr:nvSpPr>
        <xdr:cNvPr id="489" name="円/楕円 488"/>
        <xdr:cNvSpPr/>
      </xdr:nvSpPr>
      <xdr:spPr>
        <a:xfrm>
          <a:off x="7810500" y="168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105883</xdr:rowOff>
    </xdr:from>
    <xdr:ext cx="534377" cy="259045"/>
    <xdr:sp macro="" textlink="">
      <xdr:nvSpPr>
        <xdr:cNvPr id="490" name="テキスト ボックス 489"/>
        <xdr:cNvSpPr txBox="1"/>
      </xdr:nvSpPr>
      <xdr:spPr>
        <a:xfrm>
          <a:off x="7594111" y="169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8879</xdr:rowOff>
    </xdr:from>
    <xdr:to>
      <xdr:col>10</xdr:col>
      <xdr:colOff>155575</xdr:colOff>
      <xdr:row>98</xdr:row>
      <xdr:rowOff>110479</xdr:rowOff>
    </xdr:to>
    <xdr:sp macro="" textlink="">
      <xdr:nvSpPr>
        <xdr:cNvPr id="491" name="円/楕円 490"/>
        <xdr:cNvSpPr/>
      </xdr:nvSpPr>
      <xdr:spPr>
        <a:xfrm>
          <a:off x="6921500" y="168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101606</xdr:rowOff>
    </xdr:from>
    <xdr:ext cx="534377" cy="259045"/>
    <xdr:sp macro="" textlink="">
      <xdr:nvSpPr>
        <xdr:cNvPr id="492" name="テキスト ボックス 491"/>
        <xdr:cNvSpPr txBox="1"/>
      </xdr:nvSpPr>
      <xdr:spPr>
        <a:xfrm>
          <a:off x="6705111" y="16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118821</xdr:rowOff>
    </xdr:from>
    <xdr:to>
      <xdr:col>23</xdr:col>
      <xdr:colOff>517525</xdr:colOff>
      <xdr:row>36</xdr:row>
      <xdr:rowOff>122669</xdr:rowOff>
    </xdr:to>
    <xdr:cxnSp macro="">
      <xdr:nvCxnSpPr>
        <xdr:cNvPr id="522" name="直線コネクタ 521"/>
        <xdr:cNvCxnSpPr/>
      </xdr:nvCxnSpPr>
      <xdr:spPr>
        <a:xfrm>
          <a:off x="15481300" y="5605221"/>
          <a:ext cx="838200" cy="68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118821</xdr:rowOff>
    </xdr:from>
    <xdr:to>
      <xdr:col>22</xdr:col>
      <xdr:colOff>365125</xdr:colOff>
      <xdr:row>37</xdr:row>
      <xdr:rowOff>1664</xdr:rowOff>
    </xdr:to>
    <xdr:cxnSp macro="">
      <xdr:nvCxnSpPr>
        <xdr:cNvPr id="525" name="直線コネクタ 524"/>
        <xdr:cNvCxnSpPr/>
      </xdr:nvCxnSpPr>
      <xdr:spPr>
        <a:xfrm flipV="1">
          <a:off x="14592300" y="5605221"/>
          <a:ext cx="889000" cy="7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92520</xdr:rowOff>
    </xdr:from>
    <xdr:to>
      <xdr:col>22</xdr:col>
      <xdr:colOff>415925</xdr:colOff>
      <xdr:row>36</xdr:row>
      <xdr:rowOff>22670</xdr:rowOff>
    </xdr:to>
    <xdr:sp macro="" textlink="">
      <xdr:nvSpPr>
        <xdr:cNvPr id="526" name="フローチャート : 判断 525"/>
        <xdr:cNvSpPr/>
      </xdr:nvSpPr>
      <xdr:spPr>
        <a:xfrm>
          <a:off x="15430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13797</xdr:rowOff>
    </xdr:from>
    <xdr:ext cx="534377" cy="259045"/>
    <xdr:sp macro="" textlink="">
      <xdr:nvSpPr>
        <xdr:cNvPr id="527" name="テキスト ボックス 526"/>
        <xdr:cNvSpPr txBox="1"/>
      </xdr:nvSpPr>
      <xdr:spPr>
        <a:xfrm>
          <a:off x="15214111" y="61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119507</xdr:rowOff>
    </xdr:from>
    <xdr:to>
      <xdr:col>21</xdr:col>
      <xdr:colOff>161925</xdr:colOff>
      <xdr:row>37</xdr:row>
      <xdr:rowOff>1664</xdr:rowOff>
    </xdr:to>
    <xdr:cxnSp macro="">
      <xdr:nvCxnSpPr>
        <xdr:cNvPr id="528" name="直線コネクタ 527"/>
        <xdr:cNvCxnSpPr/>
      </xdr:nvCxnSpPr>
      <xdr:spPr>
        <a:xfrm>
          <a:off x="13703300" y="6291707"/>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26759</xdr:rowOff>
    </xdr:from>
    <xdr:to>
      <xdr:col>21</xdr:col>
      <xdr:colOff>212725</xdr:colOff>
      <xdr:row>37</xdr:row>
      <xdr:rowOff>128359</xdr:rowOff>
    </xdr:to>
    <xdr:sp macro="" textlink="">
      <xdr:nvSpPr>
        <xdr:cNvPr id="529" name="フローチャート : 判断 528"/>
        <xdr:cNvSpPr/>
      </xdr:nvSpPr>
      <xdr:spPr>
        <a:xfrm>
          <a:off x="14541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119486</xdr:rowOff>
    </xdr:from>
    <xdr:ext cx="534377" cy="259045"/>
    <xdr:sp macro="" textlink="">
      <xdr:nvSpPr>
        <xdr:cNvPr id="530" name="テキスト ボックス 529"/>
        <xdr:cNvSpPr txBox="1"/>
      </xdr:nvSpPr>
      <xdr:spPr>
        <a:xfrm>
          <a:off x="14325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61633</xdr:rowOff>
    </xdr:from>
    <xdr:to>
      <xdr:col>19</xdr:col>
      <xdr:colOff>644525</xdr:colOff>
      <xdr:row>36</xdr:row>
      <xdr:rowOff>119507</xdr:rowOff>
    </xdr:to>
    <xdr:cxnSp macro="">
      <xdr:nvCxnSpPr>
        <xdr:cNvPr id="531" name="直線コネクタ 530"/>
        <xdr:cNvCxnSpPr/>
      </xdr:nvCxnSpPr>
      <xdr:spPr>
        <a:xfrm>
          <a:off x="12814300" y="6233833"/>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38798</xdr:rowOff>
    </xdr:from>
    <xdr:to>
      <xdr:col>20</xdr:col>
      <xdr:colOff>9525</xdr:colOff>
      <xdr:row>37</xdr:row>
      <xdr:rowOff>140398</xdr:rowOff>
    </xdr:to>
    <xdr:sp macro="" textlink="">
      <xdr:nvSpPr>
        <xdr:cNvPr id="532" name="フローチャート : 判断 531"/>
        <xdr:cNvSpPr/>
      </xdr:nvSpPr>
      <xdr:spPr>
        <a:xfrm>
          <a:off x="13652500" y="63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131525</xdr:rowOff>
    </xdr:from>
    <xdr:ext cx="534377" cy="259045"/>
    <xdr:sp macro="" textlink="">
      <xdr:nvSpPr>
        <xdr:cNvPr id="533" name="テキスト ボックス 532"/>
        <xdr:cNvSpPr txBox="1"/>
      </xdr:nvSpPr>
      <xdr:spPr>
        <a:xfrm>
          <a:off x="13436111" y="64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122200</xdr:rowOff>
    </xdr:from>
    <xdr:to>
      <xdr:col>18</xdr:col>
      <xdr:colOff>492125</xdr:colOff>
      <xdr:row>38</xdr:row>
      <xdr:rowOff>52350</xdr:rowOff>
    </xdr:to>
    <xdr:sp macro="" textlink="">
      <xdr:nvSpPr>
        <xdr:cNvPr id="534" name="フローチャート : 判断 533"/>
        <xdr:cNvSpPr/>
      </xdr:nvSpPr>
      <xdr:spPr>
        <a:xfrm>
          <a:off x="12763500" y="64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43477</xdr:rowOff>
    </xdr:from>
    <xdr:ext cx="534377" cy="259045"/>
    <xdr:sp macro="" textlink="">
      <xdr:nvSpPr>
        <xdr:cNvPr id="535" name="テキスト ボックス 534"/>
        <xdr:cNvSpPr txBox="1"/>
      </xdr:nvSpPr>
      <xdr:spPr>
        <a:xfrm>
          <a:off x="12547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71869</xdr:rowOff>
    </xdr:from>
    <xdr:to>
      <xdr:col>23</xdr:col>
      <xdr:colOff>568325</xdr:colOff>
      <xdr:row>37</xdr:row>
      <xdr:rowOff>2019</xdr:rowOff>
    </xdr:to>
    <xdr:sp macro="" textlink="">
      <xdr:nvSpPr>
        <xdr:cNvPr id="541" name="円/楕円 540"/>
        <xdr:cNvSpPr/>
      </xdr:nvSpPr>
      <xdr:spPr>
        <a:xfrm>
          <a:off x="16268700" y="62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94746</xdr:rowOff>
    </xdr:from>
    <xdr:ext cx="534377" cy="259045"/>
    <xdr:sp macro="" textlink="">
      <xdr:nvSpPr>
        <xdr:cNvPr id="542" name="消防費該当値テキスト"/>
        <xdr:cNvSpPr txBox="1"/>
      </xdr:nvSpPr>
      <xdr:spPr>
        <a:xfrm>
          <a:off x="16370300" y="609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68021</xdr:rowOff>
    </xdr:from>
    <xdr:to>
      <xdr:col>22</xdr:col>
      <xdr:colOff>415925</xdr:colOff>
      <xdr:row>32</xdr:row>
      <xdr:rowOff>169621</xdr:rowOff>
    </xdr:to>
    <xdr:sp macro="" textlink="">
      <xdr:nvSpPr>
        <xdr:cNvPr id="543" name="円/楕円 542"/>
        <xdr:cNvSpPr/>
      </xdr:nvSpPr>
      <xdr:spPr>
        <a:xfrm>
          <a:off x="15430500" y="55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14698</xdr:rowOff>
    </xdr:from>
    <xdr:ext cx="534377" cy="259045"/>
    <xdr:sp macro="" textlink="">
      <xdr:nvSpPr>
        <xdr:cNvPr id="544" name="テキスト ボックス 543"/>
        <xdr:cNvSpPr txBox="1"/>
      </xdr:nvSpPr>
      <xdr:spPr>
        <a:xfrm>
          <a:off x="15214111" y="53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122314</xdr:rowOff>
    </xdr:from>
    <xdr:to>
      <xdr:col>21</xdr:col>
      <xdr:colOff>212725</xdr:colOff>
      <xdr:row>37</xdr:row>
      <xdr:rowOff>52464</xdr:rowOff>
    </xdr:to>
    <xdr:sp macro="" textlink="">
      <xdr:nvSpPr>
        <xdr:cNvPr id="545" name="円/楕円 544"/>
        <xdr:cNvSpPr/>
      </xdr:nvSpPr>
      <xdr:spPr>
        <a:xfrm>
          <a:off x="14541500" y="62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68991</xdr:rowOff>
    </xdr:from>
    <xdr:ext cx="534377" cy="259045"/>
    <xdr:sp macro="" textlink="">
      <xdr:nvSpPr>
        <xdr:cNvPr id="546" name="テキスト ボックス 545"/>
        <xdr:cNvSpPr txBox="1"/>
      </xdr:nvSpPr>
      <xdr:spPr>
        <a:xfrm>
          <a:off x="14325111" y="60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68707</xdr:rowOff>
    </xdr:from>
    <xdr:to>
      <xdr:col>20</xdr:col>
      <xdr:colOff>9525</xdr:colOff>
      <xdr:row>36</xdr:row>
      <xdr:rowOff>170307</xdr:rowOff>
    </xdr:to>
    <xdr:sp macro="" textlink="">
      <xdr:nvSpPr>
        <xdr:cNvPr id="547" name="円/楕円 546"/>
        <xdr:cNvSpPr/>
      </xdr:nvSpPr>
      <xdr:spPr>
        <a:xfrm>
          <a:off x="13652500" y="62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15384</xdr:rowOff>
    </xdr:from>
    <xdr:ext cx="534377" cy="259045"/>
    <xdr:sp macro="" textlink="">
      <xdr:nvSpPr>
        <xdr:cNvPr id="548" name="テキスト ボックス 547"/>
        <xdr:cNvSpPr txBox="1"/>
      </xdr:nvSpPr>
      <xdr:spPr>
        <a:xfrm>
          <a:off x="13436111" y="60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10833</xdr:rowOff>
    </xdr:from>
    <xdr:to>
      <xdr:col>18</xdr:col>
      <xdr:colOff>492125</xdr:colOff>
      <xdr:row>36</xdr:row>
      <xdr:rowOff>112433</xdr:rowOff>
    </xdr:to>
    <xdr:sp macro="" textlink="">
      <xdr:nvSpPr>
        <xdr:cNvPr id="549" name="円/楕円 548"/>
        <xdr:cNvSpPr/>
      </xdr:nvSpPr>
      <xdr:spPr>
        <a:xfrm>
          <a:off x="12763500" y="6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128960</xdr:rowOff>
    </xdr:from>
    <xdr:ext cx="534377" cy="259045"/>
    <xdr:sp macro="" textlink="">
      <xdr:nvSpPr>
        <xdr:cNvPr id="550" name="テキスト ボックス 549"/>
        <xdr:cNvSpPr txBox="1"/>
      </xdr:nvSpPr>
      <xdr:spPr>
        <a:xfrm>
          <a:off x="12547111" y="59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50529</xdr:rowOff>
    </xdr:from>
    <xdr:to>
      <xdr:col>23</xdr:col>
      <xdr:colOff>517525</xdr:colOff>
      <xdr:row>54</xdr:row>
      <xdr:rowOff>109720</xdr:rowOff>
    </xdr:to>
    <xdr:cxnSp macro="">
      <xdr:nvCxnSpPr>
        <xdr:cNvPr id="582" name="直線コネクタ 581"/>
        <xdr:cNvCxnSpPr/>
      </xdr:nvCxnSpPr>
      <xdr:spPr>
        <a:xfrm flipV="1">
          <a:off x="15481300" y="8965929"/>
          <a:ext cx="838200" cy="40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83465</xdr:rowOff>
    </xdr:from>
    <xdr:to>
      <xdr:col>22</xdr:col>
      <xdr:colOff>365125</xdr:colOff>
      <xdr:row>54</xdr:row>
      <xdr:rowOff>109720</xdr:rowOff>
    </xdr:to>
    <xdr:cxnSp macro="">
      <xdr:nvCxnSpPr>
        <xdr:cNvPr id="585" name="直線コネクタ 584"/>
        <xdr:cNvCxnSpPr/>
      </xdr:nvCxnSpPr>
      <xdr:spPr>
        <a:xfrm>
          <a:off x="14592300" y="9170315"/>
          <a:ext cx="889000" cy="19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6" name="フローチャート : 判断 585"/>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169462</xdr:rowOff>
    </xdr:from>
    <xdr:ext cx="534377" cy="259045"/>
    <xdr:sp macro="" textlink="">
      <xdr:nvSpPr>
        <xdr:cNvPr id="587" name="テキスト ボックス 586"/>
        <xdr:cNvSpPr txBox="1"/>
      </xdr:nvSpPr>
      <xdr:spPr>
        <a:xfrm>
          <a:off x="15214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83465</xdr:rowOff>
    </xdr:from>
    <xdr:to>
      <xdr:col>21</xdr:col>
      <xdr:colOff>161925</xdr:colOff>
      <xdr:row>54</xdr:row>
      <xdr:rowOff>64066</xdr:rowOff>
    </xdr:to>
    <xdr:cxnSp macro="">
      <xdr:nvCxnSpPr>
        <xdr:cNvPr id="588" name="直線コネクタ 587"/>
        <xdr:cNvCxnSpPr/>
      </xdr:nvCxnSpPr>
      <xdr:spPr>
        <a:xfrm flipV="1">
          <a:off x="13703300" y="9170315"/>
          <a:ext cx="889000" cy="1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89" name="フローチャート : 判断 588"/>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8871</xdr:rowOff>
    </xdr:from>
    <xdr:ext cx="534377" cy="259045"/>
    <xdr:sp macro="" textlink="">
      <xdr:nvSpPr>
        <xdr:cNvPr id="590" name="テキスト ボックス 589"/>
        <xdr:cNvSpPr txBox="1"/>
      </xdr:nvSpPr>
      <xdr:spPr>
        <a:xfrm>
          <a:off x="14325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64066</xdr:rowOff>
    </xdr:from>
    <xdr:to>
      <xdr:col>19</xdr:col>
      <xdr:colOff>644525</xdr:colOff>
      <xdr:row>56</xdr:row>
      <xdr:rowOff>7308</xdr:rowOff>
    </xdr:to>
    <xdr:cxnSp macro="">
      <xdr:nvCxnSpPr>
        <xdr:cNvPr id="591" name="直線コネクタ 590"/>
        <xdr:cNvCxnSpPr/>
      </xdr:nvCxnSpPr>
      <xdr:spPr>
        <a:xfrm flipV="1">
          <a:off x="12814300" y="9322366"/>
          <a:ext cx="889000" cy="28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92" name="フローチャート : 判断 591"/>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100654</xdr:rowOff>
    </xdr:from>
    <xdr:ext cx="534377" cy="259045"/>
    <xdr:sp macro="" textlink="">
      <xdr:nvSpPr>
        <xdr:cNvPr id="593" name="テキスト ボックス 592"/>
        <xdr:cNvSpPr txBox="1"/>
      </xdr:nvSpPr>
      <xdr:spPr>
        <a:xfrm>
          <a:off x="13436111" y="97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4" name="フローチャート : 判断 593"/>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76177</xdr:rowOff>
    </xdr:from>
    <xdr:ext cx="534377" cy="259045"/>
    <xdr:sp macro="" textlink="">
      <xdr:nvSpPr>
        <xdr:cNvPr id="595" name="テキスト ボックス 594"/>
        <xdr:cNvSpPr txBox="1"/>
      </xdr:nvSpPr>
      <xdr:spPr>
        <a:xfrm>
          <a:off x="12547111" y="98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171179</xdr:rowOff>
    </xdr:from>
    <xdr:to>
      <xdr:col>23</xdr:col>
      <xdr:colOff>568325</xdr:colOff>
      <xdr:row>52</xdr:row>
      <xdr:rowOff>101329</xdr:rowOff>
    </xdr:to>
    <xdr:sp macro="" textlink="">
      <xdr:nvSpPr>
        <xdr:cNvPr id="601" name="円/楕円 600"/>
        <xdr:cNvSpPr/>
      </xdr:nvSpPr>
      <xdr:spPr>
        <a:xfrm>
          <a:off x="16268700" y="89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22606</xdr:rowOff>
    </xdr:from>
    <xdr:ext cx="534377" cy="259045"/>
    <xdr:sp macro="" textlink="">
      <xdr:nvSpPr>
        <xdr:cNvPr id="602" name="教育費該当値テキスト"/>
        <xdr:cNvSpPr txBox="1"/>
      </xdr:nvSpPr>
      <xdr:spPr>
        <a:xfrm>
          <a:off x="16370300" y="87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96,461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58920</xdr:rowOff>
    </xdr:from>
    <xdr:to>
      <xdr:col>22</xdr:col>
      <xdr:colOff>415925</xdr:colOff>
      <xdr:row>54</xdr:row>
      <xdr:rowOff>160520</xdr:rowOff>
    </xdr:to>
    <xdr:sp macro="" textlink="">
      <xdr:nvSpPr>
        <xdr:cNvPr id="603" name="円/楕円 602"/>
        <xdr:cNvSpPr/>
      </xdr:nvSpPr>
      <xdr:spPr>
        <a:xfrm>
          <a:off x="15430500" y="9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5597</xdr:rowOff>
    </xdr:from>
    <xdr:ext cx="534377" cy="259045"/>
    <xdr:sp macro="" textlink="">
      <xdr:nvSpPr>
        <xdr:cNvPr id="604" name="テキスト ボックス 603"/>
        <xdr:cNvSpPr txBox="1"/>
      </xdr:nvSpPr>
      <xdr:spPr>
        <a:xfrm>
          <a:off x="15214111" y="90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32665</xdr:rowOff>
    </xdr:from>
    <xdr:to>
      <xdr:col>21</xdr:col>
      <xdr:colOff>212725</xdr:colOff>
      <xdr:row>53</xdr:row>
      <xdr:rowOff>134265</xdr:rowOff>
    </xdr:to>
    <xdr:sp macro="" textlink="">
      <xdr:nvSpPr>
        <xdr:cNvPr id="605" name="円/楕円 604"/>
        <xdr:cNvSpPr/>
      </xdr:nvSpPr>
      <xdr:spPr>
        <a:xfrm>
          <a:off x="14541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150792</xdr:rowOff>
    </xdr:from>
    <xdr:ext cx="534377" cy="259045"/>
    <xdr:sp macro="" textlink="">
      <xdr:nvSpPr>
        <xdr:cNvPr id="606" name="テキスト ボックス 605"/>
        <xdr:cNvSpPr txBox="1"/>
      </xdr:nvSpPr>
      <xdr:spPr>
        <a:xfrm>
          <a:off x="14325111" y="88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13266</xdr:rowOff>
    </xdr:from>
    <xdr:to>
      <xdr:col>20</xdr:col>
      <xdr:colOff>9525</xdr:colOff>
      <xdr:row>54</xdr:row>
      <xdr:rowOff>114866</xdr:rowOff>
    </xdr:to>
    <xdr:sp macro="" textlink="">
      <xdr:nvSpPr>
        <xdr:cNvPr id="607" name="円/楕円 606"/>
        <xdr:cNvSpPr/>
      </xdr:nvSpPr>
      <xdr:spPr>
        <a:xfrm>
          <a:off x="13652500" y="92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131393</xdr:rowOff>
    </xdr:from>
    <xdr:ext cx="534377" cy="259045"/>
    <xdr:sp macro="" textlink="">
      <xdr:nvSpPr>
        <xdr:cNvPr id="608" name="テキスト ボックス 607"/>
        <xdr:cNvSpPr txBox="1"/>
      </xdr:nvSpPr>
      <xdr:spPr>
        <a:xfrm>
          <a:off x="13436111" y="904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127958</xdr:rowOff>
    </xdr:from>
    <xdr:to>
      <xdr:col>18</xdr:col>
      <xdr:colOff>492125</xdr:colOff>
      <xdr:row>56</xdr:row>
      <xdr:rowOff>58108</xdr:rowOff>
    </xdr:to>
    <xdr:sp macro="" textlink="">
      <xdr:nvSpPr>
        <xdr:cNvPr id="609" name="円/楕円 608"/>
        <xdr:cNvSpPr/>
      </xdr:nvSpPr>
      <xdr:spPr>
        <a:xfrm>
          <a:off x="12763500" y="9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74635</xdr:rowOff>
    </xdr:from>
    <xdr:ext cx="534377" cy="259045"/>
    <xdr:sp macro="" textlink="">
      <xdr:nvSpPr>
        <xdr:cNvPr id="610" name="テキスト ボックス 609"/>
        <xdr:cNvSpPr txBox="1"/>
      </xdr:nvSpPr>
      <xdr:spPr>
        <a:xfrm>
          <a:off x="12547111" y="933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7032</xdr:rowOff>
    </xdr:from>
    <xdr:to>
      <xdr:col>23</xdr:col>
      <xdr:colOff>517525</xdr:colOff>
      <xdr:row>78</xdr:row>
      <xdr:rowOff>18320</xdr:rowOff>
    </xdr:to>
    <xdr:cxnSp macro="">
      <xdr:nvCxnSpPr>
        <xdr:cNvPr id="635" name="直線コネクタ 634"/>
        <xdr:cNvCxnSpPr/>
      </xdr:nvCxnSpPr>
      <xdr:spPr>
        <a:xfrm>
          <a:off x="15481300" y="13380132"/>
          <a:ext cx="8382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7032</xdr:rowOff>
    </xdr:from>
    <xdr:to>
      <xdr:col>22</xdr:col>
      <xdr:colOff>365125</xdr:colOff>
      <xdr:row>78</xdr:row>
      <xdr:rowOff>16752</xdr:rowOff>
    </xdr:to>
    <xdr:cxnSp macro="">
      <xdr:nvCxnSpPr>
        <xdr:cNvPr id="638" name="直線コネクタ 637"/>
        <xdr:cNvCxnSpPr/>
      </xdr:nvCxnSpPr>
      <xdr:spPr>
        <a:xfrm flipV="1">
          <a:off x="14592300" y="1338013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39" name="フローチャート : 判断 638"/>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60434</xdr:rowOff>
    </xdr:from>
    <xdr:ext cx="469744" cy="259045"/>
    <xdr:sp macro="" textlink="">
      <xdr:nvSpPr>
        <xdr:cNvPr id="640" name="テキスト ボックス 639"/>
        <xdr:cNvSpPr txBox="1"/>
      </xdr:nvSpPr>
      <xdr:spPr>
        <a:xfrm>
          <a:off x="15246427"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16752</xdr:rowOff>
    </xdr:from>
    <xdr:to>
      <xdr:col>21</xdr:col>
      <xdr:colOff>161925</xdr:colOff>
      <xdr:row>78</xdr:row>
      <xdr:rowOff>18862</xdr:rowOff>
    </xdr:to>
    <xdr:cxnSp macro="">
      <xdr:nvCxnSpPr>
        <xdr:cNvPr id="641" name="直線コネクタ 640"/>
        <xdr:cNvCxnSpPr/>
      </xdr:nvCxnSpPr>
      <xdr:spPr>
        <a:xfrm flipV="1">
          <a:off x="13703300" y="13389852"/>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42" name="フローチャート : 判断 641"/>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65053</xdr:rowOff>
    </xdr:from>
    <xdr:ext cx="378565" cy="259045"/>
    <xdr:sp macro="" textlink="">
      <xdr:nvSpPr>
        <xdr:cNvPr id="643" name="テキスト ボックス 642"/>
        <xdr:cNvSpPr txBox="1"/>
      </xdr:nvSpPr>
      <xdr:spPr>
        <a:xfrm>
          <a:off x="14403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13112</xdr:rowOff>
    </xdr:from>
    <xdr:to>
      <xdr:col>19</xdr:col>
      <xdr:colOff>644525</xdr:colOff>
      <xdr:row>78</xdr:row>
      <xdr:rowOff>18862</xdr:rowOff>
    </xdr:to>
    <xdr:cxnSp macro="">
      <xdr:nvCxnSpPr>
        <xdr:cNvPr id="644" name="直線コネクタ 643"/>
        <xdr:cNvCxnSpPr/>
      </xdr:nvCxnSpPr>
      <xdr:spPr>
        <a:xfrm>
          <a:off x="12814300" y="13386212"/>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5" name="フローチャート : 判断 644"/>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6" name="テキスト ボックス 645"/>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7" name="フローチャート : 判断 646"/>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61024</xdr:rowOff>
    </xdr:from>
    <xdr:ext cx="469744" cy="259045"/>
    <xdr:sp macro="" textlink="">
      <xdr:nvSpPr>
        <xdr:cNvPr id="648" name="テキスト ボックス 647"/>
        <xdr:cNvSpPr txBox="1"/>
      </xdr:nvSpPr>
      <xdr:spPr>
        <a:xfrm>
          <a:off x="12579427" y="1343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138970</xdr:rowOff>
    </xdr:from>
    <xdr:to>
      <xdr:col>23</xdr:col>
      <xdr:colOff>568325</xdr:colOff>
      <xdr:row>78</xdr:row>
      <xdr:rowOff>69120</xdr:rowOff>
    </xdr:to>
    <xdr:sp macro="" textlink="">
      <xdr:nvSpPr>
        <xdr:cNvPr id="654" name="円/楕円 653"/>
        <xdr:cNvSpPr/>
      </xdr:nvSpPr>
      <xdr:spPr>
        <a:xfrm>
          <a:off x="16268700" y="133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469744" cy="259045"/>
    <xdr:sp macro="" textlink="">
      <xdr:nvSpPr>
        <xdr:cNvPr id="655" name="災害復旧費該当値テキスト"/>
        <xdr:cNvSpPr txBox="1"/>
      </xdr:nvSpPr>
      <xdr:spPr>
        <a:xfrm>
          <a:off x="16370300" y="1330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127682</xdr:rowOff>
    </xdr:from>
    <xdr:to>
      <xdr:col>22</xdr:col>
      <xdr:colOff>415925</xdr:colOff>
      <xdr:row>78</xdr:row>
      <xdr:rowOff>57832</xdr:rowOff>
    </xdr:to>
    <xdr:sp macro="" textlink="">
      <xdr:nvSpPr>
        <xdr:cNvPr id="656" name="円/楕円 655"/>
        <xdr:cNvSpPr/>
      </xdr:nvSpPr>
      <xdr:spPr>
        <a:xfrm>
          <a:off x="15430500" y="133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74359</xdr:rowOff>
    </xdr:from>
    <xdr:ext cx="469744" cy="259045"/>
    <xdr:sp macro="" textlink="">
      <xdr:nvSpPr>
        <xdr:cNvPr id="657" name="テキスト ボックス 656"/>
        <xdr:cNvSpPr txBox="1"/>
      </xdr:nvSpPr>
      <xdr:spPr>
        <a:xfrm>
          <a:off x="15246427" y="1310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137402</xdr:rowOff>
    </xdr:from>
    <xdr:to>
      <xdr:col>21</xdr:col>
      <xdr:colOff>212725</xdr:colOff>
      <xdr:row>78</xdr:row>
      <xdr:rowOff>67552</xdr:rowOff>
    </xdr:to>
    <xdr:sp macro="" textlink="">
      <xdr:nvSpPr>
        <xdr:cNvPr id="658" name="円/楕円 657"/>
        <xdr:cNvSpPr/>
      </xdr:nvSpPr>
      <xdr:spPr>
        <a:xfrm>
          <a:off x="14541500" y="133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84079</xdr:rowOff>
    </xdr:from>
    <xdr:ext cx="469744" cy="259045"/>
    <xdr:sp macro="" textlink="">
      <xdr:nvSpPr>
        <xdr:cNvPr id="659" name="テキスト ボックス 658"/>
        <xdr:cNvSpPr txBox="1"/>
      </xdr:nvSpPr>
      <xdr:spPr>
        <a:xfrm>
          <a:off x="14357427" y="131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139512</xdr:rowOff>
    </xdr:from>
    <xdr:to>
      <xdr:col>20</xdr:col>
      <xdr:colOff>9525</xdr:colOff>
      <xdr:row>78</xdr:row>
      <xdr:rowOff>69662</xdr:rowOff>
    </xdr:to>
    <xdr:sp macro="" textlink="">
      <xdr:nvSpPr>
        <xdr:cNvPr id="660" name="円/楕円 659"/>
        <xdr:cNvSpPr/>
      </xdr:nvSpPr>
      <xdr:spPr>
        <a:xfrm>
          <a:off x="13652500" y="133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60789</xdr:rowOff>
    </xdr:from>
    <xdr:ext cx="469744" cy="259045"/>
    <xdr:sp macro="" textlink="">
      <xdr:nvSpPr>
        <xdr:cNvPr id="661" name="テキスト ボックス 660"/>
        <xdr:cNvSpPr txBox="1"/>
      </xdr:nvSpPr>
      <xdr:spPr>
        <a:xfrm>
          <a:off x="13468427" y="1343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133762</xdr:rowOff>
    </xdr:from>
    <xdr:to>
      <xdr:col>18</xdr:col>
      <xdr:colOff>492125</xdr:colOff>
      <xdr:row>78</xdr:row>
      <xdr:rowOff>63912</xdr:rowOff>
    </xdr:to>
    <xdr:sp macro="" textlink="">
      <xdr:nvSpPr>
        <xdr:cNvPr id="662" name="円/楕円 661"/>
        <xdr:cNvSpPr/>
      </xdr:nvSpPr>
      <xdr:spPr>
        <a:xfrm>
          <a:off x="12763500" y="133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80439</xdr:rowOff>
    </xdr:from>
    <xdr:ext cx="469744" cy="259045"/>
    <xdr:sp macro="" textlink="">
      <xdr:nvSpPr>
        <xdr:cNvPr id="663" name="テキスト ボックス 662"/>
        <xdr:cNvSpPr txBox="1"/>
      </xdr:nvSpPr>
      <xdr:spPr>
        <a:xfrm>
          <a:off x="12579427" y="131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82610</xdr:rowOff>
    </xdr:from>
    <xdr:to>
      <xdr:col>23</xdr:col>
      <xdr:colOff>517525</xdr:colOff>
      <xdr:row>96</xdr:row>
      <xdr:rowOff>96137</xdr:rowOff>
    </xdr:to>
    <xdr:cxnSp macro="">
      <xdr:nvCxnSpPr>
        <xdr:cNvPr id="692" name="直線コネクタ 691"/>
        <xdr:cNvCxnSpPr/>
      </xdr:nvCxnSpPr>
      <xdr:spPr>
        <a:xfrm flipV="1">
          <a:off x="15481300" y="16541810"/>
          <a:ext cx="8382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96137</xdr:rowOff>
    </xdr:from>
    <xdr:to>
      <xdr:col>22</xdr:col>
      <xdr:colOff>365125</xdr:colOff>
      <xdr:row>96</xdr:row>
      <xdr:rowOff>101981</xdr:rowOff>
    </xdr:to>
    <xdr:cxnSp macro="">
      <xdr:nvCxnSpPr>
        <xdr:cNvPr id="695" name="直線コネクタ 694"/>
        <xdr:cNvCxnSpPr/>
      </xdr:nvCxnSpPr>
      <xdr:spPr>
        <a:xfrm flipV="1">
          <a:off x="14592300" y="16555337"/>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6" name="フローチャート : 判断 695"/>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29616</xdr:rowOff>
    </xdr:from>
    <xdr:ext cx="534377" cy="259045"/>
    <xdr:sp macro="" textlink="">
      <xdr:nvSpPr>
        <xdr:cNvPr id="697" name="テキスト ボックス 696"/>
        <xdr:cNvSpPr txBox="1"/>
      </xdr:nvSpPr>
      <xdr:spPr>
        <a:xfrm>
          <a:off x="15214111" y="16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101981</xdr:rowOff>
    </xdr:from>
    <xdr:to>
      <xdr:col>21</xdr:col>
      <xdr:colOff>161925</xdr:colOff>
      <xdr:row>96</xdr:row>
      <xdr:rowOff>111567</xdr:rowOff>
    </xdr:to>
    <xdr:cxnSp macro="">
      <xdr:nvCxnSpPr>
        <xdr:cNvPr id="698" name="直線コネクタ 697"/>
        <xdr:cNvCxnSpPr/>
      </xdr:nvCxnSpPr>
      <xdr:spPr>
        <a:xfrm flipV="1">
          <a:off x="13703300" y="16561181"/>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699" name="フローチャート : 判断 698"/>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29167</xdr:rowOff>
    </xdr:from>
    <xdr:ext cx="534377" cy="259045"/>
    <xdr:sp macro="" textlink="">
      <xdr:nvSpPr>
        <xdr:cNvPr id="700" name="テキスト ボックス 699"/>
        <xdr:cNvSpPr txBox="1"/>
      </xdr:nvSpPr>
      <xdr:spPr>
        <a:xfrm>
          <a:off x="14325111" y="166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111567</xdr:rowOff>
    </xdr:from>
    <xdr:to>
      <xdr:col>19</xdr:col>
      <xdr:colOff>644525</xdr:colOff>
      <xdr:row>96</xdr:row>
      <xdr:rowOff>121876</xdr:rowOff>
    </xdr:to>
    <xdr:cxnSp macro="">
      <xdr:nvCxnSpPr>
        <xdr:cNvPr id="701" name="直線コネクタ 700"/>
        <xdr:cNvCxnSpPr/>
      </xdr:nvCxnSpPr>
      <xdr:spPr>
        <a:xfrm flipV="1">
          <a:off x="12814300" y="16570767"/>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702" name="フローチャート : 判断 701"/>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37578</xdr:rowOff>
    </xdr:from>
    <xdr:ext cx="534377" cy="259045"/>
    <xdr:sp macro="" textlink="">
      <xdr:nvSpPr>
        <xdr:cNvPr id="703" name="テキスト ボックス 702"/>
        <xdr:cNvSpPr txBox="1"/>
      </xdr:nvSpPr>
      <xdr:spPr>
        <a:xfrm>
          <a:off x="13436111" y="166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4" name="フローチャート : 判断 703"/>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30698</xdr:rowOff>
    </xdr:from>
    <xdr:ext cx="534377" cy="259045"/>
    <xdr:sp macro="" textlink="">
      <xdr:nvSpPr>
        <xdr:cNvPr id="705" name="テキスト ボックス 704"/>
        <xdr:cNvSpPr txBox="1"/>
      </xdr:nvSpPr>
      <xdr:spPr>
        <a:xfrm>
          <a:off x="12547111" y="166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31810</xdr:rowOff>
    </xdr:from>
    <xdr:to>
      <xdr:col>23</xdr:col>
      <xdr:colOff>568325</xdr:colOff>
      <xdr:row>96</xdr:row>
      <xdr:rowOff>133410</xdr:rowOff>
    </xdr:to>
    <xdr:sp macro="" textlink="">
      <xdr:nvSpPr>
        <xdr:cNvPr id="711" name="円/楕円 710"/>
        <xdr:cNvSpPr/>
      </xdr:nvSpPr>
      <xdr:spPr>
        <a:xfrm>
          <a:off x="16268700" y="1649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54687</xdr:rowOff>
    </xdr:from>
    <xdr:ext cx="534377" cy="259045"/>
    <xdr:sp macro="" textlink="">
      <xdr:nvSpPr>
        <xdr:cNvPr id="712" name="公債費該当値テキスト"/>
        <xdr:cNvSpPr txBox="1"/>
      </xdr:nvSpPr>
      <xdr:spPr>
        <a:xfrm>
          <a:off x="16370300" y="163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45337</xdr:rowOff>
    </xdr:from>
    <xdr:to>
      <xdr:col>22</xdr:col>
      <xdr:colOff>415925</xdr:colOff>
      <xdr:row>96</xdr:row>
      <xdr:rowOff>146937</xdr:rowOff>
    </xdr:to>
    <xdr:sp macro="" textlink="">
      <xdr:nvSpPr>
        <xdr:cNvPr id="713" name="円/楕円 712"/>
        <xdr:cNvSpPr/>
      </xdr:nvSpPr>
      <xdr:spPr>
        <a:xfrm>
          <a:off x="15430500" y="165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163464</xdr:rowOff>
    </xdr:from>
    <xdr:ext cx="534377" cy="259045"/>
    <xdr:sp macro="" textlink="">
      <xdr:nvSpPr>
        <xdr:cNvPr id="714" name="テキスト ボックス 713"/>
        <xdr:cNvSpPr txBox="1"/>
      </xdr:nvSpPr>
      <xdr:spPr>
        <a:xfrm>
          <a:off x="15214111" y="162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51181</xdr:rowOff>
    </xdr:from>
    <xdr:to>
      <xdr:col>21</xdr:col>
      <xdr:colOff>212725</xdr:colOff>
      <xdr:row>96</xdr:row>
      <xdr:rowOff>152781</xdr:rowOff>
    </xdr:to>
    <xdr:sp macro="" textlink="">
      <xdr:nvSpPr>
        <xdr:cNvPr id="715" name="円/楕円 714"/>
        <xdr:cNvSpPr/>
      </xdr:nvSpPr>
      <xdr:spPr>
        <a:xfrm>
          <a:off x="14541500" y="165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169308</xdr:rowOff>
    </xdr:from>
    <xdr:ext cx="534377" cy="259045"/>
    <xdr:sp macro="" textlink="">
      <xdr:nvSpPr>
        <xdr:cNvPr id="716" name="テキスト ボックス 715"/>
        <xdr:cNvSpPr txBox="1"/>
      </xdr:nvSpPr>
      <xdr:spPr>
        <a:xfrm>
          <a:off x="14325111" y="1628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60767</xdr:rowOff>
    </xdr:from>
    <xdr:to>
      <xdr:col>20</xdr:col>
      <xdr:colOff>9525</xdr:colOff>
      <xdr:row>96</xdr:row>
      <xdr:rowOff>162367</xdr:rowOff>
    </xdr:to>
    <xdr:sp macro="" textlink="">
      <xdr:nvSpPr>
        <xdr:cNvPr id="717" name="円/楕円 716"/>
        <xdr:cNvSpPr/>
      </xdr:nvSpPr>
      <xdr:spPr>
        <a:xfrm>
          <a:off x="13652500" y="165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7444</xdr:rowOff>
    </xdr:from>
    <xdr:ext cx="534377" cy="259045"/>
    <xdr:sp macro="" textlink="">
      <xdr:nvSpPr>
        <xdr:cNvPr id="718" name="テキスト ボックス 717"/>
        <xdr:cNvSpPr txBox="1"/>
      </xdr:nvSpPr>
      <xdr:spPr>
        <a:xfrm>
          <a:off x="13436111" y="162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71076</xdr:rowOff>
    </xdr:from>
    <xdr:to>
      <xdr:col>18</xdr:col>
      <xdr:colOff>492125</xdr:colOff>
      <xdr:row>97</xdr:row>
      <xdr:rowOff>1226</xdr:rowOff>
    </xdr:to>
    <xdr:sp macro="" textlink="">
      <xdr:nvSpPr>
        <xdr:cNvPr id="719" name="円/楕円 718"/>
        <xdr:cNvSpPr/>
      </xdr:nvSpPr>
      <xdr:spPr>
        <a:xfrm>
          <a:off x="12763500" y="165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17753</xdr:rowOff>
    </xdr:from>
    <xdr:ext cx="534377" cy="259045"/>
    <xdr:sp macro="" textlink="">
      <xdr:nvSpPr>
        <xdr:cNvPr id="720" name="テキスト ボックス 719"/>
        <xdr:cNvSpPr txBox="1"/>
      </xdr:nvSpPr>
      <xdr:spPr>
        <a:xfrm>
          <a:off x="12547111" y="163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16332</xdr:rowOff>
    </xdr:from>
    <xdr:to>
      <xdr:col>32</xdr:col>
      <xdr:colOff>186689</xdr:colOff>
      <xdr:row>39</xdr:row>
      <xdr:rowOff>44450</xdr:rowOff>
    </xdr:to>
    <xdr:cxnSp macro="">
      <xdr:nvCxnSpPr>
        <xdr:cNvPr id="744" name="直線コネクタ 743"/>
        <xdr:cNvCxnSpPr/>
      </xdr:nvCxnSpPr>
      <xdr:spPr>
        <a:xfrm flipV="1">
          <a:off x="22159595" y="5674182"/>
          <a:ext cx="1269" cy="1056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85285</xdr:rowOff>
    </xdr:from>
    <xdr:ext cx="249299" cy="259045"/>
    <xdr:sp macro="" textlink="">
      <xdr:nvSpPr>
        <xdr:cNvPr id="745" name="諸支出金最小値テキスト"/>
        <xdr:cNvSpPr txBox="1"/>
      </xdr:nvSpPr>
      <xdr:spPr>
        <a:xfrm>
          <a:off x="22212300" y="67718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134459</xdr:rowOff>
    </xdr:from>
    <xdr:ext cx="534377" cy="259045"/>
    <xdr:sp macro="" textlink="">
      <xdr:nvSpPr>
        <xdr:cNvPr id="747" name="諸支出金最大値テキスト"/>
        <xdr:cNvSpPr txBox="1"/>
      </xdr:nvSpPr>
      <xdr:spPr>
        <a:xfrm>
          <a:off x="22212300" y="54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33</xdr:row>
      <xdr:rowOff>16332</xdr:rowOff>
    </xdr:from>
    <xdr:to>
      <xdr:col>32</xdr:col>
      <xdr:colOff>276225</xdr:colOff>
      <xdr:row>33</xdr:row>
      <xdr:rowOff>16332</xdr:rowOff>
    </xdr:to>
    <xdr:cxnSp macro="">
      <xdr:nvCxnSpPr>
        <xdr:cNvPr id="748" name="直線コネクタ 747"/>
        <xdr:cNvCxnSpPr/>
      </xdr:nvCxnSpPr>
      <xdr:spPr>
        <a:xfrm>
          <a:off x="22072600" y="5674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2735</xdr:rowOff>
    </xdr:from>
    <xdr:ext cx="378565" cy="259045"/>
    <xdr:sp macro="" textlink="">
      <xdr:nvSpPr>
        <xdr:cNvPr id="750" name="諸支出金平均値テキスト"/>
        <xdr:cNvSpPr txBox="1"/>
      </xdr:nvSpPr>
      <xdr:spPr>
        <a:xfrm>
          <a:off x="22212300" y="65178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151308</xdr:rowOff>
    </xdr:from>
    <xdr:to>
      <xdr:col>32</xdr:col>
      <xdr:colOff>238125</xdr:colOff>
      <xdr:row>39</xdr:row>
      <xdr:rowOff>81458</xdr:rowOff>
    </xdr:to>
    <xdr:sp macro="" textlink="">
      <xdr:nvSpPr>
        <xdr:cNvPr id="751" name="フローチャート : 判断 750"/>
        <xdr:cNvSpPr/>
      </xdr:nvSpPr>
      <xdr:spPr>
        <a:xfrm>
          <a:off x="221107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151765</xdr:rowOff>
    </xdr:from>
    <xdr:to>
      <xdr:col>31</xdr:col>
      <xdr:colOff>85725</xdr:colOff>
      <xdr:row>39</xdr:row>
      <xdr:rowOff>81915</xdr:rowOff>
    </xdr:to>
    <xdr:sp macro="" textlink="">
      <xdr:nvSpPr>
        <xdr:cNvPr id="753" name="フローチャート : 判断 752"/>
        <xdr:cNvSpPr/>
      </xdr:nvSpPr>
      <xdr:spPr>
        <a:xfrm>
          <a:off x="212725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98442</xdr:rowOff>
    </xdr:from>
    <xdr:ext cx="378565" cy="259045"/>
    <xdr:sp macro="" textlink="">
      <xdr:nvSpPr>
        <xdr:cNvPr id="754" name="テキスト ボックス 753"/>
        <xdr:cNvSpPr txBox="1"/>
      </xdr:nvSpPr>
      <xdr:spPr>
        <a:xfrm>
          <a:off x="21134017" y="64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26162</xdr:rowOff>
    </xdr:from>
    <xdr:to>
      <xdr:col>29</xdr:col>
      <xdr:colOff>517525</xdr:colOff>
      <xdr:row>39</xdr:row>
      <xdr:rowOff>44450</xdr:rowOff>
    </xdr:to>
    <xdr:cxnSp macro="">
      <xdr:nvCxnSpPr>
        <xdr:cNvPr id="755" name="直線コネクタ 754"/>
        <xdr:cNvCxnSpPr/>
      </xdr:nvCxnSpPr>
      <xdr:spPr>
        <a:xfrm>
          <a:off x="19545300" y="5341112"/>
          <a:ext cx="889000" cy="13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158394</xdr:rowOff>
    </xdr:from>
    <xdr:to>
      <xdr:col>29</xdr:col>
      <xdr:colOff>568325</xdr:colOff>
      <xdr:row>39</xdr:row>
      <xdr:rowOff>88544</xdr:rowOff>
    </xdr:to>
    <xdr:sp macro="" textlink="">
      <xdr:nvSpPr>
        <xdr:cNvPr id="756" name="フローチャート : 判断 755"/>
        <xdr:cNvSpPr/>
      </xdr:nvSpPr>
      <xdr:spPr>
        <a:xfrm>
          <a:off x="20383500" y="66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105071</xdr:rowOff>
    </xdr:from>
    <xdr:ext cx="313932" cy="259045"/>
    <xdr:sp macro="" textlink="">
      <xdr:nvSpPr>
        <xdr:cNvPr id="757" name="テキスト ボックス 756"/>
        <xdr:cNvSpPr txBox="1"/>
      </xdr:nvSpPr>
      <xdr:spPr>
        <a:xfrm>
          <a:off x="20277333" y="64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26162</xdr:rowOff>
    </xdr:from>
    <xdr:to>
      <xdr:col>28</xdr:col>
      <xdr:colOff>314325</xdr:colOff>
      <xdr:row>39</xdr:row>
      <xdr:rowOff>44450</xdr:rowOff>
    </xdr:to>
    <xdr:cxnSp macro="">
      <xdr:nvCxnSpPr>
        <xdr:cNvPr id="758" name="直線コネクタ 757"/>
        <xdr:cNvCxnSpPr/>
      </xdr:nvCxnSpPr>
      <xdr:spPr>
        <a:xfrm flipV="1">
          <a:off x="18656300" y="5341112"/>
          <a:ext cx="889000" cy="13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65430</xdr:rowOff>
    </xdr:from>
    <xdr:to>
      <xdr:col>28</xdr:col>
      <xdr:colOff>365125</xdr:colOff>
      <xdr:row>38</xdr:row>
      <xdr:rowOff>167030</xdr:rowOff>
    </xdr:to>
    <xdr:sp macro="" textlink="">
      <xdr:nvSpPr>
        <xdr:cNvPr id="759" name="フローチャート : 判断 758"/>
        <xdr:cNvSpPr/>
      </xdr:nvSpPr>
      <xdr:spPr>
        <a:xfrm>
          <a:off x="19494500" y="65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158157</xdr:rowOff>
    </xdr:from>
    <xdr:ext cx="469744" cy="259045"/>
    <xdr:sp macro="" textlink="">
      <xdr:nvSpPr>
        <xdr:cNvPr id="760" name="テキスト ボックス 759"/>
        <xdr:cNvSpPr txBox="1"/>
      </xdr:nvSpPr>
      <xdr:spPr>
        <a:xfrm>
          <a:off x="19310427" y="66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142469</xdr:rowOff>
    </xdr:from>
    <xdr:to>
      <xdr:col>27</xdr:col>
      <xdr:colOff>161925</xdr:colOff>
      <xdr:row>39</xdr:row>
      <xdr:rowOff>72619</xdr:rowOff>
    </xdr:to>
    <xdr:sp macro="" textlink="">
      <xdr:nvSpPr>
        <xdr:cNvPr id="761" name="フローチャート : 判断 760"/>
        <xdr:cNvSpPr/>
      </xdr:nvSpPr>
      <xdr:spPr>
        <a:xfrm>
          <a:off x="18605500" y="665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89145</xdr:rowOff>
    </xdr:from>
    <xdr:ext cx="378565" cy="259045"/>
    <xdr:sp macro="" textlink="">
      <xdr:nvSpPr>
        <xdr:cNvPr id="762" name="テキスト ボックス 761"/>
        <xdr:cNvSpPr txBox="1"/>
      </xdr:nvSpPr>
      <xdr:spPr>
        <a:xfrm>
          <a:off x="18467017" y="6432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129735</xdr:rowOff>
    </xdr:from>
    <xdr:ext cx="249299" cy="259045"/>
    <xdr:sp macro="" textlink="">
      <xdr:nvSpPr>
        <xdr:cNvPr id="769" name="諸支出金該当値テキスト"/>
        <xdr:cNvSpPr txBox="1"/>
      </xdr:nvSpPr>
      <xdr:spPr>
        <a:xfrm>
          <a:off x="22212300" y="66448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146812</xdr:rowOff>
    </xdr:from>
    <xdr:to>
      <xdr:col>28</xdr:col>
      <xdr:colOff>365125</xdr:colOff>
      <xdr:row>31</xdr:row>
      <xdr:rowOff>76962</xdr:rowOff>
    </xdr:to>
    <xdr:sp macro="" textlink="">
      <xdr:nvSpPr>
        <xdr:cNvPr id="774" name="円/楕円 773"/>
        <xdr:cNvSpPr/>
      </xdr:nvSpPr>
      <xdr:spPr>
        <a:xfrm>
          <a:off x="19494500" y="52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93489</xdr:rowOff>
    </xdr:from>
    <xdr:ext cx="534377" cy="259045"/>
    <xdr:sp macro="" textlink="">
      <xdr:nvSpPr>
        <xdr:cNvPr id="775" name="テキスト ボックス 774"/>
        <xdr:cNvSpPr txBox="1"/>
      </xdr:nvSpPr>
      <xdr:spPr>
        <a:xfrm>
          <a:off x="19278111" y="50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減少しているものの依然として病院事業会計及び東部地域広域水道企業団への赤字補てんや大月都留広域事務組合への運営補助に多額の経費を要しており、類似団体等と比べ突出している状況である。一方教育費では、平成１８年度から積極的に進めてきた学校適正配置実施計画に基づく小中学校の統廃合及び耐震整備の影響により多額の経費を要してきたが、平成２６年度から</a:t>
          </a:r>
          <a:r>
            <a:rPr kumimoji="1" lang="ja-JP" altLang="ja-JP" sz="1300">
              <a:solidFill>
                <a:schemeClr val="dk1"/>
              </a:solidFill>
              <a:effectLst/>
              <a:latin typeface="+mn-lt"/>
              <a:ea typeface="+mn-ea"/>
              <a:cs typeface="+mn-cs"/>
            </a:rPr>
            <a:t>継続事業で</a:t>
          </a:r>
          <a:r>
            <a:rPr kumimoji="1" lang="ja-JP" altLang="en-US" sz="1300">
              <a:solidFill>
                <a:schemeClr val="dk1"/>
              </a:solidFill>
              <a:effectLst/>
              <a:latin typeface="+mn-lt"/>
              <a:ea typeface="+mn-ea"/>
              <a:cs typeface="+mn-cs"/>
            </a:rPr>
            <a:t>実施してきた</a:t>
          </a:r>
          <a:r>
            <a:rPr kumimoji="1" lang="ja-JP" altLang="ja-JP" sz="1300">
              <a:solidFill>
                <a:schemeClr val="dk1"/>
              </a:solidFill>
              <a:effectLst/>
              <a:latin typeface="+mn-lt"/>
              <a:ea typeface="+mn-ea"/>
              <a:cs typeface="+mn-cs"/>
            </a:rPr>
            <a:t>大月東小校舎体育館建設事業</a:t>
          </a:r>
          <a:r>
            <a:rPr kumimoji="1" lang="ja-JP" altLang="en-US" sz="1300">
              <a:solidFill>
                <a:schemeClr val="dk1"/>
              </a:solidFill>
              <a:effectLst/>
              <a:latin typeface="+mn-lt"/>
              <a:ea typeface="+mn-ea"/>
              <a:cs typeface="+mn-cs"/>
            </a:rPr>
            <a:t>の完成</a:t>
          </a:r>
          <a:r>
            <a:rPr kumimoji="1" lang="ja-JP" altLang="ja-JP" sz="1300">
              <a:solidFill>
                <a:schemeClr val="dk1"/>
              </a:solidFill>
              <a:effectLst/>
              <a:latin typeface="+mn-lt"/>
              <a:ea typeface="+mn-ea"/>
              <a:cs typeface="+mn-cs"/>
            </a:rPr>
            <a:t>に伴い</a:t>
          </a:r>
          <a:r>
            <a:rPr kumimoji="1" lang="ja-JP" altLang="en-US" sz="1300">
              <a:solidFill>
                <a:schemeClr val="dk1"/>
              </a:solidFill>
              <a:effectLst/>
              <a:latin typeface="+mn-lt"/>
              <a:ea typeface="+mn-ea"/>
              <a:cs typeface="+mn-cs"/>
            </a:rPr>
            <a:t>計画目標が達成</a:t>
          </a:r>
          <a:r>
            <a:rPr kumimoji="1" lang="ja-JP" altLang="en-US" sz="1300">
              <a:latin typeface="ＭＳ Ｐゴシック"/>
            </a:rPr>
            <a:t>された状況である。また</a:t>
          </a:r>
          <a:r>
            <a:rPr kumimoji="1" lang="ja-JP" altLang="ja-JP" sz="1300" b="0" i="0" baseline="0">
              <a:solidFill>
                <a:schemeClr val="dk1"/>
              </a:solidFill>
              <a:effectLst/>
              <a:latin typeface="+mn-lt"/>
              <a:ea typeface="+mn-ea"/>
              <a:cs typeface="+mn-cs"/>
            </a:rPr>
            <a:t>公債費については、</a:t>
          </a:r>
          <a:r>
            <a:rPr lang="ja-JP" altLang="ja-JP" sz="1300" b="0" i="0" baseline="0">
              <a:solidFill>
                <a:schemeClr val="dk1"/>
              </a:solidFill>
              <a:effectLst/>
              <a:latin typeface="+mn-lt"/>
              <a:ea typeface="+mn-ea"/>
              <a:cs typeface="+mn-cs"/>
            </a:rPr>
            <a:t>平成２５年度に土地開発公社の負債整理に伴い発行した第三セクター等改革推進債に加えて、小中学校適正配置計画に基づく施設</a:t>
          </a:r>
          <a:r>
            <a:rPr lang="ja-JP" altLang="en-US" sz="1300" b="0" i="0" baseline="0">
              <a:solidFill>
                <a:schemeClr val="dk1"/>
              </a:solidFill>
              <a:effectLst/>
              <a:latin typeface="+mn-lt"/>
              <a:ea typeface="+mn-ea"/>
              <a:cs typeface="+mn-cs"/>
            </a:rPr>
            <a:t>整備</a:t>
          </a:r>
          <a:r>
            <a:rPr lang="ja-JP" altLang="ja-JP" sz="1300" b="0" i="0" baseline="0">
              <a:solidFill>
                <a:schemeClr val="dk1"/>
              </a:solidFill>
              <a:effectLst/>
              <a:latin typeface="+mn-lt"/>
              <a:ea typeface="+mn-ea"/>
              <a:cs typeface="+mn-cs"/>
            </a:rPr>
            <a:t>を積極的に進めてきたことなどにより増加している状況である。</a:t>
          </a:r>
          <a:endParaRPr kumimoji="1" lang="en-US" altLang="ja-JP" sz="1300">
            <a:latin typeface="ＭＳ Ｐゴシック"/>
          </a:endParaRPr>
        </a:p>
        <a:p>
          <a:r>
            <a:rPr kumimoji="1" lang="ja-JP" altLang="en-US" sz="1300">
              <a:latin typeface="ＭＳ Ｐゴシック"/>
            </a:rPr>
            <a:t>本市においては、衛生費における病院事業会計や一部事務組合への運営補助が、財政状況を圧迫している大きな要因となっているため、早期の経営改善に努めるとともに、企業誘致による働く場所の確保などの人口減少対策に重点を向け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実質</a:t>
          </a:r>
          <a:r>
            <a:rPr lang="ja-JP" altLang="ja-JP" sz="1100" b="0" i="0" baseline="0">
              <a:solidFill>
                <a:schemeClr val="dk1"/>
              </a:solidFill>
              <a:effectLst/>
              <a:latin typeface="+mn-lt"/>
              <a:ea typeface="+mn-ea"/>
              <a:cs typeface="+mn-cs"/>
            </a:rPr>
            <a:t>収支比率は低調に推移してきた</a:t>
          </a:r>
          <a:r>
            <a:rPr lang="ja-JP" altLang="en-US" sz="1100" b="0" i="0" baseline="0">
              <a:solidFill>
                <a:schemeClr val="dk1"/>
              </a:solidFill>
              <a:effectLst/>
              <a:latin typeface="+mn-lt"/>
              <a:ea typeface="+mn-ea"/>
              <a:cs typeface="+mn-cs"/>
            </a:rPr>
            <a:t>が、平成２６年度に</a:t>
          </a:r>
          <a:r>
            <a:rPr lang="ja-JP" altLang="ja-JP" sz="1100" b="0" i="0" baseline="0">
              <a:solidFill>
                <a:schemeClr val="dk1"/>
              </a:solidFill>
              <a:effectLst/>
              <a:latin typeface="+mn-lt"/>
              <a:ea typeface="+mn-ea"/>
              <a:cs typeface="+mn-cs"/>
            </a:rPr>
            <a:t>病院事業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医業収益の</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が深刻化し、財政調整基金</a:t>
          </a:r>
          <a:r>
            <a:rPr lang="ja-JP" altLang="en-US" sz="1100" b="0" i="0" baseline="0">
              <a:solidFill>
                <a:schemeClr val="dk1"/>
              </a:solidFill>
              <a:effectLst/>
              <a:latin typeface="+mn-lt"/>
              <a:ea typeface="+mn-ea"/>
              <a:cs typeface="+mn-cs"/>
            </a:rPr>
            <a:t>を大幅に取崩した。平成２７年度においては、</a:t>
          </a:r>
          <a:r>
            <a:rPr lang="ja-JP" altLang="ja-JP" sz="1100" b="0" i="0" baseline="0">
              <a:solidFill>
                <a:schemeClr val="dk1"/>
              </a:solidFill>
              <a:effectLst/>
              <a:latin typeface="+mn-lt"/>
              <a:ea typeface="+mn-ea"/>
              <a:cs typeface="+mn-cs"/>
            </a:rPr>
            <a:t>東京電力葛野川揚水式発電所の</a:t>
          </a:r>
          <a:r>
            <a:rPr lang="ja-JP" altLang="en-US" sz="1100" b="0" i="0" baseline="0">
              <a:solidFill>
                <a:schemeClr val="dk1"/>
              </a:solidFill>
              <a:effectLst/>
              <a:latin typeface="+mn-lt"/>
              <a:ea typeface="+mn-ea"/>
              <a:cs typeface="+mn-cs"/>
            </a:rPr>
            <a:t>４号機稼働に伴う</a:t>
          </a:r>
          <a:r>
            <a:rPr lang="ja-JP" altLang="ja-JP" sz="1100" b="0" i="0" baseline="0">
              <a:solidFill>
                <a:schemeClr val="dk1"/>
              </a:solidFill>
              <a:effectLst/>
              <a:latin typeface="+mn-lt"/>
              <a:ea typeface="+mn-ea"/>
              <a:cs typeface="+mn-cs"/>
            </a:rPr>
            <a:t>固定資産税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に伴</a:t>
          </a:r>
          <a:r>
            <a:rPr lang="ja-JP" altLang="en-US" sz="1100" b="0" i="0" baseline="0">
              <a:solidFill>
                <a:schemeClr val="dk1"/>
              </a:solidFill>
              <a:effectLst/>
              <a:latin typeface="+mn-lt"/>
              <a:ea typeface="+mn-ea"/>
              <a:cs typeface="+mn-cs"/>
            </a:rPr>
            <a:t>い、実質収支等が回復し、財政調整基金の</a:t>
          </a:r>
          <a:r>
            <a:rPr lang="ja-JP" altLang="ja-JP" sz="1100" b="0" i="0" baseline="0">
              <a:solidFill>
                <a:schemeClr val="dk1"/>
              </a:solidFill>
              <a:effectLst/>
              <a:latin typeface="+mn-lt"/>
              <a:ea typeface="+mn-ea"/>
              <a:cs typeface="+mn-cs"/>
            </a:rPr>
            <a:t>取崩し</a:t>
          </a:r>
          <a:r>
            <a:rPr lang="ja-JP" altLang="en-US" sz="1100" b="0" i="0" baseline="0">
              <a:solidFill>
                <a:schemeClr val="dk1"/>
              </a:solidFill>
              <a:effectLst/>
              <a:latin typeface="+mn-lt"/>
              <a:ea typeface="+mn-ea"/>
              <a:cs typeface="+mn-cs"/>
            </a:rPr>
            <a:t>も抑制し</a:t>
          </a:r>
          <a:r>
            <a:rPr lang="ja-JP" altLang="ja-JP" sz="1100" b="0" i="0" baseline="0">
              <a:solidFill>
                <a:schemeClr val="dk1"/>
              </a:solidFill>
              <a:effectLst/>
              <a:latin typeface="+mn-lt"/>
              <a:ea typeface="+mn-ea"/>
              <a:cs typeface="+mn-cs"/>
            </a:rPr>
            <a:t>たため</a:t>
          </a:r>
          <a:r>
            <a:rPr lang="ja-JP" altLang="en-US" sz="1100" b="0" i="0" baseline="0">
              <a:solidFill>
                <a:schemeClr val="dk1"/>
              </a:solidFill>
              <a:effectLst/>
              <a:latin typeface="+mn-lt"/>
              <a:ea typeface="+mn-ea"/>
              <a:cs typeface="+mn-cs"/>
            </a:rPr>
            <a:t>、残高が回復傾向となった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病院事業においては、患者離れと常勤</a:t>
          </a:r>
          <a:r>
            <a:rPr lang="ja-JP" altLang="ja-JP" sz="1100" b="0" i="0" baseline="0">
              <a:solidFill>
                <a:schemeClr val="dk1"/>
              </a:solidFill>
              <a:effectLst/>
              <a:latin typeface="+mn-lt"/>
              <a:ea typeface="+mn-ea"/>
              <a:cs typeface="+mn-cs"/>
            </a:rPr>
            <a:t>医師不足</a:t>
          </a:r>
          <a:r>
            <a:rPr lang="ja-JP" altLang="en-US" sz="1100" b="0" i="0" baseline="0">
              <a:solidFill>
                <a:schemeClr val="dk1"/>
              </a:solidFill>
              <a:effectLst/>
              <a:latin typeface="+mn-lt"/>
              <a:ea typeface="+mn-ea"/>
              <a:cs typeface="+mn-cs"/>
            </a:rPr>
            <a:t>により医業収益の回復が見られず、今年度も</a:t>
          </a:r>
          <a:r>
            <a:rPr lang="ja-JP" altLang="ja-JP" sz="1100" b="0" i="0" baseline="0">
              <a:solidFill>
                <a:schemeClr val="dk1"/>
              </a:solidFill>
              <a:effectLst/>
              <a:latin typeface="+mn-lt"/>
              <a:ea typeface="+mn-ea"/>
              <a:cs typeface="+mn-cs"/>
            </a:rPr>
            <a:t>多額の赤字補てんを行った。</a:t>
          </a:r>
          <a:r>
            <a:rPr lang="ja-JP" altLang="en-US" sz="1100" b="0" i="0" baseline="0">
              <a:solidFill>
                <a:schemeClr val="dk1"/>
              </a:solidFill>
              <a:effectLst/>
              <a:latin typeface="+mn-lt"/>
              <a:ea typeface="+mn-ea"/>
              <a:cs typeface="+mn-cs"/>
            </a:rPr>
            <a:t>一方税収の伸びは、大型償却資産によるものであり、毎年減少が見込まれるため、</a:t>
          </a:r>
          <a:r>
            <a:rPr lang="ja-JP" altLang="ja-JP" sz="1100" b="0" i="0" baseline="0">
              <a:solidFill>
                <a:schemeClr val="dk1"/>
              </a:solidFill>
              <a:effectLst/>
              <a:latin typeface="+mn-lt"/>
              <a:ea typeface="+mn-ea"/>
              <a:cs typeface="+mn-cs"/>
            </a:rPr>
            <a:t>厳しい財政状況に変わりないことから、病院</a:t>
          </a:r>
          <a:r>
            <a:rPr lang="ja-JP" altLang="en-US" sz="1100" b="0" i="0" baseline="0">
              <a:solidFill>
                <a:schemeClr val="dk1"/>
              </a:solidFill>
              <a:effectLst/>
              <a:latin typeface="+mn-lt"/>
              <a:ea typeface="+mn-ea"/>
              <a:cs typeface="+mn-cs"/>
            </a:rPr>
            <a:t>事業をはじめ一部事務組合等の</a:t>
          </a:r>
          <a:r>
            <a:rPr lang="ja-JP" altLang="ja-JP" sz="1100" b="0" i="0" baseline="0">
              <a:solidFill>
                <a:schemeClr val="dk1"/>
              </a:solidFill>
              <a:effectLst/>
              <a:latin typeface="+mn-lt"/>
              <a:ea typeface="+mn-ea"/>
              <a:cs typeface="+mn-cs"/>
            </a:rPr>
            <a:t>経営</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に全力を注ぐとともに、事務事業の見直しによる経常経費の削減などにより、財政の健全化に努める。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全ての会計において黒字となっ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が、各</a:t>
          </a:r>
          <a:r>
            <a:rPr lang="ja-JP" altLang="en-US" sz="1100" b="0" i="0" baseline="0">
              <a:solidFill>
                <a:schemeClr val="dk1"/>
              </a:solidFill>
              <a:effectLst/>
              <a:latin typeface="+mn-lt"/>
              <a:ea typeface="+mn-ea"/>
              <a:cs typeface="+mn-cs"/>
            </a:rPr>
            <a:t>公営企業会計や一部事務組合</a:t>
          </a:r>
          <a:r>
            <a:rPr lang="ja-JP" altLang="ja-JP" sz="1100" b="0" i="0" baseline="0">
              <a:solidFill>
                <a:schemeClr val="dk1"/>
              </a:solidFill>
              <a:effectLst/>
              <a:latin typeface="+mn-lt"/>
              <a:ea typeface="+mn-ea"/>
              <a:cs typeface="+mn-cs"/>
            </a:rPr>
            <a:t>に対して一般会計から</a:t>
          </a:r>
          <a:r>
            <a:rPr lang="ja-JP" altLang="en-US" sz="1100" b="0" i="0" baseline="0">
              <a:solidFill>
                <a:schemeClr val="dk1"/>
              </a:solidFill>
              <a:effectLst/>
              <a:latin typeface="+mn-lt"/>
              <a:ea typeface="+mn-ea"/>
              <a:cs typeface="+mn-cs"/>
            </a:rPr>
            <a:t>営業補填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運営補助</a:t>
          </a:r>
          <a:r>
            <a:rPr lang="ja-JP" altLang="ja-JP" sz="1100" b="0" i="0" baseline="0">
              <a:solidFill>
                <a:schemeClr val="dk1"/>
              </a:solidFill>
              <a:effectLst/>
              <a:latin typeface="+mn-lt"/>
              <a:ea typeface="+mn-ea"/>
              <a:cs typeface="+mn-cs"/>
            </a:rPr>
            <a:t>等を行っている状態である。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中</a:t>
          </a:r>
          <a:r>
            <a:rPr lang="ja-JP" altLang="ja-JP" sz="1100" b="0" i="0" baseline="0">
              <a:solidFill>
                <a:schemeClr val="dk1"/>
              </a:solidFill>
              <a:effectLst/>
              <a:latin typeface="+mn-lt"/>
              <a:ea typeface="+mn-ea"/>
              <a:cs typeface="+mn-cs"/>
            </a:rPr>
            <a:t>でも病院事業においては、平成２６年度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新病棟建設事業が完成した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建設期間中の患者離れや</a:t>
          </a:r>
          <a:r>
            <a:rPr lang="ja-JP" altLang="ja-JP" sz="1100" b="0" i="0" baseline="0">
              <a:solidFill>
                <a:schemeClr val="dk1"/>
              </a:solidFill>
              <a:effectLst/>
              <a:latin typeface="+mn-lt"/>
              <a:ea typeface="+mn-ea"/>
              <a:cs typeface="+mn-cs"/>
            </a:rPr>
            <a:t>慢性的な</a:t>
          </a:r>
          <a:r>
            <a:rPr lang="ja-JP" altLang="en-US" sz="1100" b="0" i="0" baseline="0">
              <a:solidFill>
                <a:schemeClr val="dk1"/>
              </a:solidFill>
              <a:effectLst/>
              <a:latin typeface="+mn-lt"/>
              <a:ea typeface="+mn-ea"/>
              <a:cs typeface="+mn-cs"/>
            </a:rPr>
            <a:t>常勤</a:t>
          </a:r>
          <a:r>
            <a:rPr lang="ja-JP" altLang="ja-JP" sz="1100" b="0" i="0" baseline="0">
              <a:solidFill>
                <a:schemeClr val="dk1"/>
              </a:solidFill>
              <a:effectLst/>
              <a:latin typeface="+mn-lt"/>
              <a:ea typeface="+mn-ea"/>
              <a:cs typeface="+mn-cs"/>
            </a:rPr>
            <a:t>医師不足</a:t>
          </a:r>
          <a:r>
            <a:rPr lang="ja-JP" altLang="en-US" sz="1100" b="0" i="0" baseline="0">
              <a:solidFill>
                <a:schemeClr val="dk1"/>
              </a:solidFill>
              <a:effectLst/>
              <a:latin typeface="+mn-lt"/>
              <a:ea typeface="+mn-ea"/>
              <a:cs typeface="+mn-cs"/>
            </a:rPr>
            <a:t>による医業</a:t>
          </a:r>
          <a:r>
            <a:rPr lang="ja-JP" altLang="ja-JP" sz="1100" b="0" i="0" baseline="0">
              <a:solidFill>
                <a:schemeClr val="dk1"/>
              </a:solidFill>
              <a:effectLst/>
              <a:latin typeface="+mn-lt"/>
              <a:ea typeface="+mn-ea"/>
              <a:cs typeface="+mn-cs"/>
            </a:rPr>
            <a:t>収益</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悪化が深刻化しており、</a:t>
          </a:r>
          <a:r>
            <a:rPr lang="ja-JP" altLang="en-US" sz="1100" b="0" i="0" baseline="0">
              <a:solidFill>
                <a:schemeClr val="dk1"/>
              </a:solidFill>
              <a:effectLst/>
              <a:latin typeface="+mn-lt"/>
              <a:ea typeface="+mn-ea"/>
              <a:cs typeface="+mn-cs"/>
            </a:rPr>
            <a:t>本市の財政を</a:t>
          </a:r>
          <a:r>
            <a:rPr lang="ja-JP" altLang="ja-JP" sz="1100" b="0" i="0" baseline="0">
              <a:solidFill>
                <a:schemeClr val="dk1"/>
              </a:solidFill>
              <a:effectLst/>
              <a:latin typeface="+mn-lt"/>
              <a:ea typeface="+mn-ea"/>
              <a:cs typeface="+mn-cs"/>
            </a:rPr>
            <a:t>圧迫している状況である。また、簡易水道事業及び下水道事業においても、多額の設備投資に対して、使用料収入が伸び悩む状況が続いて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、大きな財政負担となっている。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その</a:t>
          </a:r>
          <a:r>
            <a:rPr lang="ja-JP" altLang="ja-JP" sz="1100" b="0" i="0" baseline="0">
              <a:solidFill>
                <a:schemeClr val="dk1"/>
              </a:solidFill>
              <a:effectLst/>
              <a:latin typeface="+mn-lt"/>
              <a:ea typeface="+mn-ea"/>
              <a:cs typeface="+mn-cs"/>
            </a:rPr>
            <a:t>他の事業</a:t>
          </a:r>
          <a:r>
            <a:rPr lang="ja-JP" altLang="en-US" sz="1100" b="0" i="0" baseline="0">
              <a:solidFill>
                <a:schemeClr val="dk1"/>
              </a:solidFill>
              <a:effectLst/>
              <a:latin typeface="+mn-lt"/>
              <a:ea typeface="+mn-ea"/>
              <a:cs typeface="+mn-cs"/>
            </a:rPr>
            <a:t>会計等</a:t>
          </a:r>
          <a:r>
            <a:rPr lang="ja-JP" altLang="ja-JP" sz="1100" b="0" i="0" baseline="0">
              <a:solidFill>
                <a:schemeClr val="dk1"/>
              </a:solidFill>
              <a:effectLst/>
              <a:latin typeface="+mn-lt"/>
              <a:ea typeface="+mn-ea"/>
              <a:cs typeface="+mn-cs"/>
            </a:rPr>
            <a:t>においても、</a:t>
          </a:r>
          <a:r>
            <a:rPr lang="ja-JP" altLang="en-US" sz="1100" b="0" i="0" baseline="0">
              <a:solidFill>
                <a:schemeClr val="dk1"/>
              </a:solidFill>
              <a:effectLst/>
              <a:latin typeface="+mn-lt"/>
              <a:ea typeface="+mn-ea"/>
              <a:cs typeface="+mn-cs"/>
            </a:rPr>
            <a:t>適正な執行を行うとともに、</a:t>
          </a:r>
          <a:r>
            <a:rPr lang="ja-JP" altLang="ja-JP" sz="1100" b="0" i="0" baseline="0">
              <a:solidFill>
                <a:schemeClr val="dk1"/>
              </a:solidFill>
              <a:effectLst/>
              <a:latin typeface="+mn-lt"/>
              <a:ea typeface="+mn-ea"/>
              <a:cs typeface="+mn-cs"/>
            </a:rPr>
            <a:t>より一層の創意工夫によ</a:t>
          </a:r>
          <a:r>
            <a:rPr lang="ja-JP" altLang="en-US" sz="1100" b="0" i="0" baseline="0">
              <a:solidFill>
                <a:schemeClr val="dk1"/>
              </a:solidFill>
              <a:effectLst/>
              <a:latin typeface="+mn-lt"/>
              <a:ea typeface="+mn-ea"/>
              <a:cs typeface="+mn-cs"/>
            </a:rPr>
            <a:t>る効率的な運営</a:t>
          </a:r>
          <a:r>
            <a:rPr lang="ja-JP" altLang="ja-JP" sz="1100" b="0" i="0" baseline="0">
              <a:solidFill>
                <a:schemeClr val="dk1"/>
              </a:solidFill>
              <a:effectLst/>
              <a:latin typeface="+mn-lt"/>
              <a:ea typeface="+mn-ea"/>
              <a:cs typeface="+mn-cs"/>
            </a:rPr>
            <a:t>に取り組み、連結構成団体全体の健全化に努める。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92066_&#22823;&#26376;&#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185.3</v>
          </cell>
          <cell r="L73">
            <v>183.1</v>
          </cell>
          <cell r="M73">
            <v>174.7</v>
          </cell>
          <cell r="N73">
            <v>189.5</v>
          </cell>
          <cell r="O73">
            <v>165.5</v>
          </cell>
        </row>
        <row r="75">
          <cell r="K75">
            <v>15</v>
          </cell>
          <cell r="L75">
            <v>15.4</v>
          </cell>
          <cell r="M75">
            <v>16.399999999999999</v>
          </cell>
          <cell r="N75">
            <v>17.100000000000001</v>
          </cell>
          <cell r="O75">
            <v>17.600000000000001</v>
          </cell>
        </row>
        <row r="77">
          <cell r="G77" t="str">
            <v>類似団体内平均値</v>
          </cell>
          <cell r="K77">
            <v>91.2</v>
          </cell>
          <cell r="L77">
            <v>81.7</v>
          </cell>
          <cell r="M77">
            <v>80.400000000000006</v>
          </cell>
          <cell r="N77">
            <v>83.1</v>
          </cell>
          <cell r="O77">
            <v>56.8</v>
          </cell>
        </row>
        <row r="79">
          <cell r="K79">
            <v>12.7</v>
          </cell>
          <cell r="L79">
            <v>12.3</v>
          </cell>
          <cell r="M79">
            <v>12.5</v>
          </cell>
          <cell r="N79">
            <v>12.2</v>
          </cell>
          <cell r="O79">
            <v>10.199999999999999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13077327</v>
      </c>
      <c r="BO4" s="379"/>
      <c r="BP4" s="379"/>
      <c r="BQ4" s="379"/>
      <c r="BR4" s="379"/>
      <c r="BS4" s="379"/>
      <c r="BT4" s="379"/>
      <c r="BU4" s="380"/>
      <c r="BV4" s="378">
        <v>13082193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12641932</v>
      </c>
      <c r="BO5" s="384"/>
      <c r="BP5" s="384"/>
      <c r="BQ5" s="384"/>
      <c r="BR5" s="384"/>
      <c r="BS5" s="384"/>
      <c r="BT5" s="384"/>
      <c r="BU5" s="385"/>
      <c r="BV5" s="383">
        <v>12638652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v>
      </c>
      <c r="CU5" s="354"/>
      <c r="CV5" s="354"/>
      <c r="CW5" s="354"/>
      <c r="CX5" s="354"/>
      <c r="CY5" s="354"/>
      <c r="CZ5" s="354"/>
      <c r="DA5" s="355"/>
      <c r="DB5" s="353">
        <v>92.7</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435395</v>
      </c>
      <c r="BO6" s="384"/>
      <c r="BP6" s="384"/>
      <c r="BQ6" s="384"/>
      <c r="BR6" s="384"/>
      <c r="BS6" s="384"/>
      <c r="BT6" s="384"/>
      <c r="BU6" s="385"/>
      <c r="BV6" s="383">
        <v>443541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97.1</v>
      </c>
      <c r="CU6" s="530"/>
      <c r="CV6" s="530"/>
      <c r="CW6" s="530"/>
      <c r="CX6" s="530"/>
      <c r="CY6" s="530"/>
      <c r="CZ6" s="530"/>
      <c r="DA6" s="531"/>
      <c r="DB6" s="529">
        <v>102.1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30771</v>
      </c>
      <c r="BO7" s="384"/>
      <c r="BP7" s="384"/>
      <c r="BQ7" s="384"/>
      <c r="BR7" s="384"/>
      <c r="BS7" s="384"/>
      <c r="BT7" s="384"/>
      <c r="BU7" s="385"/>
      <c r="BV7" s="383">
        <v>57404</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8105125</v>
      </c>
      <c r="CU7" s="384"/>
      <c r="CV7" s="384"/>
      <c r="CW7" s="384"/>
      <c r="CX7" s="384"/>
      <c r="CY7" s="384"/>
      <c r="CZ7" s="384"/>
      <c r="DA7" s="385"/>
      <c r="DB7" s="383">
        <v>7775939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404624</v>
      </c>
      <c r="BO8" s="384"/>
      <c r="BP8" s="384"/>
      <c r="BQ8" s="384"/>
      <c r="BR8" s="384"/>
      <c r="BS8" s="384"/>
      <c r="BT8" s="384"/>
      <c r="BU8" s="385"/>
      <c r="BV8" s="383">
        <v>386137</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0.67</v>
      </c>
      <c r="CU8" s="493"/>
      <c r="CV8" s="493"/>
      <c r="CW8" s="493"/>
      <c r="CX8" s="493"/>
      <c r="CY8" s="493"/>
      <c r="CZ8" s="493"/>
      <c r="DA8" s="494"/>
      <c r="DB8" s="492">
        <v>0.65</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25419</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18487</v>
      </c>
      <c r="BO9" s="384"/>
      <c r="BP9" s="384"/>
      <c r="BQ9" s="384"/>
      <c r="BR9" s="384"/>
      <c r="BS9" s="384"/>
      <c r="BT9" s="384"/>
      <c r="BU9" s="385"/>
      <c r="BV9" s="383">
        <v>208555</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17.100000000000001</v>
      </c>
      <c r="CU9" s="354"/>
      <c r="CV9" s="354"/>
      <c r="CW9" s="354"/>
      <c r="CX9" s="354"/>
      <c r="CY9" s="354"/>
      <c r="CZ9" s="354"/>
      <c r="DA9" s="355"/>
      <c r="DB9" s="353">
        <v>17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28120</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77</v>
      </c>
      <c r="AV10" s="441"/>
      <c r="AW10" s="441"/>
      <c r="AX10" s="441"/>
      <c r="AY10" s="363" t="s">
        <v>101</v>
      </c>
      <c r="AZ10" s="364"/>
      <c r="BA10" s="364"/>
      <c r="BB10" s="364"/>
      <c r="BC10" s="364"/>
      <c r="BD10" s="364"/>
      <c r="BE10" s="364"/>
      <c r="BF10" s="364"/>
      <c r="BG10" s="364"/>
      <c r="BH10" s="364"/>
      <c r="BI10" s="364"/>
      <c r="BJ10" s="364"/>
      <c r="BK10" s="364"/>
      <c r="BL10" s="364"/>
      <c r="BM10" s="365"/>
      <c r="BN10" s="383">
        <v>117625</v>
      </c>
      <c r="BO10" s="384"/>
      <c r="BP10" s="384"/>
      <c r="BQ10" s="384"/>
      <c r="BR10" s="384"/>
      <c r="BS10" s="384"/>
      <c r="BT10" s="384"/>
      <c r="BU10" s="385"/>
      <c r="BV10" s="383">
        <v>48093</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103</v>
      </c>
      <c r="M11" s="432"/>
      <c r="N11" s="432"/>
      <c r="O11" s="432"/>
      <c r="P11" s="432"/>
      <c r="Q11" s="433"/>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106</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25994</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430988</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25851</v>
      </c>
      <c r="S13" s="485"/>
      <c r="T13" s="485"/>
      <c r="U13" s="485"/>
      <c r="V13" s="486"/>
      <c r="W13" s="472" t="s">
        <v>120</v>
      </c>
      <c r="X13" s="398"/>
      <c r="Y13" s="398"/>
      <c r="Z13" s="398"/>
      <c r="AA13" s="398"/>
      <c r="AB13" s="399"/>
      <c r="AC13" s="359">
        <v>189</v>
      </c>
      <c r="AD13" s="360"/>
      <c r="AE13" s="360"/>
      <c r="AF13" s="360"/>
      <c r="AG13" s="361"/>
      <c r="AH13" s="359">
        <v>249</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136112</v>
      </c>
      <c r="BO13" s="384"/>
      <c r="BP13" s="384"/>
      <c r="BQ13" s="384"/>
      <c r="BR13" s="384"/>
      <c r="BS13" s="384"/>
      <c r="BT13" s="384"/>
      <c r="BU13" s="385"/>
      <c r="BV13" s="383">
        <v>-174340</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17.600000000000001</v>
      </c>
      <c r="CU13" s="354"/>
      <c r="CV13" s="354"/>
      <c r="CW13" s="354"/>
      <c r="CX13" s="354"/>
      <c r="CY13" s="354"/>
      <c r="CZ13" s="354"/>
      <c r="DA13" s="355"/>
      <c r="DB13" s="353">
        <v>17.100000000000001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26496</v>
      </c>
      <c r="S14" s="485"/>
      <c r="T14" s="485"/>
      <c r="U14" s="485"/>
      <c r="V14" s="486"/>
      <c r="W14" s="487"/>
      <c r="X14" s="401"/>
      <c r="Y14" s="401"/>
      <c r="Z14" s="401"/>
      <c r="AA14" s="401"/>
      <c r="AB14" s="402"/>
      <c r="AC14" s="477">
        <v>1.5</v>
      </c>
      <c r="AD14" s="478"/>
      <c r="AE14" s="478"/>
      <c r="AF14" s="478"/>
      <c r="AG14" s="479"/>
      <c r="AH14" s="477">
        <v>1.8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165.5</v>
      </c>
      <c r="CU14" s="456"/>
      <c r="CV14" s="456"/>
      <c r="CW14" s="456"/>
      <c r="CX14" s="456"/>
      <c r="CY14" s="456"/>
      <c r="CZ14" s="456"/>
      <c r="DA14" s="457"/>
      <c r="DB14" s="488">
        <v>189.5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26366</v>
      </c>
      <c r="S15" s="485"/>
      <c r="T15" s="485"/>
      <c r="U15" s="485"/>
      <c r="V15" s="486"/>
      <c r="W15" s="472" t="s">
        <v>127</v>
      </c>
      <c r="X15" s="398"/>
      <c r="Y15" s="398"/>
      <c r="Z15" s="398"/>
      <c r="AA15" s="398"/>
      <c r="AB15" s="399"/>
      <c r="AC15" s="359">
        <v>4116</v>
      </c>
      <c r="AD15" s="360"/>
      <c r="AE15" s="360"/>
      <c r="AF15" s="360"/>
      <c r="AG15" s="361"/>
      <c r="AH15" s="359">
        <v>4862</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4303353</v>
      </c>
      <c r="BO15" s="379"/>
      <c r="BP15" s="379"/>
      <c r="BQ15" s="379"/>
      <c r="BR15" s="379"/>
      <c r="BS15" s="379"/>
      <c r="BT15" s="379"/>
      <c r="BU15" s="380"/>
      <c r="BV15" s="378">
        <v>3843955</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401"/>
      <c r="Y16" s="401"/>
      <c r="Z16" s="401"/>
      <c r="AA16" s="401"/>
      <c r="AB16" s="402"/>
      <c r="AC16" s="477">
        <v>33.1</v>
      </c>
      <c r="AD16" s="478"/>
      <c r="AE16" s="478"/>
      <c r="AF16" s="478"/>
      <c r="AG16" s="479"/>
      <c r="AH16" s="477">
        <v>34.799999999999997</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6250583</v>
      </c>
      <c r="BO16" s="384"/>
      <c r="BP16" s="384"/>
      <c r="BQ16" s="384"/>
      <c r="BR16" s="384"/>
      <c r="BS16" s="384"/>
      <c r="BT16" s="384"/>
      <c r="BU16" s="385"/>
      <c r="BV16" s="383">
        <v>5920202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8"/>
      <c r="Y17" s="398"/>
      <c r="Z17" s="398"/>
      <c r="AA17" s="398"/>
      <c r="AB17" s="399"/>
      <c r="AC17" s="359">
        <v>8131</v>
      </c>
      <c r="AD17" s="360"/>
      <c r="AE17" s="360"/>
      <c r="AF17" s="360"/>
      <c r="AG17" s="361"/>
      <c r="AH17" s="359">
        <v>8787</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5548434</v>
      </c>
      <c r="BO17" s="384"/>
      <c r="BP17" s="384"/>
      <c r="BQ17" s="384"/>
      <c r="BR17" s="384"/>
      <c r="BS17" s="384"/>
      <c r="BT17" s="384"/>
      <c r="BU17" s="385"/>
      <c r="BV17" s="383">
        <v>4984261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280.25</v>
      </c>
      <c r="M18" s="448"/>
      <c r="N18" s="448"/>
      <c r="O18" s="448"/>
      <c r="P18" s="448"/>
      <c r="Q18" s="448"/>
      <c r="R18" s="449"/>
      <c r="S18" s="449"/>
      <c r="T18" s="449"/>
      <c r="U18" s="449"/>
      <c r="V18" s="450"/>
      <c r="W18" s="464"/>
      <c r="X18" s="465"/>
      <c r="Y18" s="465"/>
      <c r="Z18" s="465"/>
      <c r="AA18" s="465"/>
      <c r="AB18" s="473"/>
      <c r="AC18" s="347">
        <v>65.400000000000006</v>
      </c>
      <c r="AD18" s="348"/>
      <c r="AE18" s="348"/>
      <c r="AF18" s="348"/>
      <c r="AG18" s="451"/>
      <c r="AH18" s="347">
        <v>62.9</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7447153</v>
      </c>
      <c r="BO18" s="384"/>
      <c r="BP18" s="384"/>
      <c r="BQ18" s="384"/>
      <c r="BR18" s="384"/>
      <c r="BS18" s="384"/>
      <c r="BT18" s="384"/>
      <c r="BU18" s="385"/>
      <c r="BV18" s="383">
        <v>7197766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91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9329036</v>
      </c>
      <c r="BO19" s="384"/>
      <c r="BP19" s="384"/>
      <c r="BQ19" s="384"/>
      <c r="BR19" s="384"/>
      <c r="BS19" s="384"/>
      <c r="BT19" s="384"/>
      <c r="BU19" s="385"/>
      <c r="BV19" s="383">
        <v>9117198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9804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149</v>
      </c>
      <c r="AZ23" s="376"/>
      <c r="BA23" s="376"/>
      <c r="BB23" s="376"/>
      <c r="BC23" s="376"/>
      <c r="BD23" s="376"/>
      <c r="BE23" s="376"/>
      <c r="BF23" s="376"/>
      <c r="BG23" s="376"/>
      <c r="BH23" s="376"/>
      <c r="BI23" s="376"/>
      <c r="BJ23" s="376"/>
      <c r="BK23" s="376"/>
      <c r="BL23" s="376"/>
      <c r="BM23" s="377"/>
      <c r="BN23" s="383">
        <v>18672010</v>
      </c>
      <c r="BO23" s="384"/>
      <c r="BP23" s="384"/>
      <c r="BQ23" s="384"/>
      <c r="BR23" s="384"/>
      <c r="BS23" s="384"/>
      <c r="BT23" s="384"/>
      <c r="BU23" s="385"/>
      <c r="BV23" s="383">
        <v>18780834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150</v>
      </c>
      <c r="F24" s="357"/>
      <c r="G24" s="357"/>
      <c r="H24" s="357"/>
      <c r="I24" s="357"/>
      <c r="J24" s="357"/>
      <c r="K24" s="358"/>
      <c r="L24" s="359">
        <v>1</v>
      </c>
      <c r="M24" s="360"/>
      <c r="N24" s="360"/>
      <c r="O24" s="360"/>
      <c r="P24" s="361"/>
      <c r="Q24" s="359">
        <v>6480</v>
      </c>
      <c r="R24" s="360"/>
      <c r="S24" s="360"/>
      <c r="T24" s="360"/>
      <c r="U24" s="360"/>
      <c r="V24" s="361"/>
      <c r="W24" s="427"/>
      <c r="X24" s="418"/>
      <c r="Y24" s="419"/>
      <c r="Z24" s="356" t="s">
        <v>151</v>
      </c>
      <c r="AA24" s="357"/>
      <c r="AB24" s="357"/>
      <c r="AC24" s="357"/>
      <c r="AD24" s="357"/>
      <c r="AE24" s="357"/>
      <c r="AF24" s="357"/>
      <c r="AG24" s="358"/>
      <c r="AH24" s="359">
        <v>252</v>
      </c>
      <c r="AI24" s="360"/>
      <c r="AJ24" s="360"/>
      <c r="AK24" s="360"/>
      <c r="AL24" s="361"/>
      <c r="AM24" s="359">
        <v>779940</v>
      </c>
      <c r="AN24" s="360"/>
      <c r="AO24" s="360"/>
      <c r="AP24" s="360"/>
      <c r="AQ24" s="360"/>
      <c r="AR24" s="361"/>
      <c r="AS24" s="359">
        <v>3095</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15115433</v>
      </c>
      <c r="BO24" s="384"/>
      <c r="BP24" s="384"/>
      <c r="BQ24" s="384"/>
      <c r="BR24" s="384"/>
      <c r="BS24" s="384"/>
      <c r="BT24" s="384"/>
      <c r="BU24" s="385"/>
      <c r="BV24" s="383">
        <v>14972976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153</v>
      </c>
      <c r="F25" s="357"/>
      <c r="G25" s="357"/>
      <c r="H25" s="357"/>
      <c r="I25" s="357"/>
      <c r="J25" s="357"/>
      <c r="K25" s="358"/>
      <c r="L25" s="359">
        <v>1</v>
      </c>
      <c r="M25" s="360"/>
      <c r="N25" s="360"/>
      <c r="O25" s="360"/>
      <c r="P25" s="361"/>
      <c r="Q25" s="359">
        <v>5120</v>
      </c>
      <c r="R25" s="360"/>
      <c r="S25" s="360"/>
      <c r="T25" s="360"/>
      <c r="U25" s="360"/>
      <c r="V25" s="361"/>
      <c r="W25" s="427"/>
      <c r="X25" s="418"/>
      <c r="Y25" s="419"/>
      <c r="Z25" s="356" t="s">
        <v>154</v>
      </c>
      <c r="AA25" s="357"/>
      <c r="AB25" s="357"/>
      <c r="AC25" s="357"/>
      <c r="AD25" s="357"/>
      <c r="AE25" s="357"/>
      <c r="AF25" s="357"/>
      <c r="AG25" s="358"/>
      <c r="AH25" s="359">
        <v>68</v>
      </c>
      <c r="AI25" s="360"/>
      <c r="AJ25" s="360"/>
      <c r="AK25" s="360"/>
      <c r="AL25" s="361"/>
      <c r="AM25" s="359">
        <v>190808</v>
      </c>
      <c r="AN25" s="360"/>
      <c r="AO25" s="360"/>
      <c r="AP25" s="360"/>
      <c r="AQ25" s="360"/>
      <c r="AR25" s="361"/>
      <c r="AS25" s="359">
        <v>2806</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537230</v>
      </c>
      <c r="BO25" s="379"/>
      <c r="BP25" s="379"/>
      <c r="BQ25" s="379"/>
      <c r="BR25" s="379"/>
      <c r="BS25" s="379"/>
      <c r="BT25" s="379"/>
      <c r="BU25" s="380"/>
      <c r="BV25" s="378">
        <v>610992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156</v>
      </c>
      <c r="F26" s="357"/>
      <c r="G26" s="357"/>
      <c r="H26" s="357"/>
      <c r="I26" s="357"/>
      <c r="J26" s="357"/>
      <c r="K26" s="358"/>
      <c r="L26" s="359">
        <v>1</v>
      </c>
      <c r="M26" s="360"/>
      <c r="N26" s="360"/>
      <c r="O26" s="360"/>
      <c r="P26" s="361"/>
      <c r="Q26" s="359">
        <v>4520</v>
      </c>
      <c r="R26" s="360"/>
      <c r="S26" s="360"/>
      <c r="T26" s="360"/>
      <c r="U26" s="360"/>
      <c r="V26" s="361"/>
      <c r="W26" s="427"/>
      <c r="X26" s="418"/>
      <c r="Y26" s="419"/>
      <c r="Z26" s="356" t="s">
        <v>157</v>
      </c>
      <c r="AA26" s="395"/>
      <c r="AB26" s="395"/>
      <c r="AC26" s="395"/>
      <c r="AD26" s="395"/>
      <c r="AE26" s="395"/>
      <c r="AF26" s="395"/>
      <c r="AG26" s="396"/>
      <c r="AH26" s="359">
        <v>13</v>
      </c>
      <c r="AI26" s="360"/>
      <c r="AJ26" s="360"/>
      <c r="AK26" s="360"/>
      <c r="AL26" s="361"/>
      <c r="AM26" s="359">
        <v>36829</v>
      </c>
      <c r="AN26" s="360"/>
      <c r="AO26" s="360"/>
      <c r="AP26" s="360"/>
      <c r="AQ26" s="360"/>
      <c r="AR26" s="361"/>
      <c r="AS26" s="359">
        <v>2833</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159</v>
      </c>
      <c r="F27" s="357"/>
      <c r="G27" s="357"/>
      <c r="H27" s="357"/>
      <c r="I27" s="357"/>
      <c r="J27" s="357"/>
      <c r="K27" s="358"/>
      <c r="L27" s="359">
        <v>1</v>
      </c>
      <c r="M27" s="360"/>
      <c r="N27" s="360"/>
      <c r="O27" s="360"/>
      <c r="P27" s="361"/>
      <c r="Q27" s="359">
        <v>3750</v>
      </c>
      <c r="R27" s="360"/>
      <c r="S27" s="360"/>
      <c r="T27" s="360"/>
      <c r="U27" s="360"/>
      <c r="V27" s="361"/>
      <c r="W27" s="427"/>
      <c r="X27" s="418"/>
      <c r="Y27" s="419"/>
      <c r="Z27" s="356" t="s">
        <v>160</v>
      </c>
      <c r="AA27" s="357"/>
      <c r="AB27" s="357"/>
      <c r="AC27" s="357"/>
      <c r="AD27" s="357"/>
      <c r="AE27" s="357"/>
      <c r="AF27" s="357"/>
      <c r="AG27" s="358"/>
      <c r="AH27" s="359">
        <v>17</v>
      </c>
      <c r="AI27" s="360"/>
      <c r="AJ27" s="360"/>
      <c r="AK27" s="360"/>
      <c r="AL27" s="361"/>
      <c r="AM27" s="359">
        <v>69632</v>
      </c>
      <c r="AN27" s="360"/>
      <c r="AO27" s="360"/>
      <c r="AP27" s="360"/>
      <c r="AQ27" s="360"/>
      <c r="AR27" s="361"/>
      <c r="AS27" s="359">
        <v>4096</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407482</v>
      </c>
      <c r="BO27" s="387"/>
      <c r="BP27" s="387"/>
      <c r="BQ27" s="387"/>
      <c r="BR27" s="387"/>
      <c r="BS27" s="387"/>
      <c r="BT27" s="387"/>
      <c r="BU27" s="388"/>
      <c r="BV27" s="386">
        <v>407442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162</v>
      </c>
      <c r="F28" s="357"/>
      <c r="G28" s="357"/>
      <c r="H28" s="357"/>
      <c r="I28" s="357"/>
      <c r="J28" s="357"/>
      <c r="K28" s="358"/>
      <c r="L28" s="359">
        <v>1</v>
      </c>
      <c r="M28" s="360"/>
      <c r="N28" s="360"/>
      <c r="O28" s="360"/>
      <c r="P28" s="361"/>
      <c r="Q28" s="359">
        <v>3550</v>
      </c>
      <c r="R28" s="360"/>
      <c r="S28" s="360"/>
      <c r="T28" s="360"/>
      <c r="U28" s="360"/>
      <c r="V28" s="361"/>
      <c r="W28" s="427"/>
      <c r="X28" s="418"/>
      <c r="Y28" s="419"/>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708071</v>
      </c>
      <c r="BO28" s="379"/>
      <c r="BP28" s="379"/>
      <c r="BQ28" s="379"/>
      <c r="BR28" s="379"/>
      <c r="BS28" s="379"/>
      <c r="BT28" s="379"/>
      <c r="BU28" s="380"/>
      <c r="BV28" s="378">
        <v>590446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166</v>
      </c>
      <c r="F29" s="357"/>
      <c r="G29" s="357"/>
      <c r="H29" s="357"/>
      <c r="I29" s="357"/>
      <c r="J29" s="357"/>
      <c r="K29" s="358"/>
      <c r="L29" s="359">
        <v>12</v>
      </c>
      <c r="M29" s="360"/>
      <c r="N29" s="360"/>
      <c r="O29" s="360"/>
      <c r="P29" s="361"/>
      <c r="Q29" s="359">
        <v>3450</v>
      </c>
      <c r="R29" s="360"/>
      <c r="S29" s="360"/>
      <c r="T29" s="360"/>
      <c r="U29" s="360"/>
      <c r="V29" s="361"/>
      <c r="W29" s="428"/>
      <c r="X29" s="429"/>
      <c r="Y29" s="430"/>
      <c r="Z29" s="356" t="s">
        <v>167</v>
      </c>
      <c r="AA29" s="357"/>
      <c r="AB29" s="357"/>
      <c r="AC29" s="357"/>
      <c r="AD29" s="357"/>
      <c r="AE29" s="357"/>
      <c r="AF29" s="357"/>
      <c r="AG29" s="358"/>
      <c r="AH29" s="359">
        <v>269</v>
      </c>
      <c r="AI29" s="360"/>
      <c r="AJ29" s="360"/>
      <c r="AK29" s="360"/>
      <c r="AL29" s="361"/>
      <c r="AM29" s="359">
        <v>849572</v>
      </c>
      <c r="AN29" s="360"/>
      <c r="AO29" s="360"/>
      <c r="AP29" s="360"/>
      <c r="AQ29" s="360"/>
      <c r="AR29" s="361"/>
      <c r="AS29" s="359">
        <v>3158</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235852</v>
      </c>
      <c r="BO29" s="384"/>
      <c r="BP29" s="384"/>
      <c r="BQ29" s="384"/>
      <c r="BR29" s="384"/>
      <c r="BS29" s="384"/>
      <c r="BT29" s="384"/>
      <c r="BU29" s="385"/>
      <c r="BV29" s="383">
        <v>206564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169</v>
      </c>
      <c r="X30" s="438"/>
      <c r="Y30" s="438"/>
      <c r="Z30" s="438"/>
      <c r="AA30" s="438"/>
      <c r="AB30" s="438"/>
      <c r="AC30" s="438"/>
      <c r="AD30" s="438"/>
      <c r="AE30" s="438"/>
      <c r="AF30" s="438"/>
      <c r="AG30" s="439"/>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2384276</v>
      </c>
      <c r="BO30" s="387"/>
      <c r="BP30" s="387"/>
      <c r="BQ30" s="387"/>
      <c r="BR30" s="387"/>
      <c r="BS30" s="387"/>
      <c r="BT30" s="387"/>
      <c r="BU30" s="388"/>
      <c r="BV30" s="386">
        <v>2581926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大月都留広域事務組合（一般会計）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大月短期大学特別会計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下水道特別会計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東部地域広域水道企業団（水道事業会計）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山梨県東部広域連合（一般会計）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山梨県市町村総合事務組合（一般会計）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山梨県市町村総合事務組合（電子化事業及び会館管理・研修事業特別会計）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山梨県市町村総合事務組合（一般廃棄物最終処分場事業特別会計）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山梨県市町村総合事務組合（交通災害共済事業特別会計）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山梨県後期高齢者医療広域連合（一般会計）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山梨県後期高齢者医療広域連合（後期高齢者医療特別会計）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535</v>
      </c>
      <c r="D34" s="1151"/>
      <c r="E34" s="1152"/>
      <c r="F34" s="32">
        <v>1.83</v>
      </c>
      <c r="G34" s="33">
        <v>1.73</v>
      </c>
      <c r="H34" s="33">
        <v>2.12</v>
      </c>
      <c r="I34" s="33">
        <v>4.8</v>
      </c>
      <c r="J34" s="34">
        <v>4.9000000000000004</v>
      </c>
      <c r="K34" s="22"/>
      <c r="L34" s="22"/>
      <c r="M34" s="22"/>
      <c r="N34" s="22"/>
      <c r="O34" s="22"/>
      <c r="P34" s="22"/>
    </row>
    <row r="35" spans="1:16" ht="39" customHeight="1">
      <c r="A35" s="22"/>
      <c r="B35" s="35"/>
      <c r="C35" s="1145" t="s">
        <v>536</v>
      </c>
      <c r="D35" s="1146"/>
      <c r="E35" s="1147"/>
      <c r="F35" s="36">
        <v>5.22</v>
      </c>
      <c r="G35" s="37">
        <v>4.6399999999999997</v>
      </c>
      <c r="H35" s="37">
        <v>3.85</v>
      </c>
      <c r="I35" s="37">
        <v>4.55</v>
      </c>
      <c r="J35" s="38">
        <v>3.01</v>
      </c>
      <c r="K35" s="22"/>
      <c r="L35" s="22"/>
      <c r="M35" s="22"/>
      <c r="N35" s="22"/>
      <c r="O35" s="22"/>
      <c r="P35" s="22"/>
    </row>
    <row r="36" spans="1:16" ht="39" customHeight="1">
      <c r="A36" s="22"/>
      <c r="B36" s="35"/>
      <c r="C36" s="1145" t="s">
        <v>537</v>
      </c>
      <c r="D36" s="1146"/>
      <c r="E36" s="1147"/>
      <c r="F36" s="36">
        <v>0.26</v>
      </c>
      <c r="G36" s="37">
        <v>0.22</v>
      </c>
      <c r="H36" s="37">
        <v>0.81</v>
      </c>
      <c r="I36" s="37">
        <v>0.47</v>
      </c>
      <c r="J36" s="38">
        <v>1.75</v>
      </c>
      <c r="K36" s="22"/>
      <c r="L36" s="22"/>
      <c r="M36" s="22"/>
      <c r="N36" s="22"/>
      <c r="O36" s="22"/>
      <c r="P36" s="22"/>
    </row>
    <row r="37" spans="1:16" ht="39" customHeight="1">
      <c r="A37" s="22"/>
      <c r="B37" s="35"/>
      <c r="C37" s="1145" t="s">
        <v>538</v>
      </c>
      <c r="D37" s="1146"/>
      <c r="E37" s="1147"/>
      <c r="F37" s="36">
        <v>0.11</v>
      </c>
      <c r="G37" s="37">
        <v>7.0000000000000007E-2</v>
      </c>
      <c r="H37" s="37">
        <v>0.21</v>
      </c>
      <c r="I37" s="37">
        <v>0.01</v>
      </c>
      <c r="J37" s="38">
        <v>0.46</v>
      </c>
      <c r="K37" s="22"/>
      <c r="L37" s="22"/>
      <c r="M37" s="22"/>
      <c r="N37" s="22"/>
      <c r="O37" s="22"/>
      <c r="P37" s="22"/>
    </row>
    <row r="38" spans="1:16" ht="39" customHeight="1">
      <c r="A38" s="22"/>
      <c r="B38" s="35"/>
      <c r="C38" s="1145" t="s">
        <v>539</v>
      </c>
      <c r="D38" s="1146"/>
      <c r="E38" s="1147"/>
      <c r="F38" s="36">
        <v>0.04</v>
      </c>
      <c r="G38" s="37">
        <v>7.0000000000000007E-2</v>
      </c>
      <c r="H38" s="37">
        <v>7.0000000000000007E-2</v>
      </c>
      <c r="I38" s="37">
        <v>0.03</v>
      </c>
      <c r="J38" s="38">
        <v>0.1</v>
      </c>
      <c r="K38" s="22"/>
      <c r="L38" s="22"/>
      <c r="M38" s="22"/>
      <c r="N38" s="22"/>
      <c r="O38" s="22"/>
      <c r="P38" s="22"/>
    </row>
    <row r="39" spans="1:16" ht="39" customHeight="1">
      <c r="A39" s="22"/>
      <c r="B39" s="35"/>
      <c r="C39" s="1145" t="s">
        <v>540</v>
      </c>
      <c r="D39" s="1146"/>
      <c r="E39" s="1147"/>
      <c r="F39" s="36">
        <v>0.09</v>
      </c>
      <c r="G39" s="37">
        <v>0.05</v>
      </c>
      <c r="H39" s="37">
        <v>0.08</v>
      </c>
      <c r="I39" s="37">
        <v>0.15</v>
      </c>
      <c r="J39" s="38">
        <v>0.08</v>
      </c>
      <c r="K39" s="22"/>
      <c r="L39" s="22"/>
      <c r="M39" s="22"/>
      <c r="N39" s="22"/>
      <c r="O39" s="22"/>
      <c r="P39" s="22"/>
    </row>
    <row r="40" spans="1:16" ht="39" customHeight="1">
      <c r="A40" s="22"/>
      <c r="B40" s="35"/>
      <c r="C40" s="1145" t="s">
        <v>541</v>
      </c>
      <c r="D40" s="1146"/>
      <c r="E40" s="1147"/>
      <c r="F40" s="36">
        <v>0</v>
      </c>
      <c r="G40" s="37">
        <v>0</v>
      </c>
      <c r="H40" s="37">
        <v>0</v>
      </c>
      <c r="I40" s="37">
        <v>0.01</v>
      </c>
      <c r="J40" s="38">
        <v>0.02</v>
      </c>
      <c r="K40" s="22"/>
      <c r="L40" s="22"/>
      <c r="M40" s="22"/>
      <c r="N40" s="22"/>
      <c r="O40" s="22"/>
      <c r="P40" s="22"/>
    </row>
    <row r="41" spans="1:16" ht="39" customHeight="1">
      <c r="A41" s="22"/>
      <c r="B41" s="35"/>
      <c r="C41" s="1145" t="s">
        <v>542</v>
      </c>
      <c r="D41" s="1146"/>
      <c r="E41" s="1147"/>
      <c r="F41" s="36">
        <v>0</v>
      </c>
      <c r="G41" s="37">
        <v>0</v>
      </c>
      <c r="H41" s="37">
        <v>0.01</v>
      </c>
      <c r="I41" s="37">
        <v>0.02</v>
      </c>
      <c r="J41" s="38">
        <v>0.01</v>
      </c>
      <c r="K41" s="22"/>
      <c r="L41" s="22"/>
      <c r="M41" s="22"/>
      <c r="N41" s="22"/>
      <c r="O41" s="22"/>
      <c r="P41" s="22"/>
    </row>
    <row r="42" spans="1:16" ht="39" customHeight="1">
      <c r="A42" s="22"/>
      <c r="B42" s="39"/>
      <c r="C42" s="1145" t="s">
        <v>543</v>
      </c>
      <c r="D42" s="1146"/>
      <c r="E42" s="1147"/>
      <c r="F42" s="36" t="s">
        <v>489</v>
      </c>
      <c r="G42" s="37" t="s">
        <v>489</v>
      </c>
      <c r="H42" s="37" t="s">
        <v>489</v>
      </c>
      <c r="I42" s="37" t="s">
        <v>489</v>
      </c>
      <c r="J42" s="38" t="s">
        <v>489</v>
      </c>
      <c r="K42" s="22"/>
      <c r="L42" s="22"/>
      <c r="M42" s="22"/>
      <c r="N42" s="22"/>
      <c r="O42" s="22"/>
      <c r="P42" s="22"/>
    </row>
    <row r="43" spans="1:16" ht="39" customHeight="1" thickBot="1">
      <c r="A43" s="22"/>
      <c r="B43" s="40"/>
      <c r="C43" s="1148" t="s">
        <v>544</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10</v>
      </c>
      <c r="C45" s="1162"/>
      <c r="D45" s="58"/>
      <c r="E45" s="1167" t="s">
        <v>11</v>
      </c>
      <c r="F45" s="1167"/>
      <c r="G45" s="1167"/>
      <c r="H45" s="1167"/>
      <c r="I45" s="1167"/>
      <c r="J45" s="1168"/>
      <c r="K45" s="59">
        <v>1574</v>
      </c>
      <c r="L45" s="60">
        <v>1567</v>
      </c>
      <c r="M45" s="60">
        <v>1626</v>
      </c>
      <c r="N45" s="60">
        <v>1609</v>
      </c>
      <c r="O45" s="61">
        <v>1624</v>
      </c>
      <c r="P45" s="48"/>
      <c r="Q45" s="48"/>
      <c r="R45" s="48"/>
      <c r="S45" s="48"/>
      <c r="T45" s="48"/>
      <c r="U45" s="48"/>
    </row>
    <row r="46" spans="1:21" ht="30.75" customHeight="1">
      <c r="A46" s="48"/>
      <c r="B46" s="1163"/>
      <c r="C46" s="1164"/>
      <c r="D46" s="62"/>
      <c r="E46" s="1155" t="s">
        <v>12</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c r="A47" s="48"/>
      <c r="B47" s="1163"/>
      <c r="C47" s="1164"/>
      <c r="D47" s="62"/>
      <c r="E47" s="1155" t="s">
        <v>13</v>
      </c>
      <c r="F47" s="1155"/>
      <c r="G47" s="1155"/>
      <c r="H47" s="1155"/>
      <c r="I47" s="1155"/>
      <c r="J47" s="1156"/>
      <c r="K47" s="63" t="s">
        <v>489</v>
      </c>
      <c r="L47" s="64" t="s">
        <v>489</v>
      </c>
      <c r="M47" s="64" t="s">
        <v>489</v>
      </c>
      <c r="N47" s="64" t="s">
        <v>489</v>
      </c>
      <c r="O47" s="65" t="s">
        <v>489</v>
      </c>
      <c r="P47" s="48"/>
      <c r="Q47" s="48"/>
      <c r="R47" s="48"/>
      <c r="S47" s="48"/>
      <c r="T47" s="48"/>
      <c r="U47" s="48"/>
    </row>
    <row r="48" spans="1:21" ht="30.75" customHeight="1">
      <c r="A48" s="48"/>
      <c r="B48" s="1163"/>
      <c r="C48" s="1164"/>
      <c r="D48" s="62"/>
      <c r="E48" s="1155" t="s">
        <v>14</v>
      </c>
      <c r="F48" s="1155"/>
      <c r="G48" s="1155"/>
      <c r="H48" s="1155"/>
      <c r="I48" s="1155"/>
      <c r="J48" s="1156"/>
      <c r="K48" s="63">
        <v>372</v>
      </c>
      <c r="L48" s="64">
        <v>388</v>
      </c>
      <c r="M48" s="64">
        <v>436</v>
      </c>
      <c r="N48" s="64">
        <v>465</v>
      </c>
      <c r="O48" s="65">
        <v>469</v>
      </c>
      <c r="P48" s="48"/>
      <c r="Q48" s="48"/>
      <c r="R48" s="48"/>
      <c r="S48" s="48"/>
      <c r="T48" s="48"/>
      <c r="U48" s="48"/>
    </row>
    <row r="49" spans="1:21" ht="30.75" customHeight="1">
      <c r="A49" s="48"/>
      <c r="B49" s="1163"/>
      <c r="C49" s="1164"/>
      <c r="D49" s="62"/>
      <c r="E49" s="1155" t="s">
        <v>15</v>
      </c>
      <c r="F49" s="1155"/>
      <c r="G49" s="1155"/>
      <c r="H49" s="1155"/>
      <c r="I49" s="1155"/>
      <c r="J49" s="1156"/>
      <c r="K49" s="63">
        <v>334</v>
      </c>
      <c r="L49" s="64">
        <v>369</v>
      </c>
      <c r="M49" s="64">
        <v>366</v>
      </c>
      <c r="N49" s="64">
        <v>367</v>
      </c>
      <c r="O49" s="65">
        <v>354</v>
      </c>
      <c r="P49" s="48"/>
      <c r="Q49" s="48"/>
      <c r="R49" s="48"/>
      <c r="S49" s="48"/>
      <c r="T49" s="48"/>
      <c r="U49" s="48"/>
    </row>
    <row r="50" spans="1:21" ht="30.75" customHeight="1">
      <c r="A50" s="48"/>
      <c r="B50" s="1163"/>
      <c r="C50" s="1164"/>
      <c r="D50" s="62"/>
      <c r="E50" s="1155" t="s">
        <v>16</v>
      </c>
      <c r="F50" s="1155"/>
      <c r="G50" s="1155"/>
      <c r="H50" s="1155"/>
      <c r="I50" s="1155"/>
      <c r="J50" s="1156"/>
      <c r="K50" s="63">
        <v>96</v>
      </c>
      <c r="L50" s="64">
        <v>94</v>
      </c>
      <c r="M50" s="64">
        <v>94</v>
      </c>
      <c r="N50" s="64">
        <v>94</v>
      </c>
      <c r="O50" s="65">
        <v>94</v>
      </c>
      <c r="P50" s="48"/>
      <c r="Q50" s="48"/>
      <c r="R50" s="48"/>
      <c r="S50" s="48"/>
      <c r="T50" s="48"/>
      <c r="U50" s="48"/>
    </row>
    <row r="51" spans="1:21" ht="30.75" customHeight="1">
      <c r="A51" s="48"/>
      <c r="B51" s="1165"/>
      <c r="C51" s="1166"/>
      <c r="D51" s="66"/>
      <c r="E51" s="1155" t="s">
        <v>17</v>
      </c>
      <c r="F51" s="1155"/>
      <c r="G51" s="1155"/>
      <c r="H51" s="1155"/>
      <c r="I51" s="1155"/>
      <c r="J51" s="1156"/>
      <c r="K51" s="63" t="s">
        <v>489</v>
      </c>
      <c r="L51" s="64" t="s">
        <v>489</v>
      </c>
      <c r="M51" s="64" t="s">
        <v>489</v>
      </c>
      <c r="N51" s="64" t="s">
        <v>489</v>
      </c>
      <c r="O51" s="65" t="s">
        <v>489</v>
      </c>
      <c r="P51" s="48"/>
      <c r="Q51" s="48"/>
      <c r="R51" s="48"/>
      <c r="S51" s="48"/>
      <c r="T51" s="48"/>
      <c r="U51" s="48"/>
    </row>
    <row r="52" spans="1:21" ht="30.75" customHeight="1">
      <c r="A52" s="48"/>
      <c r="B52" s="1153" t="s">
        <v>18</v>
      </c>
      <c r="C52" s="1154"/>
      <c r="D52" s="66"/>
      <c r="E52" s="1155" t="s">
        <v>19</v>
      </c>
      <c r="F52" s="1155"/>
      <c r="G52" s="1155"/>
      <c r="H52" s="1155"/>
      <c r="I52" s="1155"/>
      <c r="J52" s="1156"/>
      <c r="K52" s="63">
        <v>1271</v>
      </c>
      <c r="L52" s="64">
        <v>1321</v>
      </c>
      <c r="M52" s="64">
        <v>1312</v>
      </c>
      <c r="N52" s="64">
        <v>1376</v>
      </c>
      <c r="O52" s="65">
        <v>1323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1105</v>
      </c>
      <c r="L53" s="69">
        <v>1097</v>
      </c>
      <c r="M53" s="69">
        <v>1210</v>
      </c>
      <c r="N53" s="69">
        <v>1159</v>
      </c>
      <c r="O53" s="70">
        <v>1218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81" t="s">
        <v>23</v>
      </c>
      <c r="C41" s="1182"/>
      <c r="D41" s="81"/>
      <c r="E41" s="1183" t="s">
        <v>24</v>
      </c>
      <c r="F41" s="1183"/>
      <c r="G41" s="1183"/>
      <c r="H41" s="1184"/>
      <c r="I41" s="82">
        <v>16114</v>
      </c>
      <c r="J41" s="83">
        <v>16560</v>
      </c>
      <c r="K41" s="83">
        <v>18683</v>
      </c>
      <c r="L41" s="83">
        <v>18781</v>
      </c>
      <c r="M41" s="84">
        <v>18672</v>
      </c>
    </row>
    <row r="42" spans="2:13" ht="27.75" customHeight="1">
      <c r="B42" s="1171"/>
      <c r="C42" s="1172"/>
      <c r="D42" s="85"/>
      <c r="E42" s="1175" t="s">
        <v>25</v>
      </c>
      <c r="F42" s="1175"/>
      <c r="G42" s="1175"/>
      <c r="H42" s="1176"/>
      <c r="I42" s="86">
        <v>564</v>
      </c>
      <c r="J42" s="87">
        <v>470</v>
      </c>
      <c r="K42" s="87">
        <v>376</v>
      </c>
      <c r="L42" s="87">
        <v>282</v>
      </c>
      <c r="M42" s="88">
        <v>188</v>
      </c>
    </row>
    <row r="43" spans="2:13" ht="27.75" customHeight="1">
      <c r="B43" s="1171"/>
      <c r="C43" s="1172"/>
      <c r="D43" s="85"/>
      <c r="E43" s="1175" t="s">
        <v>26</v>
      </c>
      <c r="F43" s="1175"/>
      <c r="G43" s="1175"/>
      <c r="H43" s="1176"/>
      <c r="I43" s="86">
        <v>6090</v>
      </c>
      <c r="J43" s="87">
        <v>5763</v>
      </c>
      <c r="K43" s="87">
        <v>6172</v>
      </c>
      <c r="L43" s="87">
        <v>6606</v>
      </c>
      <c r="M43" s="88">
        <v>6026</v>
      </c>
    </row>
    <row r="44" spans="2:13" ht="27.75" customHeight="1">
      <c r="B44" s="1171"/>
      <c r="C44" s="1172"/>
      <c r="D44" s="85"/>
      <c r="E44" s="1175" t="s">
        <v>27</v>
      </c>
      <c r="F44" s="1175"/>
      <c r="G44" s="1175"/>
      <c r="H44" s="1176"/>
      <c r="I44" s="86">
        <v>3515</v>
      </c>
      <c r="J44" s="87">
        <v>3169</v>
      </c>
      <c r="K44" s="87">
        <v>2800</v>
      </c>
      <c r="L44" s="87">
        <v>2539</v>
      </c>
      <c r="M44" s="88">
        <v>2086</v>
      </c>
    </row>
    <row r="45" spans="2:13" ht="27.75" customHeight="1">
      <c r="B45" s="1171"/>
      <c r="C45" s="1172"/>
      <c r="D45" s="85"/>
      <c r="E45" s="1175" t="s">
        <v>28</v>
      </c>
      <c r="F45" s="1175"/>
      <c r="G45" s="1175"/>
      <c r="H45" s="1176"/>
      <c r="I45" s="86">
        <v>3253</v>
      </c>
      <c r="J45" s="87">
        <v>3003</v>
      </c>
      <c r="K45" s="87">
        <v>2763</v>
      </c>
      <c r="L45" s="87">
        <v>2603</v>
      </c>
      <c r="M45" s="88">
        <v>2611</v>
      </c>
    </row>
    <row r="46" spans="2:13" ht="27.75" customHeight="1">
      <c r="B46" s="1171"/>
      <c r="C46" s="1172"/>
      <c r="D46" s="85"/>
      <c r="E46" s="1175" t="s">
        <v>29</v>
      </c>
      <c r="F46" s="1175"/>
      <c r="G46" s="1175"/>
      <c r="H46" s="1176"/>
      <c r="I46" s="86">
        <v>2512</v>
      </c>
      <c r="J46" s="87">
        <v>2340</v>
      </c>
      <c r="K46" s="87" t="s">
        <v>489</v>
      </c>
      <c r="L46" s="87" t="s">
        <v>489</v>
      </c>
      <c r="M46" s="88" t="s">
        <v>489</v>
      </c>
    </row>
    <row r="47" spans="2:13" ht="27.75" customHeight="1">
      <c r="B47" s="1171"/>
      <c r="C47" s="1172"/>
      <c r="D47" s="85"/>
      <c r="E47" s="1175" t="s">
        <v>30</v>
      </c>
      <c r="F47" s="1175"/>
      <c r="G47" s="1175"/>
      <c r="H47" s="1176"/>
      <c r="I47" s="86" t="s">
        <v>489</v>
      </c>
      <c r="J47" s="87" t="s">
        <v>489</v>
      </c>
      <c r="K47" s="87" t="s">
        <v>489</v>
      </c>
      <c r="L47" s="87" t="s">
        <v>489</v>
      </c>
      <c r="M47" s="88" t="s">
        <v>489</v>
      </c>
    </row>
    <row r="48" spans="2:13" ht="27.75" customHeight="1">
      <c r="B48" s="1173"/>
      <c r="C48" s="1174"/>
      <c r="D48" s="85"/>
      <c r="E48" s="1175" t="s">
        <v>31</v>
      </c>
      <c r="F48" s="1175"/>
      <c r="G48" s="1175"/>
      <c r="H48" s="1176"/>
      <c r="I48" s="86" t="s">
        <v>489</v>
      </c>
      <c r="J48" s="87" t="s">
        <v>489</v>
      </c>
      <c r="K48" s="87" t="s">
        <v>489</v>
      </c>
      <c r="L48" s="87" t="s">
        <v>489</v>
      </c>
      <c r="M48" s="88" t="s">
        <v>489</v>
      </c>
    </row>
    <row r="49" spans="2:13" ht="27.75" customHeight="1">
      <c r="B49" s="1169" t="s">
        <v>32</v>
      </c>
      <c r="C49" s="1170"/>
      <c r="D49" s="89"/>
      <c r="E49" s="1175" t="s">
        <v>33</v>
      </c>
      <c r="F49" s="1175"/>
      <c r="G49" s="1175"/>
      <c r="H49" s="1176"/>
      <c r="I49" s="86">
        <v>4141</v>
      </c>
      <c r="J49" s="87">
        <v>4149</v>
      </c>
      <c r="K49" s="87">
        <v>4080</v>
      </c>
      <c r="L49" s="87">
        <v>3563</v>
      </c>
      <c r="M49" s="88">
        <v>3525</v>
      </c>
    </row>
    <row r="50" spans="2:13" ht="27.75" customHeight="1">
      <c r="B50" s="1171"/>
      <c r="C50" s="1172"/>
      <c r="D50" s="85"/>
      <c r="E50" s="1175" t="s">
        <v>34</v>
      </c>
      <c r="F50" s="1175"/>
      <c r="G50" s="1175"/>
      <c r="H50" s="1176"/>
      <c r="I50" s="86">
        <v>337</v>
      </c>
      <c r="J50" s="87">
        <v>229</v>
      </c>
      <c r="K50" s="87">
        <v>201</v>
      </c>
      <c r="L50" s="87">
        <v>168</v>
      </c>
      <c r="M50" s="88">
        <v>178</v>
      </c>
    </row>
    <row r="51" spans="2:13" ht="27.75" customHeight="1">
      <c r="B51" s="1173"/>
      <c r="C51" s="1174"/>
      <c r="D51" s="85"/>
      <c r="E51" s="1175" t="s">
        <v>35</v>
      </c>
      <c r="F51" s="1175"/>
      <c r="G51" s="1175"/>
      <c r="H51" s="1176"/>
      <c r="I51" s="86">
        <v>14468</v>
      </c>
      <c r="J51" s="87">
        <v>14269</v>
      </c>
      <c r="K51" s="87">
        <v>14616</v>
      </c>
      <c r="L51" s="87">
        <v>14830</v>
      </c>
      <c r="M51" s="88">
        <v>14613</v>
      </c>
    </row>
    <row r="52" spans="2:13" ht="27.75" customHeight="1" thickBot="1">
      <c r="B52" s="1177" t="s">
        <v>36</v>
      </c>
      <c r="C52" s="1178"/>
      <c r="D52" s="90"/>
      <c r="E52" s="1179" t="s">
        <v>37</v>
      </c>
      <c r="F52" s="1179"/>
      <c r="G52" s="1179"/>
      <c r="H52" s="1180"/>
      <c r="I52" s="91">
        <v>13101</v>
      </c>
      <c r="J52" s="92">
        <v>12658</v>
      </c>
      <c r="K52" s="92">
        <v>11896</v>
      </c>
      <c r="L52" s="92">
        <v>12251</v>
      </c>
      <c r="M52" s="93">
        <v>11266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559</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559</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1194" t="s">
        <v>561</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562</v>
      </c>
    </row>
    <row r="50" spans="1:17">
      <c r="B50" s="248"/>
      <c r="C50" s="244"/>
      <c r="D50" s="244"/>
      <c r="E50" s="244"/>
      <c r="F50" s="244"/>
      <c r="G50" s="1206"/>
      <c r="H50" s="1207"/>
      <c r="I50" s="1207"/>
      <c r="J50" s="1208"/>
      <c r="K50" s="1209" t="s">
        <v>528</v>
      </c>
      <c r="L50" s="1209" t="s">
        <v>529</v>
      </c>
      <c r="M50" s="1209" t="s">
        <v>530</v>
      </c>
      <c r="N50" s="1209" t="s">
        <v>531</v>
      </c>
      <c r="O50" s="1209" t="s">
        <v>532</v>
      </c>
    </row>
    <row r="51" spans="1:17">
      <c r="B51" s="248"/>
      <c r="C51" s="244"/>
      <c r="D51" s="244"/>
      <c r="E51" s="244"/>
      <c r="F51" s="244"/>
      <c r="G51" s="1210" t="s">
        <v>563</v>
      </c>
      <c r="H51" s="1211"/>
      <c r="I51" s="1212" t="s">
        <v>564</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565</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566</v>
      </c>
      <c r="H55" s="1225"/>
      <c r="I55" s="1219" t="s">
        <v>564</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565</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1194" t="s">
        <v>561</v>
      </c>
      <c r="I64" s="1195"/>
      <c r="J64" s="1195"/>
      <c r="K64" s="1195"/>
      <c r="L64" s="244"/>
      <c r="M64" s="244"/>
      <c r="N64" s="244"/>
      <c r="O64" s="244"/>
    </row>
    <row r="65" spans="2:30">
      <c r="B65" s="248"/>
      <c r="C65" s="244"/>
      <c r="D65" s="244"/>
      <c r="E65" s="244"/>
      <c r="F65" s="244"/>
      <c r="G65" s="1251" t="s">
        <v>570</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568</v>
      </c>
      <c r="I71" s="1243"/>
      <c r="J71" s="1239"/>
      <c r="K71" s="1239"/>
      <c r="L71" s="1240"/>
      <c r="M71" s="1239"/>
      <c r="N71" s="1240"/>
      <c r="O71" s="1241"/>
    </row>
    <row r="72" spans="2:30">
      <c r="B72" s="248"/>
      <c r="C72" s="244"/>
      <c r="D72" s="244"/>
      <c r="E72" s="244"/>
      <c r="F72" s="244"/>
      <c r="G72" s="1206"/>
      <c r="H72" s="1207"/>
      <c r="I72" s="1207"/>
      <c r="J72" s="1208"/>
      <c r="K72" s="1209" t="s">
        <v>528</v>
      </c>
      <c r="L72" s="1209" t="s">
        <v>529</v>
      </c>
      <c r="M72" s="1209" t="s">
        <v>530</v>
      </c>
      <c r="N72" s="1209" t="s">
        <v>531</v>
      </c>
      <c r="O72" s="1209" t="s">
        <v>532</v>
      </c>
    </row>
    <row r="73" spans="2:30">
      <c r="B73" s="248"/>
      <c r="C73" s="244"/>
      <c r="D73" s="244"/>
      <c r="E73" s="244"/>
      <c r="F73" s="244"/>
      <c r="G73" s="1210" t="s">
        <v>563</v>
      </c>
      <c r="H73" s="1211"/>
      <c r="I73" s="1212" t="s">
        <v>564</v>
      </c>
      <c r="J73" s="1212"/>
      <c r="K73" s="1244">
        <v>185.3</v>
      </c>
      <c r="L73" s="1244">
        <v>183.1</v>
      </c>
      <c r="M73" s="1217">
        <v>174.7</v>
      </c>
      <c r="N73" s="1217">
        <v>189.5</v>
      </c>
      <c r="O73" s="1217">
        <v>165.5</v>
      </c>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569</v>
      </c>
      <c r="J75" s="1219"/>
      <c r="K75" s="1245">
        <v>15</v>
      </c>
      <c r="L75" s="1245">
        <v>15.4</v>
      </c>
      <c r="M75" s="1245">
        <v>16.399999999999999</v>
      </c>
      <c r="N75" s="1245">
        <v>17.100000000000001</v>
      </c>
      <c r="O75" s="1245">
        <v>17.600000000000001</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566</v>
      </c>
      <c r="H77" s="1225"/>
      <c r="I77" s="1219" t="s">
        <v>564</v>
      </c>
      <c r="J77" s="1219"/>
      <c r="K77" s="1244">
        <v>91.2</v>
      </c>
      <c r="L77" s="1244">
        <v>81.7</v>
      </c>
      <c r="M77" s="1217">
        <v>80.400000000000006</v>
      </c>
      <c r="N77" s="1217">
        <v>83.1</v>
      </c>
      <c r="O77" s="1217">
        <v>56.8</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569</v>
      </c>
      <c r="J79" s="1229"/>
      <c r="K79" s="1247">
        <v>12.7</v>
      </c>
      <c r="L79" s="1247">
        <v>12.3</v>
      </c>
      <c r="M79" s="1247">
        <v>12.5</v>
      </c>
      <c r="N79" s="1247">
        <v>12.2</v>
      </c>
      <c r="O79" s="1247">
        <v>10.199999999999999</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27902</v>
      </c>
      <c r="E3" s="116"/>
      <c r="F3" s="117">
        <v>49094</v>
      </c>
      <c r="G3" s="118"/>
      <c r="H3" s="119"/>
    </row>
    <row r="4" spans="1:8">
      <c r="A4" s="120"/>
      <c r="B4" s="121"/>
      <c r="C4" s="122"/>
      <c r="D4" s="123">
        <v>10836</v>
      </c>
      <c r="E4" s="124"/>
      <c r="F4" s="125">
        <v>27415</v>
      </c>
      <c r="G4" s="126"/>
      <c r="H4" s="127"/>
    </row>
    <row r="5" spans="1:8">
      <c r="A5" s="108" t="s">
        <v>522</v>
      </c>
      <c r="B5" s="113"/>
      <c r="C5" s="114"/>
      <c r="D5" s="115">
        <v>56047</v>
      </c>
      <c r="E5" s="116"/>
      <c r="F5" s="117">
        <v>60245</v>
      </c>
      <c r="G5" s="118"/>
      <c r="H5" s="119"/>
    </row>
    <row r="6" spans="1:8">
      <c r="A6" s="120"/>
      <c r="B6" s="121"/>
      <c r="C6" s="122"/>
      <c r="D6" s="123">
        <v>31942</v>
      </c>
      <c r="E6" s="124"/>
      <c r="F6" s="125">
        <v>33678</v>
      </c>
      <c r="G6" s="126"/>
      <c r="H6" s="127"/>
    </row>
    <row r="7" spans="1:8">
      <c r="A7" s="108" t="s">
        <v>523</v>
      </c>
      <c r="B7" s="113"/>
      <c r="C7" s="114"/>
      <c r="D7" s="115">
        <v>45581</v>
      </c>
      <c r="E7" s="116"/>
      <c r="F7" s="117">
        <v>68386</v>
      </c>
      <c r="G7" s="118"/>
      <c r="H7" s="119"/>
    </row>
    <row r="8" spans="1:8">
      <c r="A8" s="120"/>
      <c r="B8" s="121"/>
      <c r="C8" s="122"/>
      <c r="D8" s="123">
        <v>12643</v>
      </c>
      <c r="E8" s="124"/>
      <c r="F8" s="125">
        <v>35121</v>
      </c>
      <c r="G8" s="126"/>
      <c r="H8" s="127"/>
    </row>
    <row r="9" spans="1:8">
      <c r="A9" s="108" t="s">
        <v>524</v>
      </c>
      <c r="B9" s="113"/>
      <c r="C9" s="114"/>
      <c r="D9" s="115">
        <v>57723</v>
      </c>
      <c r="E9" s="116"/>
      <c r="F9" s="117">
        <v>81305</v>
      </c>
      <c r="G9" s="118"/>
      <c r="H9" s="119"/>
    </row>
    <row r="10" spans="1:8">
      <c r="A10" s="120"/>
      <c r="B10" s="121"/>
      <c r="C10" s="122"/>
      <c r="D10" s="123">
        <v>39500</v>
      </c>
      <c r="E10" s="124"/>
      <c r="F10" s="125">
        <v>48720</v>
      </c>
      <c r="G10" s="126"/>
      <c r="H10" s="127"/>
    </row>
    <row r="11" spans="1:8">
      <c r="A11" s="108" t="s">
        <v>525</v>
      </c>
      <c r="B11" s="113"/>
      <c r="C11" s="114"/>
      <c r="D11" s="115">
        <v>60619</v>
      </c>
      <c r="E11" s="116"/>
      <c r="F11" s="117">
        <v>81768</v>
      </c>
      <c r="G11" s="118"/>
      <c r="H11" s="119"/>
    </row>
    <row r="12" spans="1:8">
      <c r="A12" s="120"/>
      <c r="B12" s="121"/>
      <c r="C12" s="128"/>
      <c r="D12" s="123">
        <v>24747</v>
      </c>
      <c r="E12" s="124"/>
      <c r="F12" s="125">
        <v>37917</v>
      </c>
      <c r="G12" s="126"/>
      <c r="H12" s="127"/>
    </row>
    <row r="13" spans="1:8">
      <c r="A13" s="108"/>
      <c r="B13" s="113"/>
      <c r="C13" s="129"/>
      <c r="D13" s="130">
        <v>49574</v>
      </c>
      <c r="E13" s="131"/>
      <c r="F13" s="132">
        <v>68160</v>
      </c>
      <c r="G13" s="133"/>
      <c r="H13" s="119"/>
    </row>
    <row r="14" spans="1:8">
      <c r="A14" s="120"/>
      <c r="B14" s="121"/>
      <c r="C14" s="122"/>
      <c r="D14" s="123">
        <v>23934</v>
      </c>
      <c r="E14" s="124"/>
      <c r="F14" s="125">
        <v>36570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1.93</v>
      </c>
      <c r="C19" s="134">
        <f>ROUND(VALUE(SUBSTITUTE(実質収支比率等に係る経年分析!G$48,"▲","-")),2)</f>
        <v>1.79</v>
      </c>
      <c r="D19" s="134">
        <f>ROUND(VALUE(SUBSTITUTE(実質収支比率等に係る経年分析!H$48,"▲","-")),2)</f>
        <v>2.2000000000000002</v>
      </c>
      <c r="E19" s="134">
        <f>ROUND(VALUE(SUBSTITUTE(実質収支比率等に係る経年分析!I$48,"▲","-")),2)</f>
        <v>4.97</v>
      </c>
      <c r="F19" s="134">
        <f>ROUND(VALUE(SUBSTITUTE(実質収支比率等に係る経年分析!J$48,"▲","-")),2)</f>
        <v>4.99</v>
      </c>
    </row>
    <row r="20" spans="1:11">
      <c r="A20" s="134" t="s">
        <v>42</v>
      </c>
      <c r="B20" s="134">
        <f>ROUND(VALUE(SUBSTITUTE(実質収支比率等に係る経年分析!F$47,"▲","-")),2)</f>
        <v>11.73</v>
      </c>
      <c r="C20" s="134">
        <f>ROUND(VALUE(SUBSTITUTE(実質収支比率等に係る経年分析!G$47,"▲","-")),2)</f>
        <v>11.92</v>
      </c>
      <c r="D20" s="134">
        <f>ROUND(VALUE(SUBSTITUTE(実質収支比率等に係る経年分析!H$47,"▲","-")),2)</f>
        <v>12.08</v>
      </c>
      <c r="E20" s="134">
        <f>ROUND(VALUE(SUBSTITUTE(実質収支比率等に係る経年分析!I$47,"▲","-")),2)</f>
        <v>7.59</v>
      </c>
      <c r="F20" s="134">
        <f>ROUND(VALUE(SUBSTITUTE(実質収支比率等に係る経年分析!J$47,"▲","-")),2)</f>
        <v>8.74</v>
      </c>
    </row>
    <row r="21" spans="1:11">
      <c r="A21" s="134" t="s">
        <v>43</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0.48</v>
      </c>
      <c r="D21" s="134">
        <f>IF(ISNUMBER(VALUE(SUBSTITUTE(実質収支比率等に係る経年分析!H$49,"▲","-"))),ROUND(VALUE(SUBSTITUTE(実質収支比率等に係る経年分析!H$49,"▲","-")),2),NA())</f>
        <v>0.45</v>
      </c>
      <c r="E21" s="134">
        <f>IF(ISNUMBER(VALUE(SUBSTITUTE(実質収支比率等に係る経年分析!I$49,"▲","-"))),ROUND(VALUE(SUBSTITUTE(実質収支比率等に係る経年分析!I$49,"▲","-")),2),NA())</f>
        <v>-2.2400000000000002</v>
      </c>
      <c r="F21" s="134">
        <f>IF(ISNUMBER(VALUE(SUBSTITUTE(実質収支比率等に係る経年分析!J$49,"▲","-"))),ROUND(VALUE(SUBSTITUTE(実質収支比率等に係る経年分析!J$49,"▲","-")),2),NA())</f>
        <v>1.68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大月短期大学特別会計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4.6399999999999997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4.9000000000000004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1271</v>
      </c>
      <c r="E42" s="136"/>
      <c r="F42" s="136"/>
      <c r="G42" s="136">
        <f>'実質公債費比率（分子）の構造'!L$52</f>
        <v>1321</v>
      </c>
      <c r="H42" s="136"/>
      <c r="I42" s="136"/>
      <c r="J42" s="136">
        <f>'実質公債費比率（分子）の構造'!M$52</f>
        <v>1312</v>
      </c>
      <c r="K42" s="136"/>
      <c r="L42" s="136"/>
      <c r="M42" s="136">
        <f>'実質公債費比率（分子）の構造'!N$52</f>
        <v>1376</v>
      </c>
      <c r="N42" s="136"/>
      <c r="O42" s="136"/>
      <c r="P42" s="136">
        <f>'実質公債費比率（分子）の構造'!O$52</f>
        <v>1323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96</v>
      </c>
      <c r="C44" s="136"/>
      <c r="D44" s="136"/>
      <c r="E44" s="136">
        <f>'実質公債費比率（分子）の構造'!L$50</f>
        <v>94</v>
      </c>
      <c r="F44" s="136"/>
      <c r="G44" s="136"/>
      <c r="H44" s="136">
        <f>'実質公債費比率（分子）の構造'!M$50</f>
        <v>94</v>
      </c>
      <c r="I44" s="136"/>
      <c r="J44" s="136"/>
      <c r="K44" s="136">
        <f>'実質公債費比率（分子）の構造'!N$50</f>
        <v>94</v>
      </c>
      <c r="L44" s="136"/>
      <c r="M44" s="136"/>
      <c r="N44" s="136">
        <f>'実質公債費比率（分子）の構造'!O$50</f>
        <v>94</v>
      </c>
      <c r="O44" s="136"/>
      <c r="P44" s="136"/>
    </row>
    <row r="45" spans="1:16">
      <c r="A45" s="136" t="s">
        <v>53</v>
      </c>
      <c r="B45" s="136">
        <f>'実質公債費比率（分子）の構造'!K$49</f>
        <v>334</v>
      </c>
      <c r="C45" s="136"/>
      <c r="D45" s="136"/>
      <c r="E45" s="136">
        <f>'実質公債費比率（分子）の構造'!L$49</f>
        <v>369</v>
      </c>
      <c r="F45" s="136"/>
      <c r="G45" s="136"/>
      <c r="H45" s="136">
        <f>'実質公債費比率（分子）の構造'!M$49</f>
        <v>366</v>
      </c>
      <c r="I45" s="136"/>
      <c r="J45" s="136"/>
      <c r="K45" s="136">
        <f>'実質公債費比率（分子）の構造'!N$49</f>
        <v>367</v>
      </c>
      <c r="L45" s="136"/>
      <c r="M45" s="136"/>
      <c r="N45" s="136">
        <f>'実質公債費比率（分子）の構造'!O$49</f>
        <v>354</v>
      </c>
      <c r="O45" s="136"/>
      <c r="P45" s="136"/>
    </row>
    <row r="46" spans="1:16">
      <c r="A46" s="136" t="s">
        <v>54</v>
      </c>
      <c r="B46" s="136">
        <f>'実質公債費比率（分子）の構造'!K$48</f>
        <v>372</v>
      </c>
      <c r="C46" s="136"/>
      <c r="D46" s="136"/>
      <c r="E46" s="136">
        <f>'実質公債費比率（分子）の構造'!L$48</f>
        <v>388</v>
      </c>
      <c r="F46" s="136"/>
      <c r="G46" s="136"/>
      <c r="H46" s="136">
        <f>'実質公債費比率（分子）の構造'!M$48</f>
        <v>436</v>
      </c>
      <c r="I46" s="136"/>
      <c r="J46" s="136"/>
      <c r="K46" s="136">
        <f>'実質公債費比率（分子）の構造'!N$48</f>
        <v>465</v>
      </c>
      <c r="L46" s="136"/>
      <c r="M46" s="136"/>
      <c r="N46" s="136">
        <f>'実質公債費比率（分子）の構造'!O$48</f>
        <v>469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1574</v>
      </c>
      <c r="C49" s="136"/>
      <c r="D49" s="136"/>
      <c r="E49" s="136">
        <f>'実質公債費比率（分子）の構造'!L$45</f>
        <v>1567</v>
      </c>
      <c r="F49" s="136"/>
      <c r="G49" s="136"/>
      <c r="H49" s="136">
        <f>'実質公債費比率（分子）の構造'!M$45</f>
        <v>1626</v>
      </c>
      <c r="I49" s="136"/>
      <c r="J49" s="136"/>
      <c r="K49" s="136">
        <f>'実質公債費比率（分子）の構造'!N$45</f>
        <v>1609</v>
      </c>
      <c r="L49" s="136"/>
      <c r="M49" s="136"/>
      <c r="N49" s="136">
        <f>'実質公債費比率（分子）の構造'!O$45</f>
        <v>1624</v>
      </c>
      <c r="O49" s="136"/>
      <c r="P49" s="136"/>
    </row>
    <row r="50" spans="1:16">
      <c r="A50" s="136" t="s">
        <v>58</v>
      </c>
      <c r="B50" s="136" t="e">
        <f>NA()</f>
        <v>#N/A</v>
      </c>
      <c r="C50" s="136">
        <f>IF(ISNUMBER('実質公債費比率（分子）の構造'!K$53),'実質公債費比率（分子）の構造'!K$53,NA())</f>
        <v>1105</v>
      </c>
      <c r="D50" s="136" t="e">
        <f>NA()</f>
        <v>#N/A</v>
      </c>
      <c r="E50" s="136" t="e">
        <f>NA()</f>
        <v>#N/A</v>
      </c>
      <c r="F50" s="136">
        <f>IF(ISNUMBER('実質公債費比率（分子）の構造'!L$53),'実質公債費比率（分子）の構造'!L$53,NA())</f>
        <v>1097</v>
      </c>
      <c r="G50" s="136" t="e">
        <f>NA()</f>
        <v>#N/A</v>
      </c>
      <c r="H50" s="136" t="e">
        <f>NA()</f>
        <v>#N/A</v>
      </c>
      <c r="I50" s="136">
        <f>IF(ISNUMBER('実質公債費比率（分子）の構造'!M$53),'実質公債費比率（分子）の構造'!M$53,NA())</f>
        <v>1210</v>
      </c>
      <c r="J50" s="136" t="e">
        <f>NA()</f>
        <v>#N/A</v>
      </c>
      <c r="K50" s="136" t="e">
        <f>NA()</f>
        <v>#N/A</v>
      </c>
      <c r="L50" s="136">
        <f>IF(ISNUMBER('実質公債費比率（分子）の構造'!N$53),'実質公債費比率（分子）の構造'!N$53,NA())</f>
        <v>1159</v>
      </c>
      <c r="M50" s="136" t="e">
        <f>NA()</f>
        <v>#N/A</v>
      </c>
      <c r="N50" s="136" t="e">
        <f>NA()</f>
        <v>#N/A</v>
      </c>
      <c r="O50" s="136">
        <f>IF(ISNUMBER('実質公債費比率（分子）の構造'!O$53),'実質公債費比率（分子）の構造'!O$53,NA())</f>
        <v>1218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14468</v>
      </c>
      <c r="E56" s="135"/>
      <c r="F56" s="135"/>
      <c r="G56" s="135">
        <f>'将来負担比率（分子）の構造'!J$51</f>
        <v>14269</v>
      </c>
      <c r="H56" s="135"/>
      <c r="I56" s="135"/>
      <c r="J56" s="135">
        <f>'将来負担比率（分子）の構造'!K$51</f>
        <v>14616</v>
      </c>
      <c r="K56" s="135"/>
      <c r="L56" s="135"/>
      <c r="M56" s="135">
        <f>'将来負担比率（分子）の構造'!L$51</f>
        <v>14830</v>
      </c>
      <c r="N56" s="135"/>
      <c r="O56" s="135"/>
      <c r="P56" s="135">
        <f>'将来負担比率（分子）の構造'!M$51</f>
        <v>14613</v>
      </c>
    </row>
    <row r="57" spans="1:16">
      <c r="A57" s="135" t="s">
        <v>34</v>
      </c>
      <c r="B57" s="135"/>
      <c r="C57" s="135"/>
      <c r="D57" s="135">
        <f>'将来負担比率（分子）の構造'!I$50</f>
        <v>337</v>
      </c>
      <c r="E57" s="135"/>
      <c r="F57" s="135"/>
      <c r="G57" s="135">
        <f>'将来負担比率（分子）の構造'!J$50</f>
        <v>229</v>
      </c>
      <c r="H57" s="135"/>
      <c r="I57" s="135"/>
      <c r="J57" s="135">
        <f>'将来負担比率（分子）の構造'!K$50</f>
        <v>201</v>
      </c>
      <c r="K57" s="135"/>
      <c r="L57" s="135"/>
      <c r="M57" s="135">
        <f>'将来負担比率（分子）の構造'!L$50</f>
        <v>168</v>
      </c>
      <c r="N57" s="135"/>
      <c r="O57" s="135"/>
      <c r="P57" s="135">
        <f>'将来負担比率（分子）の構造'!M$50</f>
        <v>178</v>
      </c>
    </row>
    <row r="58" spans="1:16">
      <c r="A58" s="135" t="s">
        <v>33</v>
      </c>
      <c r="B58" s="135"/>
      <c r="C58" s="135"/>
      <c r="D58" s="135">
        <f>'将来負担比率（分子）の構造'!I$49</f>
        <v>4141</v>
      </c>
      <c r="E58" s="135"/>
      <c r="F58" s="135"/>
      <c r="G58" s="135">
        <f>'将来負担比率（分子）の構造'!J$49</f>
        <v>4149</v>
      </c>
      <c r="H58" s="135"/>
      <c r="I58" s="135"/>
      <c r="J58" s="135">
        <f>'将来負担比率（分子）の構造'!K$49</f>
        <v>4080</v>
      </c>
      <c r="K58" s="135"/>
      <c r="L58" s="135"/>
      <c r="M58" s="135">
        <f>'将来負担比率（分子）の構造'!L$49</f>
        <v>3563</v>
      </c>
      <c r="N58" s="135"/>
      <c r="O58" s="135"/>
      <c r="P58" s="135">
        <f>'将来負担比率（分子）の構造'!M$49</f>
        <v>3525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2512</v>
      </c>
      <c r="C61" s="135"/>
      <c r="D61" s="135"/>
      <c r="E61" s="135">
        <f>'将来負担比率（分子）の構造'!J$46</f>
        <v>2340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3253</v>
      </c>
      <c r="C62" s="135"/>
      <c r="D62" s="135"/>
      <c r="E62" s="135">
        <f>'将来負担比率（分子）の構造'!J$45</f>
        <v>3003</v>
      </c>
      <c r="F62" s="135"/>
      <c r="G62" s="135"/>
      <c r="H62" s="135">
        <f>'将来負担比率（分子）の構造'!K$45</f>
        <v>2763</v>
      </c>
      <c r="I62" s="135"/>
      <c r="J62" s="135"/>
      <c r="K62" s="135">
        <f>'将来負担比率（分子）の構造'!L$45</f>
        <v>2603</v>
      </c>
      <c r="L62" s="135"/>
      <c r="M62" s="135"/>
      <c r="N62" s="135">
        <f>'将来負担比率（分子）の構造'!M$45</f>
        <v>2611</v>
      </c>
      <c r="O62" s="135"/>
      <c r="P62" s="135"/>
    </row>
    <row r="63" spans="1:16">
      <c r="A63" s="135" t="s">
        <v>27</v>
      </c>
      <c r="B63" s="135">
        <f>'将来負担比率（分子）の構造'!I$44</f>
        <v>3515</v>
      </c>
      <c r="C63" s="135"/>
      <c r="D63" s="135"/>
      <c r="E63" s="135">
        <f>'将来負担比率（分子）の構造'!J$44</f>
        <v>3169</v>
      </c>
      <c r="F63" s="135"/>
      <c r="G63" s="135"/>
      <c r="H63" s="135">
        <f>'将来負担比率（分子）の構造'!K$44</f>
        <v>2800</v>
      </c>
      <c r="I63" s="135"/>
      <c r="J63" s="135"/>
      <c r="K63" s="135">
        <f>'将来負担比率（分子）の構造'!L$44</f>
        <v>2539</v>
      </c>
      <c r="L63" s="135"/>
      <c r="M63" s="135"/>
      <c r="N63" s="135">
        <f>'将来負担比率（分子）の構造'!M$44</f>
        <v>2086</v>
      </c>
      <c r="O63" s="135"/>
      <c r="P63" s="135"/>
    </row>
    <row r="64" spans="1:16">
      <c r="A64" s="135" t="s">
        <v>26</v>
      </c>
      <c r="B64" s="135">
        <f>'将来負担比率（分子）の構造'!I$43</f>
        <v>6090</v>
      </c>
      <c r="C64" s="135"/>
      <c r="D64" s="135"/>
      <c r="E64" s="135">
        <f>'将来負担比率（分子）の構造'!J$43</f>
        <v>5763</v>
      </c>
      <c r="F64" s="135"/>
      <c r="G64" s="135"/>
      <c r="H64" s="135">
        <f>'将来負担比率（分子）の構造'!K$43</f>
        <v>6172</v>
      </c>
      <c r="I64" s="135"/>
      <c r="J64" s="135"/>
      <c r="K64" s="135">
        <f>'将来負担比率（分子）の構造'!L$43</f>
        <v>6606</v>
      </c>
      <c r="L64" s="135"/>
      <c r="M64" s="135"/>
      <c r="N64" s="135">
        <f>'将来負担比率（分子）の構造'!M$43</f>
        <v>6026</v>
      </c>
      <c r="O64" s="135"/>
      <c r="P64" s="135"/>
    </row>
    <row r="65" spans="1:16">
      <c r="A65" s="135" t="s">
        <v>25</v>
      </c>
      <c r="B65" s="135">
        <f>'将来負担比率（分子）の構造'!I$42</f>
        <v>564</v>
      </c>
      <c r="C65" s="135"/>
      <c r="D65" s="135"/>
      <c r="E65" s="135">
        <f>'将来負担比率（分子）の構造'!J$42</f>
        <v>470</v>
      </c>
      <c r="F65" s="135"/>
      <c r="G65" s="135"/>
      <c r="H65" s="135">
        <f>'将来負担比率（分子）の構造'!K$42</f>
        <v>376</v>
      </c>
      <c r="I65" s="135"/>
      <c r="J65" s="135"/>
      <c r="K65" s="135">
        <f>'将来負担比率（分子）の構造'!L$42</f>
        <v>282</v>
      </c>
      <c r="L65" s="135"/>
      <c r="M65" s="135"/>
      <c r="N65" s="135">
        <f>'将来負担比率（分子）の構造'!M$42</f>
        <v>188</v>
      </c>
      <c r="O65" s="135"/>
      <c r="P65" s="135"/>
    </row>
    <row r="66" spans="1:16">
      <c r="A66" s="135" t="s">
        <v>24</v>
      </c>
      <c r="B66" s="135">
        <f>'将来負担比率（分子）の構造'!I$41</f>
        <v>16114</v>
      </c>
      <c r="C66" s="135"/>
      <c r="D66" s="135"/>
      <c r="E66" s="135">
        <f>'将来負担比率（分子）の構造'!J$41</f>
        <v>16560</v>
      </c>
      <c r="F66" s="135"/>
      <c r="G66" s="135"/>
      <c r="H66" s="135">
        <f>'将来負担比率（分子）の構造'!K$41</f>
        <v>18683</v>
      </c>
      <c r="I66" s="135"/>
      <c r="J66" s="135"/>
      <c r="K66" s="135">
        <f>'将来負担比率（分子）の構造'!L$41</f>
        <v>18781</v>
      </c>
      <c r="L66" s="135"/>
      <c r="M66" s="135"/>
      <c r="N66" s="135">
        <f>'将来負担比率（分子）の構造'!M$41</f>
        <v>18672</v>
      </c>
      <c r="O66" s="135"/>
      <c r="P66" s="135"/>
    </row>
    <row r="67" spans="1:16">
      <c r="A67" s="135" t="s">
        <v>62</v>
      </c>
      <c r="B67" s="135" t="e">
        <f>NA()</f>
        <v>#N/A</v>
      </c>
      <c r="C67" s="135">
        <f>IF(ISNUMBER('将来負担比率（分子）の構造'!I$52), IF('将来負担比率（分子）の構造'!I$52 &lt; 0, 0, '将来負担比率（分子）の構造'!I$52), NA())</f>
        <v>13101</v>
      </c>
      <c r="D67" s="135" t="e">
        <f>NA()</f>
        <v>#N/A</v>
      </c>
      <c r="E67" s="135" t="e">
        <f>NA()</f>
        <v>#N/A</v>
      </c>
      <c r="F67" s="135">
        <f>IF(ISNUMBER('将来負担比率（分子）の構造'!J$52), IF('将来負担比率（分子）の構造'!J$52 &lt; 0, 0, '将来負担比率（分子）の構造'!J$52), NA())</f>
        <v>12658</v>
      </c>
      <c r="G67" s="135" t="e">
        <f>NA()</f>
        <v>#N/A</v>
      </c>
      <c r="H67" s="135" t="e">
        <f>NA()</f>
        <v>#N/A</v>
      </c>
      <c r="I67" s="135">
        <f>IF(ISNUMBER('将来負担比率（分子）の構造'!K$52), IF('将来負担比率（分子）の構造'!K$52 &lt; 0, 0, '将来負担比率（分子）の構造'!K$52), NA())</f>
        <v>11896</v>
      </c>
      <c r="J67" s="135" t="e">
        <f>NA()</f>
        <v>#N/A</v>
      </c>
      <c r="K67" s="135" t="e">
        <f>NA()</f>
        <v>#N/A</v>
      </c>
      <c r="L67" s="135">
        <f>IF(ISNUMBER('将来負担比率（分子）の構造'!L$52), IF('将来負担比率（分子）の構造'!L$52 &lt; 0, 0, '将来負担比率（分子）の構造'!L$52), NA())</f>
        <v>12251</v>
      </c>
      <c r="M67" s="135" t="e">
        <f>NA()</f>
        <v>#N/A</v>
      </c>
      <c r="N67" s="135" t="e">
        <f>NA()</f>
        <v>#N/A</v>
      </c>
      <c r="O67" s="135">
        <f>IF(ISNUMBER('将来負担比率（分子）の構造'!M$52), IF('将来負担比率（分子）の構造'!M$52 &lt; 0, 0, '将来負担比率（分子）の構造'!M$52), NA())</f>
        <v>11266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205</v>
      </c>
      <c r="C5" s="674"/>
      <c r="D5" s="674"/>
      <c r="E5" s="674"/>
      <c r="F5" s="674"/>
      <c r="G5" s="674"/>
      <c r="H5" s="674"/>
      <c r="I5" s="674"/>
      <c r="J5" s="674"/>
      <c r="K5" s="674"/>
      <c r="L5" s="674"/>
      <c r="M5" s="674"/>
      <c r="N5" s="674"/>
      <c r="O5" s="674"/>
      <c r="P5" s="674"/>
      <c r="Q5" s="675"/>
      <c r="R5" s="638">
        <v>5003011</v>
      </c>
      <c r="S5" s="639"/>
      <c r="T5" s="639"/>
      <c r="U5" s="639"/>
      <c r="V5" s="639"/>
      <c r="W5" s="639"/>
      <c r="X5" s="639"/>
      <c r="Y5" s="686"/>
      <c r="Z5" s="699">
        <v>38.299999999999997</v>
      </c>
      <c r="AA5" s="699"/>
      <c r="AB5" s="699"/>
      <c r="AC5" s="699"/>
      <c r="AD5" s="700">
        <v>5003011</v>
      </c>
      <c r="AE5" s="700"/>
      <c r="AF5" s="700"/>
      <c r="AG5" s="700"/>
      <c r="AH5" s="700"/>
      <c r="AI5" s="700"/>
      <c r="AJ5" s="700"/>
      <c r="AK5" s="700"/>
      <c r="AL5" s="687">
        <v>65.2</v>
      </c>
      <c r="AM5" s="656"/>
      <c r="AN5" s="656"/>
      <c r="AO5" s="688"/>
      <c r="AP5" s="673" t="s">
        <v>206</v>
      </c>
      <c r="AQ5" s="674"/>
      <c r="AR5" s="674"/>
      <c r="AS5" s="674"/>
      <c r="AT5" s="674"/>
      <c r="AU5" s="674"/>
      <c r="AV5" s="674"/>
      <c r="AW5" s="674"/>
      <c r="AX5" s="674"/>
      <c r="AY5" s="674"/>
      <c r="AZ5" s="674"/>
      <c r="BA5" s="674"/>
      <c r="BB5" s="674"/>
      <c r="BC5" s="674"/>
      <c r="BD5" s="674"/>
      <c r="BE5" s="674"/>
      <c r="BF5" s="675"/>
      <c r="BG5" s="588">
        <v>5002666</v>
      </c>
      <c r="BH5" s="589"/>
      <c r="BI5" s="589"/>
      <c r="BJ5" s="589"/>
      <c r="BK5" s="589"/>
      <c r="BL5" s="589"/>
      <c r="BM5" s="589"/>
      <c r="BN5" s="590"/>
      <c r="BO5" s="641">
        <v>100</v>
      </c>
      <c r="BP5" s="641"/>
      <c r="BQ5" s="641"/>
      <c r="BR5" s="641"/>
      <c r="BS5" s="642">
        <v>12381</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87573</v>
      </c>
      <c r="S6" s="589"/>
      <c r="T6" s="589"/>
      <c r="U6" s="589"/>
      <c r="V6" s="589"/>
      <c r="W6" s="589"/>
      <c r="X6" s="589"/>
      <c r="Y6" s="590"/>
      <c r="Z6" s="641">
        <v>0.7</v>
      </c>
      <c r="AA6" s="641"/>
      <c r="AB6" s="641"/>
      <c r="AC6" s="641"/>
      <c r="AD6" s="642">
        <v>87573</v>
      </c>
      <c r="AE6" s="642"/>
      <c r="AF6" s="642"/>
      <c r="AG6" s="642"/>
      <c r="AH6" s="642"/>
      <c r="AI6" s="642"/>
      <c r="AJ6" s="642"/>
      <c r="AK6" s="642"/>
      <c r="AL6" s="611">
        <v>1.1000000000000001</v>
      </c>
      <c r="AM6" s="643"/>
      <c r="AN6" s="643"/>
      <c r="AO6" s="644"/>
      <c r="AP6" s="585" t="s">
        <v>211</v>
      </c>
      <c r="AQ6" s="586"/>
      <c r="AR6" s="586"/>
      <c r="AS6" s="586"/>
      <c r="AT6" s="586"/>
      <c r="AU6" s="586"/>
      <c r="AV6" s="586"/>
      <c r="AW6" s="586"/>
      <c r="AX6" s="586"/>
      <c r="AY6" s="586"/>
      <c r="AZ6" s="586"/>
      <c r="BA6" s="586"/>
      <c r="BB6" s="586"/>
      <c r="BC6" s="586"/>
      <c r="BD6" s="586"/>
      <c r="BE6" s="586"/>
      <c r="BF6" s="587"/>
      <c r="BG6" s="588">
        <v>5002666</v>
      </c>
      <c r="BH6" s="589"/>
      <c r="BI6" s="589"/>
      <c r="BJ6" s="589"/>
      <c r="BK6" s="589"/>
      <c r="BL6" s="589"/>
      <c r="BM6" s="589"/>
      <c r="BN6" s="590"/>
      <c r="BO6" s="641">
        <v>100</v>
      </c>
      <c r="BP6" s="641"/>
      <c r="BQ6" s="641"/>
      <c r="BR6" s="641"/>
      <c r="BS6" s="642">
        <v>12381</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146550</v>
      </c>
      <c r="CS6" s="589"/>
      <c r="CT6" s="589"/>
      <c r="CU6" s="589"/>
      <c r="CV6" s="589"/>
      <c r="CW6" s="589"/>
      <c r="CX6" s="589"/>
      <c r="CY6" s="590"/>
      <c r="CZ6" s="641">
        <v>1.2</v>
      </c>
      <c r="DA6" s="641"/>
      <c r="DB6" s="641"/>
      <c r="DC6" s="641"/>
      <c r="DD6" s="594" t="s">
        <v>213</v>
      </c>
      <c r="DE6" s="589"/>
      <c r="DF6" s="589"/>
      <c r="DG6" s="589"/>
      <c r="DH6" s="589"/>
      <c r="DI6" s="589"/>
      <c r="DJ6" s="589"/>
      <c r="DK6" s="589"/>
      <c r="DL6" s="589"/>
      <c r="DM6" s="589"/>
      <c r="DN6" s="589"/>
      <c r="DO6" s="589"/>
      <c r="DP6" s="590"/>
      <c r="DQ6" s="594">
        <v>146550</v>
      </c>
      <c r="DR6" s="589"/>
      <c r="DS6" s="589"/>
      <c r="DT6" s="589"/>
      <c r="DU6" s="589"/>
      <c r="DV6" s="589"/>
      <c r="DW6" s="589"/>
      <c r="DX6" s="589"/>
      <c r="DY6" s="589"/>
      <c r="DZ6" s="589"/>
      <c r="EA6" s="589"/>
      <c r="EB6" s="589"/>
      <c r="EC6" s="620"/>
    </row>
    <row r="7" spans="2:143" ht="11.25" customHeight="1">
      <c r="B7" s="585" t="s">
        <v>214</v>
      </c>
      <c r="C7" s="586"/>
      <c r="D7" s="586"/>
      <c r="E7" s="586"/>
      <c r="F7" s="586"/>
      <c r="G7" s="586"/>
      <c r="H7" s="586"/>
      <c r="I7" s="586"/>
      <c r="J7" s="586"/>
      <c r="K7" s="586"/>
      <c r="L7" s="586"/>
      <c r="M7" s="586"/>
      <c r="N7" s="586"/>
      <c r="O7" s="586"/>
      <c r="P7" s="586"/>
      <c r="Q7" s="587"/>
      <c r="R7" s="588">
        <v>5042</v>
      </c>
      <c r="S7" s="589"/>
      <c r="T7" s="589"/>
      <c r="U7" s="589"/>
      <c r="V7" s="589"/>
      <c r="W7" s="589"/>
      <c r="X7" s="589"/>
      <c r="Y7" s="590"/>
      <c r="Z7" s="641">
        <v>0</v>
      </c>
      <c r="AA7" s="641"/>
      <c r="AB7" s="641"/>
      <c r="AC7" s="641"/>
      <c r="AD7" s="642">
        <v>5042</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1295289</v>
      </c>
      <c r="BH7" s="589"/>
      <c r="BI7" s="589"/>
      <c r="BJ7" s="589"/>
      <c r="BK7" s="589"/>
      <c r="BL7" s="589"/>
      <c r="BM7" s="589"/>
      <c r="BN7" s="590"/>
      <c r="BO7" s="641">
        <v>25.9</v>
      </c>
      <c r="BP7" s="641"/>
      <c r="BQ7" s="641"/>
      <c r="BR7" s="641"/>
      <c r="BS7" s="642">
        <v>12381</v>
      </c>
      <c r="BT7" s="642"/>
      <c r="BU7" s="642"/>
      <c r="BV7" s="642"/>
      <c r="BW7" s="642"/>
      <c r="BX7" s="642"/>
      <c r="BY7" s="642"/>
      <c r="BZ7" s="642"/>
      <c r="CA7" s="642"/>
      <c r="CB7" s="678"/>
      <c r="CD7" s="621" t="s">
        <v>216</v>
      </c>
      <c r="CE7" s="618"/>
      <c r="CF7" s="618"/>
      <c r="CG7" s="618"/>
      <c r="CH7" s="618"/>
      <c r="CI7" s="618"/>
      <c r="CJ7" s="618"/>
      <c r="CK7" s="618"/>
      <c r="CL7" s="618"/>
      <c r="CM7" s="618"/>
      <c r="CN7" s="618"/>
      <c r="CO7" s="618"/>
      <c r="CP7" s="618"/>
      <c r="CQ7" s="619"/>
      <c r="CR7" s="588">
        <v>1570135</v>
      </c>
      <c r="CS7" s="589"/>
      <c r="CT7" s="589"/>
      <c r="CU7" s="589"/>
      <c r="CV7" s="589"/>
      <c r="CW7" s="589"/>
      <c r="CX7" s="589"/>
      <c r="CY7" s="590"/>
      <c r="CZ7" s="641">
        <v>12.4</v>
      </c>
      <c r="DA7" s="641"/>
      <c r="DB7" s="641"/>
      <c r="DC7" s="641"/>
      <c r="DD7" s="594">
        <v>33600</v>
      </c>
      <c r="DE7" s="589"/>
      <c r="DF7" s="589"/>
      <c r="DG7" s="589"/>
      <c r="DH7" s="589"/>
      <c r="DI7" s="589"/>
      <c r="DJ7" s="589"/>
      <c r="DK7" s="589"/>
      <c r="DL7" s="589"/>
      <c r="DM7" s="589"/>
      <c r="DN7" s="589"/>
      <c r="DO7" s="589"/>
      <c r="DP7" s="590"/>
      <c r="DQ7" s="594">
        <v>1332584</v>
      </c>
      <c r="DR7" s="589"/>
      <c r="DS7" s="589"/>
      <c r="DT7" s="589"/>
      <c r="DU7" s="589"/>
      <c r="DV7" s="589"/>
      <c r="DW7" s="589"/>
      <c r="DX7" s="589"/>
      <c r="DY7" s="589"/>
      <c r="DZ7" s="589"/>
      <c r="EA7" s="589"/>
      <c r="EB7" s="589"/>
      <c r="EC7" s="620"/>
    </row>
    <row r="8" spans="2:143" ht="11.25" customHeight="1">
      <c r="B8" s="585" t="s">
        <v>217</v>
      </c>
      <c r="C8" s="586"/>
      <c r="D8" s="586"/>
      <c r="E8" s="586"/>
      <c r="F8" s="586"/>
      <c r="G8" s="586"/>
      <c r="H8" s="586"/>
      <c r="I8" s="586"/>
      <c r="J8" s="586"/>
      <c r="K8" s="586"/>
      <c r="L8" s="586"/>
      <c r="M8" s="586"/>
      <c r="N8" s="586"/>
      <c r="O8" s="586"/>
      <c r="P8" s="586"/>
      <c r="Q8" s="587"/>
      <c r="R8" s="588">
        <v>15500</v>
      </c>
      <c r="S8" s="589"/>
      <c r="T8" s="589"/>
      <c r="U8" s="589"/>
      <c r="V8" s="589"/>
      <c r="W8" s="589"/>
      <c r="X8" s="589"/>
      <c r="Y8" s="590"/>
      <c r="Z8" s="641">
        <v>0.1</v>
      </c>
      <c r="AA8" s="641"/>
      <c r="AB8" s="641"/>
      <c r="AC8" s="641"/>
      <c r="AD8" s="642">
        <v>15500</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43039</v>
      </c>
      <c r="BH8" s="589"/>
      <c r="BI8" s="589"/>
      <c r="BJ8" s="589"/>
      <c r="BK8" s="589"/>
      <c r="BL8" s="589"/>
      <c r="BM8" s="589"/>
      <c r="BN8" s="590"/>
      <c r="BO8" s="641">
        <v>0.9</v>
      </c>
      <c r="BP8" s="641"/>
      <c r="BQ8" s="641"/>
      <c r="BR8" s="641"/>
      <c r="BS8" s="594" t="s">
        <v>108</v>
      </c>
      <c r="BT8" s="589"/>
      <c r="BU8" s="589"/>
      <c r="BV8" s="589"/>
      <c r="BW8" s="589"/>
      <c r="BX8" s="589"/>
      <c r="BY8" s="589"/>
      <c r="BZ8" s="589"/>
      <c r="CA8" s="589"/>
      <c r="CB8" s="620"/>
      <c r="CD8" s="621" t="s">
        <v>219</v>
      </c>
      <c r="CE8" s="618"/>
      <c r="CF8" s="618"/>
      <c r="CG8" s="618"/>
      <c r="CH8" s="618"/>
      <c r="CI8" s="618"/>
      <c r="CJ8" s="618"/>
      <c r="CK8" s="618"/>
      <c r="CL8" s="618"/>
      <c r="CM8" s="618"/>
      <c r="CN8" s="618"/>
      <c r="CO8" s="618"/>
      <c r="CP8" s="618"/>
      <c r="CQ8" s="619"/>
      <c r="CR8" s="588">
        <v>3193052</v>
      </c>
      <c r="CS8" s="589"/>
      <c r="CT8" s="589"/>
      <c r="CU8" s="589"/>
      <c r="CV8" s="589"/>
      <c r="CW8" s="589"/>
      <c r="CX8" s="589"/>
      <c r="CY8" s="590"/>
      <c r="CZ8" s="641">
        <v>25.3</v>
      </c>
      <c r="DA8" s="641"/>
      <c r="DB8" s="641"/>
      <c r="DC8" s="641"/>
      <c r="DD8" s="594" t="s">
        <v>213</v>
      </c>
      <c r="DE8" s="589"/>
      <c r="DF8" s="589"/>
      <c r="DG8" s="589"/>
      <c r="DH8" s="589"/>
      <c r="DI8" s="589"/>
      <c r="DJ8" s="589"/>
      <c r="DK8" s="589"/>
      <c r="DL8" s="589"/>
      <c r="DM8" s="589"/>
      <c r="DN8" s="589"/>
      <c r="DO8" s="589"/>
      <c r="DP8" s="590"/>
      <c r="DQ8" s="594">
        <v>1762144</v>
      </c>
      <c r="DR8" s="589"/>
      <c r="DS8" s="589"/>
      <c r="DT8" s="589"/>
      <c r="DU8" s="589"/>
      <c r="DV8" s="589"/>
      <c r="DW8" s="589"/>
      <c r="DX8" s="589"/>
      <c r="DY8" s="589"/>
      <c r="DZ8" s="589"/>
      <c r="EA8" s="589"/>
      <c r="EB8" s="589"/>
      <c r="EC8" s="620"/>
    </row>
    <row r="9" spans="2:143" ht="11.25" customHeight="1">
      <c r="B9" s="585" t="s">
        <v>220</v>
      </c>
      <c r="C9" s="586"/>
      <c r="D9" s="586"/>
      <c r="E9" s="586"/>
      <c r="F9" s="586"/>
      <c r="G9" s="586"/>
      <c r="H9" s="586"/>
      <c r="I9" s="586"/>
      <c r="J9" s="586"/>
      <c r="K9" s="586"/>
      <c r="L9" s="586"/>
      <c r="M9" s="586"/>
      <c r="N9" s="586"/>
      <c r="O9" s="586"/>
      <c r="P9" s="586"/>
      <c r="Q9" s="587"/>
      <c r="R9" s="588">
        <v>14221</v>
      </c>
      <c r="S9" s="589"/>
      <c r="T9" s="589"/>
      <c r="U9" s="589"/>
      <c r="V9" s="589"/>
      <c r="W9" s="589"/>
      <c r="X9" s="589"/>
      <c r="Y9" s="590"/>
      <c r="Z9" s="641">
        <v>0.1</v>
      </c>
      <c r="AA9" s="641"/>
      <c r="AB9" s="641"/>
      <c r="AC9" s="641"/>
      <c r="AD9" s="642">
        <v>14221</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1051076</v>
      </c>
      <c r="BH9" s="589"/>
      <c r="BI9" s="589"/>
      <c r="BJ9" s="589"/>
      <c r="BK9" s="589"/>
      <c r="BL9" s="589"/>
      <c r="BM9" s="589"/>
      <c r="BN9" s="590"/>
      <c r="BO9" s="641">
        <v>21</v>
      </c>
      <c r="BP9" s="641"/>
      <c r="BQ9" s="641"/>
      <c r="BR9" s="641"/>
      <c r="BS9" s="594" t="s">
        <v>108</v>
      </c>
      <c r="BT9" s="589"/>
      <c r="BU9" s="589"/>
      <c r="BV9" s="589"/>
      <c r="BW9" s="589"/>
      <c r="BX9" s="589"/>
      <c r="BY9" s="589"/>
      <c r="BZ9" s="589"/>
      <c r="CA9" s="589"/>
      <c r="CB9" s="620"/>
      <c r="CD9" s="621" t="s">
        <v>222</v>
      </c>
      <c r="CE9" s="618"/>
      <c r="CF9" s="618"/>
      <c r="CG9" s="618"/>
      <c r="CH9" s="618"/>
      <c r="CI9" s="618"/>
      <c r="CJ9" s="618"/>
      <c r="CK9" s="618"/>
      <c r="CL9" s="618"/>
      <c r="CM9" s="618"/>
      <c r="CN9" s="618"/>
      <c r="CO9" s="618"/>
      <c r="CP9" s="618"/>
      <c r="CQ9" s="619"/>
      <c r="CR9" s="588">
        <v>1928849</v>
      </c>
      <c r="CS9" s="589"/>
      <c r="CT9" s="589"/>
      <c r="CU9" s="589"/>
      <c r="CV9" s="589"/>
      <c r="CW9" s="589"/>
      <c r="CX9" s="589"/>
      <c r="CY9" s="590"/>
      <c r="CZ9" s="641">
        <v>15.3</v>
      </c>
      <c r="DA9" s="641"/>
      <c r="DB9" s="641"/>
      <c r="DC9" s="641"/>
      <c r="DD9" s="594">
        <v>16660</v>
      </c>
      <c r="DE9" s="589"/>
      <c r="DF9" s="589"/>
      <c r="DG9" s="589"/>
      <c r="DH9" s="589"/>
      <c r="DI9" s="589"/>
      <c r="DJ9" s="589"/>
      <c r="DK9" s="589"/>
      <c r="DL9" s="589"/>
      <c r="DM9" s="589"/>
      <c r="DN9" s="589"/>
      <c r="DO9" s="589"/>
      <c r="DP9" s="590"/>
      <c r="DQ9" s="594">
        <v>1904705</v>
      </c>
      <c r="DR9" s="589"/>
      <c r="DS9" s="589"/>
      <c r="DT9" s="589"/>
      <c r="DU9" s="589"/>
      <c r="DV9" s="589"/>
      <c r="DW9" s="589"/>
      <c r="DX9" s="589"/>
      <c r="DY9" s="589"/>
      <c r="DZ9" s="589"/>
      <c r="EA9" s="589"/>
      <c r="EB9" s="589"/>
      <c r="EC9" s="620"/>
    </row>
    <row r="10" spans="2:143" ht="11.25" customHeight="1">
      <c r="B10" s="585" t="s">
        <v>223</v>
      </c>
      <c r="C10" s="586"/>
      <c r="D10" s="586"/>
      <c r="E10" s="586"/>
      <c r="F10" s="586"/>
      <c r="G10" s="586"/>
      <c r="H10" s="586"/>
      <c r="I10" s="586"/>
      <c r="J10" s="586"/>
      <c r="K10" s="586"/>
      <c r="L10" s="586"/>
      <c r="M10" s="586"/>
      <c r="N10" s="586"/>
      <c r="O10" s="586"/>
      <c r="P10" s="586"/>
      <c r="Q10" s="587"/>
      <c r="R10" s="588">
        <v>511209</v>
      </c>
      <c r="S10" s="589"/>
      <c r="T10" s="589"/>
      <c r="U10" s="589"/>
      <c r="V10" s="589"/>
      <c r="W10" s="589"/>
      <c r="X10" s="589"/>
      <c r="Y10" s="590"/>
      <c r="Z10" s="641">
        <v>3.9</v>
      </c>
      <c r="AA10" s="641"/>
      <c r="AB10" s="641"/>
      <c r="AC10" s="641"/>
      <c r="AD10" s="642">
        <v>511209</v>
      </c>
      <c r="AE10" s="642"/>
      <c r="AF10" s="642"/>
      <c r="AG10" s="642"/>
      <c r="AH10" s="642"/>
      <c r="AI10" s="642"/>
      <c r="AJ10" s="642"/>
      <c r="AK10" s="642"/>
      <c r="AL10" s="611">
        <v>6.7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64777</v>
      </c>
      <c r="BH10" s="589"/>
      <c r="BI10" s="589"/>
      <c r="BJ10" s="589"/>
      <c r="BK10" s="589"/>
      <c r="BL10" s="589"/>
      <c r="BM10" s="589"/>
      <c r="BN10" s="590"/>
      <c r="BO10" s="641">
        <v>1.3</v>
      </c>
      <c r="BP10" s="641"/>
      <c r="BQ10" s="641"/>
      <c r="BR10" s="641"/>
      <c r="BS10" s="594" t="s">
        <v>108</v>
      </c>
      <c r="BT10" s="589"/>
      <c r="BU10" s="589"/>
      <c r="BV10" s="589"/>
      <c r="BW10" s="589"/>
      <c r="BX10" s="589"/>
      <c r="BY10" s="589"/>
      <c r="BZ10" s="589"/>
      <c r="CA10" s="589"/>
      <c r="CB10" s="620"/>
      <c r="CD10" s="621" t="s">
        <v>225</v>
      </c>
      <c r="CE10" s="618"/>
      <c r="CF10" s="618"/>
      <c r="CG10" s="618"/>
      <c r="CH10" s="618"/>
      <c r="CI10" s="618"/>
      <c r="CJ10" s="618"/>
      <c r="CK10" s="618"/>
      <c r="CL10" s="618"/>
      <c r="CM10" s="618"/>
      <c r="CN10" s="618"/>
      <c r="CO10" s="618"/>
      <c r="CP10" s="618"/>
      <c r="CQ10" s="619"/>
      <c r="CR10" s="588">
        <v>20092</v>
      </c>
      <c r="CS10" s="589"/>
      <c r="CT10" s="589"/>
      <c r="CU10" s="589"/>
      <c r="CV10" s="589"/>
      <c r="CW10" s="589"/>
      <c r="CX10" s="589"/>
      <c r="CY10" s="590"/>
      <c r="CZ10" s="641">
        <v>0.2</v>
      </c>
      <c r="DA10" s="641"/>
      <c r="DB10" s="641"/>
      <c r="DC10" s="641"/>
      <c r="DD10" s="594" t="s">
        <v>108</v>
      </c>
      <c r="DE10" s="589"/>
      <c r="DF10" s="589"/>
      <c r="DG10" s="589"/>
      <c r="DH10" s="589"/>
      <c r="DI10" s="589"/>
      <c r="DJ10" s="589"/>
      <c r="DK10" s="589"/>
      <c r="DL10" s="589"/>
      <c r="DM10" s="589"/>
      <c r="DN10" s="589"/>
      <c r="DO10" s="589"/>
      <c r="DP10" s="590"/>
      <c r="DQ10" s="594">
        <v>10252</v>
      </c>
      <c r="DR10" s="589"/>
      <c r="DS10" s="589"/>
      <c r="DT10" s="589"/>
      <c r="DU10" s="589"/>
      <c r="DV10" s="589"/>
      <c r="DW10" s="589"/>
      <c r="DX10" s="589"/>
      <c r="DY10" s="589"/>
      <c r="DZ10" s="589"/>
      <c r="EA10" s="589"/>
      <c r="EB10" s="589"/>
      <c r="EC10" s="620"/>
    </row>
    <row r="11" spans="2:143" ht="11.25" customHeight="1">
      <c r="B11" s="585" t="s">
        <v>226</v>
      </c>
      <c r="C11" s="586"/>
      <c r="D11" s="586"/>
      <c r="E11" s="586"/>
      <c r="F11" s="586"/>
      <c r="G11" s="586"/>
      <c r="H11" s="586"/>
      <c r="I11" s="586"/>
      <c r="J11" s="586"/>
      <c r="K11" s="586"/>
      <c r="L11" s="586"/>
      <c r="M11" s="586"/>
      <c r="N11" s="586"/>
      <c r="O11" s="586"/>
      <c r="P11" s="586"/>
      <c r="Q11" s="587"/>
      <c r="R11" s="588">
        <v>34979</v>
      </c>
      <c r="S11" s="589"/>
      <c r="T11" s="589"/>
      <c r="U11" s="589"/>
      <c r="V11" s="589"/>
      <c r="W11" s="589"/>
      <c r="X11" s="589"/>
      <c r="Y11" s="590"/>
      <c r="Z11" s="641">
        <v>0.3</v>
      </c>
      <c r="AA11" s="641"/>
      <c r="AB11" s="641"/>
      <c r="AC11" s="641"/>
      <c r="AD11" s="642">
        <v>34979</v>
      </c>
      <c r="AE11" s="642"/>
      <c r="AF11" s="642"/>
      <c r="AG11" s="642"/>
      <c r="AH11" s="642"/>
      <c r="AI11" s="642"/>
      <c r="AJ11" s="642"/>
      <c r="AK11" s="642"/>
      <c r="AL11" s="611">
        <v>0.5</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136397</v>
      </c>
      <c r="BH11" s="589"/>
      <c r="BI11" s="589"/>
      <c r="BJ11" s="589"/>
      <c r="BK11" s="589"/>
      <c r="BL11" s="589"/>
      <c r="BM11" s="589"/>
      <c r="BN11" s="590"/>
      <c r="BO11" s="641">
        <v>2.7</v>
      </c>
      <c r="BP11" s="641"/>
      <c r="BQ11" s="641"/>
      <c r="BR11" s="641"/>
      <c r="BS11" s="594">
        <v>12381</v>
      </c>
      <c r="BT11" s="589"/>
      <c r="BU11" s="589"/>
      <c r="BV11" s="589"/>
      <c r="BW11" s="589"/>
      <c r="BX11" s="589"/>
      <c r="BY11" s="589"/>
      <c r="BZ11" s="589"/>
      <c r="CA11" s="589"/>
      <c r="CB11" s="620"/>
      <c r="CD11" s="621" t="s">
        <v>228</v>
      </c>
      <c r="CE11" s="618"/>
      <c r="CF11" s="618"/>
      <c r="CG11" s="618"/>
      <c r="CH11" s="618"/>
      <c r="CI11" s="618"/>
      <c r="CJ11" s="618"/>
      <c r="CK11" s="618"/>
      <c r="CL11" s="618"/>
      <c r="CM11" s="618"/>
      <c r="CN11" s="618"/>
      <c r="CO11" s="618"/>
      <c r="CP11" s="618"/>
      <c r="CQ11" s="619"/>
      <c r="CR11" s="588">
        <v>137467</v>
      </c>
      <c r="CS11" s="589"/>
      <c r="CT11" s="589"/>
      <c r="CU11" s="589"/>
      <c r="CV11" s="589"/>
      <c r="CW11" s="589"/>
      <c r="CX11" s="589"/>
      <c r="CY11" s="590"/>
      <c r="CZ11" s="641">
        <v>1.1000000000000001</v>
      </c>
      <c r="DA11" s="641"/>
      <c r="DB11" s="641"/>
      <c r="DC11" s="641"/>
      <c r="DD11" s="594">
        <v>31850</v>
      </c>
      <c r="DE11" s="589"/>
      <c r="DF11" s="589"/>
      <c r="DG11" s="589"/>
      <c r="DH11" s="589"/>
      <c r="DI11" s="589"/>
      <c r="DJ11" s="589"/>
      <c r="DK11" s="589"/>
      <c r="DL11" s="589"/>
      <c r="DM11" s="589"/>
      <c r="DN11" s="589"/>
      <c r="DO11" s="589"/>
      <c r="DP11" s="590"/>
      <c r="DQ11" s="594">
        <v>99698</v>
      </c>
      <c r="DR11" s="589"/>
      <c r="DS11" s="589"/>
      <c r="DT11" s="589"/>
      <c r="DU11" s="589"/>
      <c r="DV11" s="589"/>
      <c r="DW11" s="589"/>
      <c r="DX11" s="589"/>
      <c r="DY11" s="589"/>
      <c r="DZ11" s="589"/>
      <c r="EA11" s="589"/>
      <c r="EB11" s="589"/>
      <c r="EC11" s="620"/>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3500474</v>
      </c>
      <c r="BH12" s="589"/>
      <c r="BI12" s="589"/>
      <c r="BJ12" s="589"/>
      <c r="BK12" s="589"/>
      <c r="BL12" s="589"/>
      <c r="BM12" s="589"/>
      <c r="BN12" s="590"/>
      <c r="BO12" s="641">
        <v>70</v>
      </c>
      <c r="BP12" s="641"/>
      <c r="BQ12" s="641"/>
      <c r="BR12" s="641"/>
      <c r="BS12" s="594" t="s">
        <v>108</v>
      </c>
      <c r="BT12" s="589"/>
      <c r="BU12" s="589"/>
      <c r="BV12" s="589"/>
      <c r="BW12" s="589"/>
      <c r="BX12" s="589"/>
      <c r="BY12" s="589"/>
      <c r="BZ12" s="589"/>
      <c r="CA12" s="589"/>
      <c r="CB12" s="620"/>
      <c r="CD12" s="621" t="s">
        <v>231</v>
      </c>
      <c r="CE12" s="618"/>
      <c r="CF12" s="618"/>
      <c r="CG12" s="618"/>
      <c r="CH12" s="618"/>
      <c r="CI12" s="618"/>
      <c r="CJ12" s="618"/>
      <c r="CK12" s="618"/>
      <c r="CL12" s="618"/>
      <c r="CM12" s="618"/>
      <c r="CN12" s="618"/>
      <c r="CO12" s="618"/>
      <c r="CP12" s="618"/>
      <c r="CQ12" s="619"/>
      <c r="CR12" s="588">
        <v>56077</v>
      </c>
      <c r="CS12" s="589"/>
      <c r="CT12" s="589"/>
      <c r="CU12" s="589"/>
      <c r="CV12" s="589"/>
      <c r="CW12" s="589"/>
      <c r="CX12" s="589"/>
      <c r="CY12" s="590"/>
      <c r="CZ12" s="641">
        <v>0.4</v>
      </c>
      <c r="DA12" s="641"/>
      <c r="DB12" s="641"/>
      <c r="DC12" s="641"/>
      <c r="DD12" s="594">
        <v>486</v>
      </c>
      <c r="DE12" s="589"/>
      <c r="DF12" s="589"/>
      <c r="DG12" s="589"/>
      <c r="DH12" s="589"/>
      <c r="DI12" s="589"/>
      <c r="DJ12" s="589"/>
      <c r="DK12" s="589"/>
      <c r="DL12" s="589"/>
      <c r="DM12" s="589"/>
      <c r="DN12" s="589"/>
      <c r="DO12" s="589"/>
      <c r="DP12" s="590"/>
      <c r="DQ12" s="594">
        <v>55705</v>
      </c>
      <c r="DR12" s="589"/>
      <c r="DS12" s="589"/>
      <c r="DT12" s="589"/>
      <c r="DU12" s="589"/>
      <c r="DV12" s="589"/>
      <c r="DW12" s="589"/>
      <c r="DX12" s="589"/>
      <c r="DY12" s="589"/>
      <c r="DZ12" s="589"/>
      <c r="EA12" s="589"/>
      <c r="EB12" s="589"/>
      <c r="EC12" s="620"/>
    </row>
    <row r="13" spans="2:143" ht="11.25" customHeight="1">
      <c r="B13" s="585" t="s">
        <v>232</v>
      </c>
      <c r="C13" s="586"/>
      <c r="D13" s="586"/>
      <c r="E13" s="586"/>
      <c r="F13" s="586"/>
      <c r="G13" s="586"/>
      <c r="H13" s="586"/>
      <c r="I13" s="586"/>
      <c r="J13" s="586"/>
      <c r="K13" s="586"/>
      <c r="L13" s="586"/>
      <c r="M13" s="586"/>
      <c r="N13" s="586"/>
      <c r="O13" s="586"/>
      <c r="P13" s="586"/>
      <c r="Q13" s="587"/>
      <c r="R13" s="588">
        <v>19256</v>
      </c>
      <c r="S13" s="589"/>
      <c r="T13" s="589"/>
      <c r="U13" s="589"/>
      <c r="V13" s="589"/>
      <c r="W13" s="589"/>
      <c r="X13" s="589"/>
      <c r="Y13" s="590"/>
      <c r="Z13" s="641">
        <v>0.1</v>
      </c>
      <c r="AA13" s="641"/>
      <c r="AB13" s="641"/>
      <c r="AC13" s="641"/>
      <c r="AD13" s="642">
        <v>19256</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3491794</v>
      </c>
      <c r="BH13" s="589"/>
      <c r="BI13" s="589"/>
      <c r="BJ13" s="589"/>
      <c r="BK13" s="589"/>
      <c r="BL13" s="589"/>
      <c r="BM13" s="589"/>
      <c r="BN13" s="590"/>
      <c r="BO13" s="641">
        <v>69.8</v>
      </c>
      <c r="BP13" s="641"/>
      <c r="BQ13" s="641"/>
      <c r="BR13" s="641"/>
      <c r="BS13" s="594" t="s">
        <v>108</v>
      </c>
      <c r="BT13" s="589"/>
      <c r="BU13" s="589"/>
      <c r="BV13" s="589"/>
      <c r="BW13" s="589"/>
      <c r="BX13" s="589"/>
      <c r="BY13" s="589"/>
      <c r="BZ13" s="589"/>
      <c r="CA13" s="589"/>
      <c r="CB13" s="620"/>
      <c r="CD13" s="621" t="s">
        <v>234</v>
      </c>
      <c r="CE13" s="618"/>
      <c r="CF13" s="618"/>
      <c r="CG13" s="618"/>
      <c r="CH13" s="618"/>
      <c r="CI13" s="618"/>
      <c r="CJ13" s="618"/>
      <c r="CK13" s="618"/>
      <c r="CL13" s="618"/>
      <c r="CM13" s="618"/>
      <c r="CN13" s="618"/>
      <c r="CO13" s="618"/>
      <c r="CP13" s="618"/>
      <c r="CQ13" s="619"/>
      <c r="CR13" s="588">
        <v>868180</v>
      </c>
      <c r="CS13" s="589"/>
      <c r="CT13" s="589"/>
      <c r="CU13" s="589"/>
      <c r="CV13" s="589"/>
      <c r="CW13" s="589"/>
      <c r="CX13" s="589"/>
      <c r="CY13" s="590"/>
      <c r="CZ13" s="641">
        <v>6.9</v>
      </c>
      <c r="DA13" s="641"/>
      <c r="DB13" s="641"/>
      <c r="DC13" s="641"/>
      <c r="DD13" s="594">
        <v>254565</v>
      </c>
      <c r="DE13" s="589"/>
      <c r="DF13" s="589"/>
      <c r="DG13" s="589"/>
      <c r="DH13" s="589"/>
      <c r="DI13" s="589"/>
      <c r="DJ13" s="589"/>
      <c r="DK13" s="589"/>
      <c r="DL13" s="589"/>
      <c r="DM13" s="589"/>
      <c r="DN13" s="589"/>
      <c r="DO13" s="589"/>
      <c r="DP13" s="590"/>
      <c r="DQ13" s="594">
        <v>589766</v>
      </c>
      <c r="DR13" s="589"/>
      <c r="DS13" s="589"/>
      <c r="DT13" s="589"/>
      <c r="DU13" s="589"/>
      <c r="DV13" s="589"/>
      <c r="DW13" s="589"/>
      <c r="DX13" s="589"/>
      <c r="DY13" s="589"/>
      <c r="DZ13" s="589"/>
      <c r="EA13" s="589"/>
      <c r="EB13" s="589"/>
      <c r="EC13" s="620"/>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62340</v>
      </c>
      <c r="BH14" s="589"/>
      <c r="BI14" s="589"/>
      <c r="BJ14" s="589"/>
      <c r="BK14" s="589"/>
      <c r="BL14" s="589"/>
      <c r="BM14" s="589"/>
      <c r="BN14" s="590"/>
      <c r="BO14" s="641">
        <v>1.2</v>
      </c>
      <c r="BP14" s="641"/>
      <c r="BQ14" s="641"/>
      <c r="BR14" s="641"/>
      <c r="BS14" s="594" t="s">
        <v>108</v>
      </c>
      <c r="BT14" s="589"/>
      <c r="BU14" s="589"/>
      <c r="BV14" s="589"/>
      <c r="BW14" s="589"/>
      <c r="BX14" s="589"/>
      <c r="BY14" s="589"/>
      <c r="BZ14" s="589"/>
      <c r="CA14" s="589"/>
      <c r="CB14" s="620"/>
      <c r="CD14" s="621" t="s">
        <v>237</v>
      </c>
      <c r="CE14" s="618"/>
      <c r="CF14" s="618"/>
      <c r="CG14" s="618"/>
      <c r="CH14" s="618"/>
      <c r="CI14" s="618"/>
      <c r="CJ14" s="618"/>
      <c r="CK14" s="618"/>
      <c r="CL14" s="618"/>
      <c r="CM14" s="618"/>
      <c r="CN14" s="618"/>
      <c r="CO14" s="618"/>
      <c r="CP14" s="618"/>
      <c r="CQ14" s="619"/>
      <c r="CR14" s="588">
        <v>557498</v>
      </c>
      <c r="CS14" s="589"/>
      <c r="CT14" s="589"/>
      <c r="CU14" s="589"/>
      <c r="CV14" s="589"/>
      <c r="CW14" s="589"/>
      <c r="CX14" s="589"/>
      <c r="CY14" s="590"/>
      <c r="CZ14" s="641">
        <v>4.4000000000000004</v>
      </c>
      <c r="DA14" s="641"/>
      <c r="DB14" s="641"/>
      <c r="DC14" s="641"/>
      <c r="DD14" s="594">
        <v>54492</v>
      </c>
      <c r="DE14" s="589"/>
      <c r="DF14" s="589"/>
      <c r="DG14" s="589"/>
      <c r="DH14" s="589"/>
      <c r="DI14" s="589"/>
      <c r="DJ14" s="589"/>
      <c r="DK14" s="589"/>
      <c r="DL14" s="589"/>
      <c r="DM14" s="589"/>
      <c r="DN14" s="589"/>
      <c r="DO14" s="589"/>
      <c r="DP14" s="590"/>
      <c r="DQ14" s="594">
        <v>401652</v>
      </c>
      <c r="DR14" s="589"/>
      <c r="DS14" s="589"/>
      <c r="DT14" s="589"/>
      <c r="DU14" s="589"/>
      <c r="DV14" s="589"/>
      <c r="DW14" s="589"/>
      <c r="DX14" s="589"/>
      <c r="DY14" s="589"/>
      <c r="DZ14" s="589"/>
      <c r="EA14" s="589"/>
      <c r="EB14" s="589"/>
      <c r="EC14" s="620"/>
    </row>
    <row r="15" spans="2:143" ht="11.25" customHeight="1">
      <c r="B15" s="585" t="s">
        <v>238</v>
      </c>
      <c r="C15" s="586"/>
      <c r="D15" s="586"/>
      <c r="E15" s="586"/>
      <c r="F15" s="586"/>
      <c r="G15" s="586"/>
      <c r="H15" s="586"/>
      <c r="I15" s="586"/>
      <c r="J15" s="586"/>
      <c r="K15" s="586"/>
      <c r="L15" s="586"/>
      <c r="M15" s="586"/>
      <c r="N15" s="586"/>
      <c r="O15" s="586"/>
      <c r="P15" s="586"/>
      <c r="Q15" s="587"/>
      <c r="R15" s="588">
        <v>7359</v>
      </c>
      <c r="S15" s="589"/>
      <c r="T15" s="589"/>
      <c r="U15" s="589"/>
      <c r="V15" s="589"/>
      <c r="W15" s="589"/>
      <c r="X15" s="589"/>
      <c r="Y15" s="590"/>
      <c r="Z15" s="641">
        <v>0.1</v>
      </c>
      <c r="AA15" s="641"/>
      <c r="AB15" s="641"/>
      <c r="AC15" s="641"/>
      <c r="AD15" s="642">
        <v>7359</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144563</v>
      </c>
      <c r="BH15" s="589"/>
      <c r="BI15" s="589"/>
      <c r="BJ15" s="589"/>
      <c r="BK15" s="589"/>
      <c r="BL15" s="589"/>
      <c r="BM15" s="589"/>
      <c r="BN15" s="590"/>
      <c r="BO15" s="641">
        <v>2.9</v>
      </c>
      <c r="BP15" s="641"/>
      <c r="BQ15" s="641"/>
      <c r="BR15" s="641"/>
      <c r="BS15" s="594" t="s">
        <v>108</v>
      </c>
      <c r="BT15" s="589"/>
      <c r="BU15" s="589"/>
      <c r="BV15" s="589"/>
      <c r="BW15" s="589"/>
      <c r="BX15" s="589"/>
      <c r="BY15" s="589"/>
      <c r="BZ15" s="589"/>
      <c r="CA15" s="589"/>
      <c r="CB15" s="620"/>
      <c r="CD15" s="621" t="s">
        <v>240</v>
      </c>
      <c r="CE15" s="618"/>
      <c r="CF15" s="618"/>
      <c r="CG15" s="618"/>
      <c r="CH15" s="618"/>
      <c r="CI15" s="618"/>
      <c r="CJ15" s="618"/>
      <c r="CK15" s="618"/>
      <c r="CL15" s="618"/>
      <c r="CM15" s="618"/>
      <c r="CN15" s="618"/>
      <c r="CO15" s="618"/>
      <c r="CP15" s="618"/>
      <c r="CQ15" s="619"/>
      <c r="CR15" s="588">
        <v>2507417</v>
      </c>
      <c r="CS15" s="589"/>
      <c r="CT15" s="589"/>
      <c r="CU15" s="589"/>
      <c r="CV15" s="589"/>
      <c r="CW15" s="589"/>
      <c r="CX15" s="589"/>
      <c r="CY15" s="590"/>
      <c r="CZ15" s="641">
        <v>19.8</v>
      </c>
      <c r="DA15" s="641"/>
      <c r="DB15" s="641"/>
      <c r="DC15" s="641"/>
      <c r="DD15" s="594">
        <v>1184076</v>
      </c>
      <c r="DE15" s="589"/>
      <c r="DF15" s="589"/>
      <c r="DG15" s="589"/>
      <c r="DH15" s="589"/>
      <c r="DI15" s="589"/>
      <c r="DJ15" s="589"/>
      <c r="DK15" s="589"/>
      <c r="DL15" s="589"/>
      <c r="DM15" s="589"/>
      <c r="DN15" s="589"/>
      <c r="DO15" s="589"/>
      <c r="DP15" s="590"/>
      <c r="DQ15" s="594">
        <v>974777</v>
      </c>
      <c r="DR15" s="589"/>
      <c r="DS15" s="589"/>
      <c r="DT15" s="589"/>
      <c r="DU15" s="589"/>
      <c r="DV15" s="589"/>
      <c r="DW15" s="589"/>
      <c r="DX15" s="589"/>
      <c r="DY15" s="589"/>
      <c r="DZ15" s="589"/>
      <c r="EA15" s="589"/>
      <c r="EB15" s="589"/>
      <c r="EC15" s="620"/>
    </row>
    <row r="16" spans="2:143" ht="11.25" customHeight="1">
      <c r="B16" s="585" t="s">
        <v>241</v>
      </c>
      <c r="C16" s="586"/>
      <c r="D16" s="586"/>
      <c r="E16" s="586"/>
      <c r="F16" s="586"/>
      <c r="G16" s="586"/>
      <c r="H16" s="586"/>
      <c r="I16" s="586"/>
      <c r="J16" s="586"/>
      <c r="K16" s="586"/>
      <c r="L16" s="586"/>
      <c r="M16" s="586"/>
      <c r="N16" s="586"/>
      <c r="O16" s="586"/>
      <c r="P16" s="586"/>
      <c r="Q16" s="587"/>
      <c r="R16" s="588">
        <v>2402975</v>
      </c>
      <c r="S16" s="589"/>
      <c r="T16" s="589"/>
      <c r="U16" s="589"/>
      <c r="V16" s="589"/>
      <c r="W16" s="589"/>
      <c r="X16" s="589"/>
      <c r="Y16" s="590"/>
      <c r="Z16" s="641">
        <v>18.399999999999999</v>
      </c>
      <c r="AA16" s="641"/>
      <c r="AB16" s="641"/>
      <c r="AC16" s="641"/>
      <c r="AD16" s="642">
        <v>1957351</v>
      </c>
      <c r="AE16" s="642"/>
      <c r="AF16" s="642"/>
      <c r="AG16" s="642"/>
      <c r="AH16" s="642"/>
      <c r="AI16" s="642"/>
      <c r="AJ16" s="642"/>
      <c r="AK16" s="642"/>
      <c r="AL16" s="611">
        <v>25.5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0"/>
      <c r="CD16" s="621" t="s">
        <v>243</v>
      </c>
      <c r="CE16" s="618"/>
      <c r="CF16" s="618"/>
      <c r="CG16" s="618"/>
      <c r="CH16" s="618"/>
      <c r="CI16" s="618"/>
      <c r="CJ16" s="618"/>
      <c r="CK16" s="618"/>
      <c r="CL16" s="618"/>
      <c r="CM16" s="618"/>
      <c r="CN16" s="618"/>
      <c r="CO16" s="618"/>
      <c r="CP16" s="618"/>
      <c r="CQ16" s="619"/>
      <c r="CR16" s="588">
        <v>32208</v>
      </c>
      <c r="CS16" s="589"/>
      <c r="CT16" s="589"/>
      <c r="CU16" s="589"/>
      <c r="CV16" s="589"/>
      <c r="CW16" s="589"/>
      <c r="CX16" s="589"/>
      <c r="CY16" s="590"/>
      <c r="CZ16" s="641">
        <v>0.3</v>
      </c>
      <c r="DA16" s="641"/>
      <c r="DB16" s="641"/>
      <c r="DC16" s="641"/>
      <c r="DD16" s="594" t="s">
        <v>108</v>
      </c>
      <c r="DE16" s="589"/>
      <c r="DF16" s="589"/>
      <c r="DG16" s="589"/>
      <c r="DH16" s="589"/>
      <c r="DI16" s="589"/>
      <c r="DJ16" s="589"/>
      <c r="DK16" s="589"/>
      <c r="DL16" s="589"/>
      <c r="DM16" s="589"/>
      <c r="DN16" s="589"/>
      <c r="DO16" s="589"/>
      <c r="DP16" s="590"/>
      <c r="DQ16" s="594">
        <v>16599</v>
      </c>
      <c r="DR16" s="589"/>
      <c r="DS16" s="589"/>
      <c r="DT16" s="589"/>
      <c r="DU16" s="589"/>
      <c r="DV16" s="589"/>
      <c r="DW16" s="589"/>
      <c r="DX16" s="589"/>
      <c r="DY16" s="589"/>
      <c r="DZ16" s="589"/>
      <c r="EA16" s="589"/>
      <c r="EB16" s="589"/>
      <c r="EC16" s="620"/>
    </row>
    <row r="17" spans="2:133" ht="11.25" customHeight="1">
      <c r="B17" s="585" t="s">
        <v>244</v>
      </c>
      <c r="C17" s="586"/>
      <c r="D17" s="586"/>
      <c r="E17" s="586"/>
      <c r="F17" s="586"/>
      <c r="G17" s="586"/>
      <c r="H17" s="586"/>
      <c r="I17" s="586"/>
      <c r="J17" s="586"/>
      <c r="K17" s="586"/>
      <c r="L17" s="586"/>
      <c r="M17" s="586"/>
      <c r="N17" s="586"/>
      <c r="O17" s="586"/>
      <c r="P17" s="586"/>
      <c r="Q17" s="587"/>
      <c r="R17" s="588">
        <v>1957351</v>
      </c>
      <c r="S17" s="589"/>
      <c r="T17" s="589"/>
      <c r="U17" s="589"/>
      <c r="V17" s="589"/>
      <c r="W17" s="589"/>
      <c r="X17" s="589"/>
      <c r="Y17" s="590"/>
      <c r="Z17" s="641">
        <v>15</v>
      </c>
      <c r="AA17" s="641"/>
      <c r="AB17" s="641"/>
      <c r="AC17" s="641"/>
      <c r="AD17" s="642">
        <v>1957351</v>
      </c>
      <c r="AE17" s="642"/>
      <c r="AF17" s="642"/>
      <c r="AG17" s="642"/>
      <c r="AH17" s="642"/>
      <c r="AI17" s="642"/>
      <c r="AJ17" s="642"/>
      <c r="AK17" s="642"/>
      <c r="AL17" s="611">
        <v>25.5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0"/>
      <c r="CD17" s="621" t="s">
        <v>246</v>
      </c>
      <c r="CE17" s="618"/>
      <c r="CF17" s="618"/>
      <c r="CG17" s="618"/>
      <c r="CH17" s="618"/>
      <c r="CI17" s="618"/>
      <c r="CJ17" s="618"/>
      <c r="CK17" s="618"/>
      <c r="CL17" s="618"/>
      <c r="CM17" s="618"/>
      <c r="CN17" s="618"/>
      <c r="CO17" s="618"/>
      <c r="CP17" s="618"/>
      <c r="CQ17" s="619"/>
      <c r="CR17" s="588">
        <v>1624407</v>
      </c>
      <c r="CS17" s="589"/>
      <c r="CT17" s="589"/>
      <c r="CU17" s="589"/>
      <c r="CV17" s="589"/>
      <c r="CW17" s="589"/>
      <c r="CX17" s="589"/>
      <c r="CY17" s="590"/>
      <c r="CZ17" s="641">
        <v>12.8</v>
      </c>
      <c r="DA17" s="641"/>
      <c r="DB17" s="641"/>
      <c r="DC17" s="641"/>
      <c r="DD17" s="594" t="s">
        <v>108</v>
      </c>
      <c r="DE17" s="589"/>
      <c r="DF17" s="589"/>
      <c r="DG17" s="589"/>
      <c r="DH17" s="589"/>
      <c r="DI17" s="589"/>
      <c r="DJ17" s="589"/>
      <c r="DK17" s="589"/>
      <c r="DL17" s="589"/>
      <c r="DM17" s="589"/>
      <c r="DN17" s="589"/>
      <c r="DO17" s="589"/>
      <c r="DP17" s="590"/>
      <c r="DQ17" s="594">
        <v>1599209</v>
      </c>
      <c r="DR17" s="589"/>
      <c r="DS17" s="589"/>
      <c r="DT17" s="589"/>
      <c r="DU17" s="589"/>
      <c r="DV17" s="589"/>
      <c r="DW17" s="589"/>
      <c r="DX17" s="589"/>
      <c r="DY17" s="589"/>
      <c r="DZ17" s="589"/>
      <c r="EA17" s="589"/>
      <c r="EB17" s="589"/>
      <c r="EC17" s="620"/>
    </row>
    <row r="18" spans="2:133" ht="11.25" customHeight="1">
      <c r="B18" s="585" t="s">
        <v>247</v>
      </c>
      <c r="C18" s="586"/>
      <c r="D18" s="586"/>
      <c r="E18" s="586"/>
      <c r="F18" s="586"/>
      <c r="G18" s="586"/>
      <c r="H18" s="586"/>
      <c r="I18" s="586"/>
      <c r="J18" s="586"/>
      <c r="K18" s="586"/>
      <c r="L18" s="586"/>
      <c r="M18" s="586"/>
      <c r="N18" s="586"/>
      <c r="O18" s="586"/>
      <c r="P18" s="586"/>
      <c r="Q18" s="587"/>
      <c r="R18" s="588">
        <v>445624</v>
      </c>
      <c r="S18" s="589"/>
      <c r="T18" s="589"/>
      <c r="U18" s="589"/>
      <c r="V18" s="589"/>
      <c r="W18" s="589"/>
      <c r="X18" s="589"/>
      <c r="Y18" s="590"/>
      <c r="Z18" s="641">
        <v>3.4</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0"/>
      <c r="CD18" s="621" t="s">
        <v>249</v>
      </c>
      <c r="CE18" s="618"/>
      <c r="CF18" s="618"/>
      <c r="CG18" s="618"/>
      <c r="CH18" s="618"/>
      <c r="CI18" s="618"/>
      <c r="CJ18" s="618"/>
      <c r="CK18" s="618"/>
      <c r="CL18" s="618"/>
      <c r="CM18" s="618"/>
      <c r="CN18" s="618"/>
      <c r="CO18" s="618"/>
      <c r="CP18" s="618"/>
      <c r="CQ18" s="619"/>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0"/>
    </row>
    <row r="19" spans="2:133" ht="11.25" customHeight="1">
      <c r="B19" s="585" t="s">
        <v>250</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345</v>
      </c>
      <c r="BH19" s="589"/>
      <c r="BI19" s="589"/>
      <c r="BJ19" s="589"/>
      <c r="BK19" s="589"/>
      <c r="BL19" s="589"/>
      <c r="BM19" s="589"/>
      <c r="BN19" s="590"/>
      <c r="BO19" s="641">
        <v>0</v>
      </c>
      <c r="BP19" s="641"/>
      <c r="BQ19" s="641"/>
      <c r="BR19" s="641"/>
      <c r="BS19" s="594" t="s">
        <v>108</v>
      </c>
      <c r="BT19" s="589"/>
      <c r="BU19" s="589"/>
      <c r="BV19" s="589"/>
      <c r="BW19" s="589"/>
      <c r="BX19" s="589"/>
      <c r="BY19" s="589"/>
      <c r="BZ19" s="589"/>
      <c r="CA19" s="589"/>
      <c r="CB19" s="620"/>
      <c r="CD19" s="621" t="s">
        <v>252</v>
      </c>
      <c r="CE19" s="618"/>
      <c r="CF19" s="618"/>
      <c r="CG19" s="618"/>
      <c r="CH19" s="618"/>
      <c r="CI19" s="618"/>
      <c r="CJ19" s="618"/>
      <c r="CK19" s="618"/>
      <c r="CL19" s="618"/>
      <c r="CM19" s="618"/>
      <c r="CN19" s="618"/>
      <c r="CO19" s="618"/>
      <c r="CP19" s="618"/>
      <c r="CQ19" s="619"/>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0"/>
    </row>
    <row r="20" spans="2:133" ht="11.25" customHeight="1">
      <c r="B20" s="585" t="s">
        <v>253</v>
      </c>
      <c r="C20" s="586"/>
      <c r="D20" s="586"/>
      <c r="E20" s="586"/>
      <c r="F20" s="586"/>
      <c r="G20" s="586"/>
      <c r="H20" s="586"/>
      <c r="I20" s="586"/>
      <c r="J20" s="586"/>
      <c r="K20" s="586"/>
      <c r="L20" s="586"/>
      <c r="M20" s="586"/>
      <c r="N20" s="586"/>
      <c r="O20" s="586"/>
      <c r="P20" s="586"/>
      <c r="Q20" s="587"/>
      <c r="R20" s="588">
        <v>8101125</v>
      </c>
      <c r="S20" s="589"/>
      <c r="T20" s="589"/>
      <c r="U20" s="589"/>
      <c r="V20" s="589"/>
      <c r="W20" s="589"/>
      <c r="X20" s="589"/>
      <c r="Y20" s="590"/>
      <c r="Z20" s="641">
        <v>61.9</v>
      </c>
      <c r="AA20" s="641"/>
      <c r="AB20" s="641"/>
      <c r="AC20" s="641"/>
      <c r="AD20" s="642">
        <v>7655501</v>
      </c>
      <c r="AE20" s="642"/>
      <c r="AF20" s="642"/>
      <c r="AG20" s="642"/>
      <c r="AH20" s="642"/>
      <c r="AI20" s="642"/>
      <c r="AJ20" s="642"/>
      <c r="AK20" s="642"/>
      <c r="AL20" s="611">
        <v>99.8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345</v>
      </c>
      <c r="BH20" s="589"/>
      <c r="BI20" s="589"/>
      <c r="BJ20" s="589"/>
      <c r="BK20" s="589"/>
      <c r="BL20" s="589"/>
      <c r="BM20" s="589"/>
      <c r="BN20" s="590"/>
      <c r="BO20" s="641">
        <v>0</v>
      </c>
      <c r="BP20" s="641"/>
      <c r="BQ20" s="641"/>
      <c r="BR20" s="641"/>
      <c r="BS20" s="594" t="s">
        <v>108</v>
      </c>
      <c r="BT20" s="589"/>
      <c r="BU20" s="589"/>
      <c r="BV20" s="589"/>
      <c r="BW20" s="589"/>
      <c r="BX20" s="589"/>
      <c r="BY20" s="589"/>
      <c r="BZ20" s="589"/>
      <c r="CA20" s="589"/>
      <c r="CB20" s="620"/>
      <c r="CD20" s="621" t="s">
        <v>255</v>
      </c>
      <c r="CE20" s="618"/>
      <c r="CF20" s="618"/>
      <c r="CG20" s="618"/>
      <c r="CH20" s="618"/>
      <c r="CI20" s="618"/>
      <c r="CJ20" s="618"/>
      <c r="CK20" s="618"/>
      <c r="CL20" s="618"/>
      <c r="CM20" s="618"/>
      <c r="CN20" s="618"/>
      <c r="CO20" s="618"/>
      <c r="CP20" s="618"/>
      <c r="CQ20" s="619"/>
      <c r="CR20" s="588">
        <v>12641932</v>
      </c>
      <c r="CS20" s="589"/>
      <c r="CT20" s="589"/>
      <c r="CU20" s="589"/>
      <c r="CV20" s="589"/>
      <c r="CW20" s="589"/>
      <c r="CX20" s="589"/>
      <c r="CY20" s="590"/>
      <c r="CZ20" s="641">
        <v>100</v>
      </c>
      <c r="DA20" s="641"/>
      <c r="DB20" s="641"/>
      <c r="DC20" s="641"/>
      <c r="DD20" s="594">
        <v>1575729</v>
      </c>
      <c r="DE20" s="589"/>
      <c r="DF20" s="589"/>
      <c r="DG20" s="589"/>
      <c r="DH20" s="589"/>
      <c r="DI20" s="589"/>
      <c r="DJ20" s="589"/>
      <c r="DK20" s="589"/>
      <c r="DL20" s="589"/>
      <c r="DM20" s="589"/>
      <c r="DN20" s="589"/>
      <c r="DO20" s="589"/>
      <c r="DP20" s="590"/>
      <c r="DQ20" s="594">
        <v>8893641</v>
      </c>
      <c r="DR20" s="589"/>
      <c r="DS20" s="589"/>
      <c r="DT20" s="589"/>
      <c r="DU20" s="589"/>
      <c r="DV20" s="589"/>
      <c r="DW20" s="589"/>
      <c r="DX20" s="589"/>
      <c r="DY20" s="589"/>
      <c r="DZ20" s="589"/>
      <c r="EA20" s="589"/>
      <c r="EB20" s="589"/>
      <c r="EC20" s="620"/>
    </row>
    <row r="21" spans="2:133" ht="11.25" customHeight="1">
      <c r="B21" s="585" t="s">
        <v>256</v>
      </c>
      <c r="C21" s="586"/>
      <c r="D21" s="586"/>
      <c r="E21" s="586"/>
      <c r="F21" s="586"/>
      <c r="G21" s="586"/>
      <c r="H21" s="586"/>
      <c r="I21" s="586"/>
      <c r="J21" s="586"/>
      <c r="K21" s="586"/>
      <c r="L21" s="586"/>
      <c r="M21" s="586"/>
      <c r="N21" s="586"/>
      <c r="O21" s="586"/>
      <c r="P21" s="586"/>
      <c r="Q21" s="587"/>
      <c r="R21" s="588">
        <v>2827</v>
      </c>
      <c r="S21" s="589"/>
      <c r="T21" s="589"/>
      <c r="U21" s="589"/>
      <c r="V21" s="589"/>
      <c r="W21" s="589"/>
      <c r="X21" s="589"/>
      <c r="Y21" s="590"/>
      <c r="Z21" s="641">
        <v>0</v>
      </c>
      <c r="AA21" s="641"/>
      <c r="AB21" s="641"/>
      <c r="AC21" s="641"/>
      <c r="AD21" s="642">
        <v>2827</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345</v>
      </c>
      <c r="BH21" s="589"/>
      <c r="BI21" s="589"/>
      <c r="BJ21" s="589"/>
      <c r="BK21" s="589"/>
      <c r="BL21" s="589"/>
      <c r="BM21" s="589"/>
      <c r="BN21" s="590"/>
      <c r="BO21" s="641">
        <v>0</v>
      </c>
      <c r="BP21" s="641"/>
      <c r="BQ21" s="641"/>
      <c r="BR21" s="641"/>
      <c r="BS21" s="594" t="s">
        <v>108</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258</v>
      </c>
      <c r="C22" s="586"/>
      <c r="D22" s="586"/>
      <c r="E22" s="586"/>
      <c r="F22" s="586"/>
      <c r="G22" s="586"/>
      <c r="H22" s="586"/>
      <c r="I22" s="586"/>
      <c r="J22" s="586"/>
      <c r="K22" s="586"/>
      <c r="L22" s="586"/>
      <c r="M22" s="586"/>
      <c r="N22" s="586"/>
      <c r="O22" s="586"/>
      <c r="P22" s="586"/>
      <c r="Q22" s="587"/>
      <c r="R22" s="588">
        <v>149876</v>
      </c>
      <c r="S22" s="589"/>
      <c r="T22" s="589"/>
      <c r="U22" s="589"/>
      <c r="V22" s="589"/>
      <c r="W22" s="589"/>
      <c r="X22" s="589"/>
      <c r="Y22" s="590"/>
      <c r="Z22" s="641">
        <v>1.1000000000000001</v>
      </c>
      <c r="AA22" s="641"/>
      <c r="AB22" s="641"/>
      <c r="AC22" s="641"/>
      <c r="AD22" s="642" t="s">
        <v>108</v>
      </c>
      <c r="AE22" s="642"/>
      <c r="AF22" s="642"/>
      <c r="AG22" s="642"/>
      <c r="AH22" s="642"/>
      <c r="AI22" s="642"/>
      <c r="AJ22" s="642"/>
      <c r="AK22" s="642"/>
      <c r="AL22" s="611" t="s">
        <v>108</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0"/>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397233</v>
      </c>
      <c r="S23" s="589"/>
      <c r="T23" s="589"/>
      <c r="U23" s="589"/>
      <c r="V23" s="589"/>
      <c r="W23" s="589"/>
      <c r="X23" s="589"/>
      <c r="Y23" s="590"/>
      <c r="Z23" s="641">
        <v>3</v>
      </c>
      <c r="AA23" s="641"/>
      <c r="AB23" s="641"/>
      <c r="AC23" s="641"/>
      <c r="AD23" s="642">
        <v>11620</v>
      </c>
      <c r="AE23" s="642"/>
      <c r="AF23" s="642"/>
      <c r="AG23" s="642"/>
      <c r="AH23" s="642"/>
      <c r="AI23" s="642"/>
      <c r="AJ23" s="642"/>
      <c r="AK23" s="642"/>
      <c r="AL23" s="611">
        <v>0.2</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0"/>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24898</v>
      </c>
      <c r="S24" s="589"/>
      <c r="T24" s="589"/>
      <c r="U24" s="589"/>
      <c r="V24" s="589"/>
      <c r="W24" s="589"/>
      <c r="X24" s="589"/>
      <c r="Y24" s="590"/>
      <c r="Z24" s="641">
        <v>0.2</v>
      </c>
      <c r="AA24" s="641"/>
      <c r="AB24" s="641"/>
      <c r="AC24" s="641"/>
      <c r="AD24" s="642">
        <v>613</v>
      </c>
      <c r="AE24" s="642"/>
      <c r="AF24" s="642"/>
      <c r="AG24" s="642"/>
      <c r="AH24" s="642"/>
      <c r="AI24" s="642"/>
      <c r="AJ24" s="642"/>
      <c r="AK24" s="642"/>
      <c r="AL24" s="611">
        <v>0</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0"/>
      <c r="CD24" s="645" t="s">
        <v>270</v>
      </c>
      <c r="CE24" s="646"/>
      <c r="CF24" s="646"/>
      <c r="CG24" s="646"/>
      <c r="CH24" s="646"/>
      <c r="CI24" s="646"/>
      <c r="CJ24" s="646"/>
      <c r="CK24" s="646"/>
      <c r="CL24" s="646"/>
      <c r="CM24" s="646"/>
      <c r="CN24" s="646"/>
      <c r="CO24" s="646"/>
      <c r="CP24" s="646"/>
      <c r="CQ24" s="647"/>
      <c r="CR24" s="638">
        <v>5690622</v>
      </c>
      <c r="CS24" s="639"/>
      <c r="CT24" s="639"/>
      <c r="CU24" s="639"/>
      <c r="CV24" s="639"/>
      <c r="CW24" s="639"/>
      <c r="CX24" s="639"/>
      <c r="CY24" s="686"/>
      <c r="CZ24" s="690">
        <v>45</v>
      </c>
      <c r="DA24" s="691"/>
      <c r="DB24" s="691"/>
      <c r="DC24" s="692"/>
      <c r="DD24" s="685">
        <v>4034638</v>
      </c>
      <c r="DE24" s="639"/>
      <c r="DF24" s="639"/>
      <c r="DG24" s="639"/>
      <c r="DH24" s="639"/>
      <c r="DI24" s="639"/>
      <c r="DJ24" s="639"/>
      <c r="DK24" s="686"/>
      <c r="DL24" s="685">
        <v>4007647</v>
      </c>
      <c r="DM24" s="639"/>
      <c r="DN24" s="639"/>
      <c r="DO24" s="639"/>
      <c r="DP24" s="639"/>
      <c r="DQ24" s="639"/>
      <c r="DR24" s="639"/>
      <c r="DS24" s="639"/>
      <c r="DT24" s="639"/>
      <c r="DU24" s="639"/>
      <c r="DV24" s="686"/>
      <c r="DW24" s="687">
        <v>48.4</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1473553</v>
      </c>
      <c r="S25" s="589"/>
      <c r="T25" s="589"/>
      <c r="U25" s="589"/>
      <c r="V25" s="589"/>
      <c r="W25" s="589"/>
      <c r="X25" s="589"/>
      <c r="Y25" s="590"/>
      <c r="Z25" s="641">
        <v>11.3</v>
      </c>
      <c r="AA25" s="641"/>
      <c r="AB25" s="641"/>
      <c r="AC25" s="641"/>
      <c r="AD25" s="642" t="s">
        <v>108</v>
      </c>
      <c r="AE25" s="642"/>
      <c r="AF25" s="642"/>
      <c r="AG25" s="642"/>
      <c r="AH25" s="642"/>
      <c r="AI25" s="642"/>
      <c r="AJ25" s="642"/>
      <c r="AK25" s="642"/>
      <c r="AL25" s="611" t="s">
        <v>108</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0"/>
      <c r="CD25" s="621" t="s">
        <v>273</v>
      </c>
      <c r="CE25" s="618"/>
      <c r="CF25" s="618"/>
      <c r="CG25" s="618"/>
      <c r="CH25" s="618"/>
      <c r="CI25" s="618"/>
      <c r="CJ25" s="618"/>
      <c r="CK25" s="618"/>
      <c r="CL25" s="618"/>
      <c r="CM25" s="618"/>
      <c r="CN25" s="618"/>
      <c r="CO25" s="618"/>
      <c r="CP25" s="618"/>
      <c r="CQ25" s="619"/>
      <c r="CR25" s="588">
        <v>2350760</v>
      </c>
      <c r="CS25" s="607"/>
      <c r="CT25" s="607"/>
      <c r="CU25" s="607"/>
      <c r="CV25" s="607"/>
      <c r="CW25" s="607"/>
      <c r="CX25" s="607"/>
      <c r="CY25" s="608"/>
      <c r="CZ25" s="591">
        <v>18.600000000000001</v>
      </c>
      <c r="DA25" s="609"/>
      <c r="DB25" s="609"/>
      <c r="DC25" s="610"/>
      <c r="DD25" s="594">
        <v>1925096</v>
      </c>
      <c r="DE25" s="607"/>
      <c r="DF25" s="607"/>
      <c r="DG25" s="607"/>
      <c r="DH25" s="607"/>
      <c r="DI25" s="607"/>
      <c r="DJ25" s="607"/>
      <c r="DK25" s="608"/>
      <c r="DL25" s="594">
        <v>1898355</v>
      </c>
      <c r="DM25" s="607"/>
      <c r="DN25" s="607"/>
      <c r="DO25" s="607"/>
      <c r="DP25" s="607"/>
      <c r="DQ25" s="607"/>
      <c r="DR25" s="607"/>
      <c r="DS25" s="607"/>
      <c r="DT25" s="607"/>
      <c r="DU25" s="607"/>
      <c r="DV25" s="608"/>
      <c r="DW25" s="611">
        <v>22.9</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0"/>
      <c r="CD26" s="621" t="s">
        <v>276</v>
      </c>
      <c r="CE26" s="618"/>
      <c r="CF26" s="618"/>
      <c r="CG26" s="618"/>
      <c r="CH26" s="618"/>
      <c r="CI26" s="618"/>
      <c r="CJ26" s="618"/>
      <c r="CK26" s="618"/>
      <c r="CL26" s="618"/>
      <c r="CM26" s="618"/>
      <c r="CN26" s="618"/>
      <c r="CO26" s="618"/>
      <c r="CP26" s="618"/>
      <c r="CQ26" s="619"/>
      <c r="CR26" s="588">
        <v>1530880</v>
      </c>
      <c r="CS26" s="589"/>
      <c r="CT26" s="589"/>
      <c r="CU26" s="589"/>
      <c r="CV26" s="589"/>
      <c r="CW26" s="589"/>
      <c r="CX26" s="589"/>
      <c r="CY26" s="590"/>
      <c r="CZ26" s="591">
        <v>12.1</v>
      </c>
      <c r="DA26" s="609"/>
      <c r="DB26" s="609"/>
      <c r="DC26" s="610"/>
      <c r="DD26" s="594">
        <v>1196751</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605296</v>
      </c>
      <c r="S27" s="589"/>
      <c r="T27" s="589"/>
      <c r="U27" s="589"/>
      <c r="V27" s="589"/>
      <c r="W27" s="589"/>
      <c r="X27" s="589"/>
      <c r="Y27" s="590"/>
      <c r="Z27" s="641">
        <v>4.5999999999999996</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5003011</v>
      </c>
      <c r="BH27" s="589"/>
      <c r="BI27" s="589"/>
      <c r="BJ27" s="589"/>
      <c r="BK27" s="589"/>
      <c r="BL27" s="589"/>
      <c r="BM27" s="589"/>
      <c r="BN27" s="590"/>
      <c r="BO27" s="641">
        <v>100</v>
      </c>
      <c r="BP27" s="641"/>
      <c r="BQ27" s="641"/>
      <c r="BR27" s="641"/>
      <c r="BS27" s="594">
        <v>12381</v>
      </c>
      <c r="BT27" s="589"/>
      <c r="BU27" s="589"/>
      <c r="BV27" s="589"/>
      <c r="BW27" s="589"/>
      <c r="BX27" s="589"/>
      <c r="BY27" s="589"/>
      <c r="BZ27" s="589"/>
      <c r="CA27" s="589"/>
      <c r="CB27" s="620"/>
      <c r="CD27" s="621" t="s">
        <v>279</v>
      </c>
      <c r="CE27" s="618"/>
      <c r="CF27" s="618"/>
      <c r="CG27" s="618"/>
      <c r="CH27" s="618"/>
      <c r="CI27" s="618"/>
      <c r="CJ27" s="618"/>
      <c r="CK27" s="618"/>
      <c r="CL27" s="618"/>
      <c r="CM27" s="618"/>
      <c r="CN27" s="618"/>
      <c r="CO27" s="618"/>
      <c r="CP27" s="618"/>
      <c r="CQ27" s="619"/>
      <c r="CR27" s="588">
        <v>1715455</v>
      </c>
      <c r="CS27" s="607"/>
      <c r="CT27" s="607"/>
      <c r="CU27" s="607"/>
      <c r="CV27" s="607"/>
      <c r="CW27" s="607"/>
      <c r="CX27" s="607"/>
      <c r="CY27" s="608"/>
      <c r="CZ27" s="591">
        <v>13.6</v>
      </c>
      <c r="DA27" s="609"/>
      <c r="DB27" s="609"/>
      <c r="DC27" s="610"/>
      <c r="DD27" s="594">
        <v>510333</v>
      </c>
      <c r="DE27" s="607"/>
      <c r="DF27" s="607"/>
      <c r="DG27" s="607"/>
      <c r="DH27" s="607"/>
      <c r="DI27" s="607"/>
      <c r="DJ27" s="607"/>
      <c r="DK27" s="608"/>
      <c r="DL27" s="594">
        <v>510083</v>
      </c>
      <c r="DM27" s="607"/>
      <c r="DN27" s="607"/>
      <c r="DO27" s="607"/>
      <c r="DP27" s="607"/>
      <c r="DQ27" s="607"/>
      <c r="DR27" s="607"/>
      <c r="DS27" s="607"/>
      <c r="DT27" s="607"/>
      <c r="DU27" s="607"/>
      <c r="DV27" s="608"/>
      <c r="DW27" s="611">
        <v>6.2</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95437</v>
      </c>
      <c r="S28" s="589"/>
      <c r="T28" s="589"/>
      <c r="U28" s="589"/>
      <c r="V28" s="589"/>
      <c r="W28" s="589"/>
      <c r="X28" s="589"/>
      <c r="Y28" s="590"/>
      <c r="Z28" s="641">
        <v>0.7</v>
      </c>
      <c r="AA28" s="641"/>
      <c r="AB28" s="641"/>
      <c r="AC28" s="641"/>
      <c r="AD28" s="642">
        <v>2038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281</v>
      </c>
      <c r="CE28" s="618"/>
      <c r="CF28" s="618"/>
      <c r="CG28" s="618"/>
      <c r="CH28" s="618"/>
      <c r="CI28" s="618"/>
      <c r="CJ28" s="618"/>
      <c r="CK28" s="618"/>
      <c r="CL28" s="618"/>
      <c r="CM28" s="618"/>
      <c r="CN28" s="618"/>
      <c r="CO28" s="618"/>
      <c r="CP28" s="618"/>
      <c r="CQ28" s="619"/>
      <c r="CR28" s="588">
        <v>1624407</v>
      </c>
      <c r="CS28" s="589"/>
      <c r="CT28" s="589"/>
      <c r="CU28" s="589"/>
      <c r="CV28" s="589"/>
      <c r="CW28" s="589"/>
      <c r="CX28" s="589"/>
      <c r="CY28" s="590"/>
      <c r="CZ28" s="591">
        <v>12.8</v>
      </c>
      <c r="DA28" s="609"/>
      <c r="DB28" s="609"/>
      <c r="DC28" s="610"/>
      <c r="DD28" s="594">
        <v>1599209</v>
      </c>
      <c r="DE28" s="589"/>
      <c r="DF28" s="589"/>
      <c r="DG28" s="589"/>
      <c r="DH28" s="589"/>
      <c r="DI28" s="589"/>
      <c r="DJ28" s="589"/>
      <c r="DK28" s="590"/>
      <c r="DL28" s="594">
        <v>1599209</v>
      </c>
      <c r="DM28" s="589"/>
      <c r="DN28" s="589"/>
      <c r="DO28" s="589"/>
      <c r="DP28" s="589"/>
      <c r="DQ28" s="589"/>
      <c r="DR28" s="589"/>
      <c r="DS28" s="589"/>
      <c r="DT28" s="589"/>
      <c r="DU28" s="589"/>
      <c r="DV28" s="590"/>
      <c r="DW28" s="611">
        <v>19.3</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21097</v>
      </c>
      <c r="S29" s="589"/>
      <c r="T29" s="589"/>
      <c r="U29" s="589"/>
      <c r="V29" s="589"/>
      <c r="W29" s="589"/>
      <c r="X29" s="589"/>
      <c r="Y29" s="590"/>
      <c r="Z29" s="641">
        <v>0.2</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1" t="s">
        <v>286</v>
      </c>
      <c r="CG29" s="618"/>
      <c r="CH29" s="618"/>
      <c r="CI29" s="618"/>
      <c r="CJ29" s="618"/>
      <c r="CK29" s="618"/>
      <c r="CL29" s="618"/>
      <c r="CM29" s="618"/>
      <c r="CN29" s="618"/>
      <c r="CO29" s="618"/>
      <c r="CP29" s="618"/>
      <c r="CQ29" s="619"/>
      <c r="CR29" s="588">
        <v>1624407</v>
      </c>
      <c r="CS29" s="607"/>
      <c r="CT29" s="607"/>
      <c r="CU29" s="607"/>
      <c r="CV29" s="607"/>
      <c r="CW29" s="607"/>
      <c r="CX29" s="607"/>
      <c r="CY29" s="608"/>
      <c r="CZ29" s="591">
        <v>12.8</v>
      </c>
      <c r="DA29" s="609"/>
      <c r="DB29" s="609"/>
      <c r="DC29" s="610"/>
      <c r="DD29" s="594">
        <v>1599209</v>
      </c>
      <c r="DE29" s="607"/>
      <c r="DF29" s="607"/>
      <c r="DG29" s="607"/>
      <c r="DH29" s="607"/>
      <c r="DI29" s="607"/>
      <c r="DJ29" s="607"/>
      <c r="DK29" s="608"/>
      <c r="DL29" s="594">
        <v>1599209</v>
      </c>
      <c r="DM29" s="607"/>
      <c r="DN29" s="607"/>
      <c r="DO29" s="607"/>
      <c r="DP29" s="607"/>
      <c r="DQ29" s="607"/>
      <c r="DR29" s="607"/>
      <c r="DS29" s="607"/>
      <c r="DT29" s="607"/>
      <c r="DU29" s="607"/>
      <c r="DV29" s="608"/>
      <c r="DW29" s="611">
        <v>19.3</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277135</v>
      </c>
      <c r="S30" s="589"/>
      <c r="T30" s="589"/>
      <c r="U30" s="589"/>
      <c r="V30" s="589"/>
      <c r="W30" s="589"/>
      <c r="X30" s="589"/>
      <c r="Y30" s="590"/>
      <c r="Z30" s="641">
        <v>2.1</v>
      </c>
      <c r="AA30" s="641"/>
      <c r="AB30" s="641"/>
      <c r="AC30" s="641"/>
      <c r="AD30" s="642" t="s">
        <v>108</v>
      </c>
      <c r="AE30" s="642"/>
      <c r="AF30" s="642"/>
      <c r="AG30" s="642"/>
      <c r="AH30" s="642"/>
      <c r="AI30" s="642"/>
      <c r="AJ30" s="642"/>
      <c r="AK30" s="642"/>
      <c r="AL30" s="611" t="s">
        <v>108</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98.9</v>
      </c>
      <c r="BH30" s="655"/>
      <c r="BI30" s="655"/>
      <c r="BJ30" s="655"/>
      <c r="BK30" s="655"/>
      <c r="BL30" s="655"/>
      <c r="BM30" s="656">
        <v>93.5</v>
      </c>
      <c r="BN30" s="655"/>
      <c r="BO30" s="655"/>
      <c r="BP30" s="655"/>
      <c r="BQ30" s="657"/>
      <c r="BR30" s="654">
        <v>98.6</v>
      </c>
      <c r="BS30" s="655"/>
      <c r="BT30" s="655"/>
      <c r="BU30" s="655"/>
      <c r="BV30" s="655"/>
      <c r="BW30" s="655"/>
      <c r="BX30" s="656">
        <v>91.9</v>
      </c>
      <c r="BY30" s="655"/>
      <c r="BZ30" s="655"/>
      <c r="CA30" s="655"/>
      <c r="CB30" s="657"/>
      <c r="CD30" s="660"/>
      <c r="CE30" s="661"/>
      <c r="CF30" s="621" t="s">
        <v>290</v>
      </c>
      <c r="CG30" s="618"/>
      <c r="CH30" s="618"/>
      <c r="CI30" s="618"/>
      <c r="CJ30" s="618"/>
      <c r="CK30" s="618"/>
      <c r="CL30" s="618"/>
      <c r="CM30" s="618"/>
      <c r="CN30" s="618"/>
      <c r="CO30" s="618"/>
      <c r="CP30" s="618"/>
      <c r="CQ30" s="619"/>
      <c r="CR30" s="588">
        <v>1402424</v>
      </c>
      <c r="CS30" s="589"/>
      <c r="CT30" s="589"/>
      <c r="CU30" s="589"/>
      <c r="CV30" s="589"/>
      <c r="CW30" s="589"/>
      <c r="CX30" s="589"/>
      <c r="CY30" s="590"/>
      <c r="CZ30" s="591">
        <v>11.1</v>
      </c>
      <c r="DA30" s="609"/>
      <c r="DB30" s="609"/>
      <c r="DC30" s="610"/>
      <c r="DD30" s="594">
        <v>1380099</v>
      </c>
      <c r="DE30" s="589"/>
      <c r="DF30" s="589"/>
      <c r="DG30" s="589"/>
      <c r="DH30" s="589"/>
      <c r="DI30" s="589"/>
      <c r="DJ30" s="589"/>
      <c r="DK30" s="590"/>
      <c r="DL30" s="594">
        <v>1380099</v>
      </c>
      <c r="DM30" s="589"/>
      <c r="DN30" s="589"/>
      <c r="DO30" s="589"/>
      <c r="DP30" s="589"/>
      <c r="DQ30" s="589"/>
      <c r="DR30" s="589"/>
      <c r="DS30" s="589"/>
      <c r="DT30" s="589"/>
      <c r="DU30" s="589"/>
      <c r="DV30" s="590"/>
      <c r="DW30" s="611">
        <v>16.7</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443541</v>
      </c>
      <c r="S31" s="589"/>
      <c r="T31" s="589"/>
      <c r="U31" s="589"/>
      <c r="V31" s="589"/>
      <c r="W31" s="589"/>
      <c r="X31" s="589"/>
      <c r="Y31" s="590"/>
      <c r="Z31" s="641">
        <v>3.4</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98.4</v>
      </c>
      <c r="BH31" s="607"/>
      <c r="BI31" s="607"/>
      <c r="BJ31" s="607"/>
      <c r="BK31" s="607"/>
      <c r="BL31" s="607"/>
      <c r="BM31" s="643">
        <v>91.8</v>
      </c>
      <c r="BN31" s="653"/>
      <c r="BO31" s="653"/>
      <c r="BP31" s="653"/>
      <c r="BQ31" s="617"/>
      <c r="BR31" s="652">
        <v>98.3</v>
      </c>
      <c r="BS31" s="607"/>
      <c r="BT31" s="607"/>
      <c r="BU31" s="607"/>
      <c r="BV31" s="607"/>
      <c r="BW31" s="607"/>
      <c r="BX31" s="643">
        <v>92</v>
      </c>
      <c r="BY31" s="653"/>
      <c r="BZ31" s="653"/>
      <c r="CA31" s="653"/>
      <c r="CB31" s="617"/>
      <c r="CD31" s="660"/>
      <c r="CE31" s="661"/>
      <c r="CF31" s="621" t="s">
        <v>294</v>
      </c>
      <c r="CG31" s="618"/>
      <c r="CH31" s="618"/>
      <c r="CI31" s="618"/>
      <c r="CJ31" s="618"/>
      <c r="CK31" s="618"/>
      <c r="CL31" s="618"/>
      <c r="CM31" s="618"/>
      <c r="CN31" s="618"/>
      <c r="CO31" s="618"/>
      <c r="CP31" s="618"/>
      <c r="CQ31" s="619"/>
      <c r="CR31" s="588">
        <v>221983</v>
      </c>
      <c r="CS31" s="607"/>
      <c r="CT31" s="607"/>
      <c r="CU31" s="607"/>
      <c r="CV31" s="607"/>
      <c r="CW31" s="607"/>
      <c r="CX31" s="607"/>
      <c r="CY31" s="608"/>
      <c r="CZ31" s="591">
        <v>1.8</v>
      </c>
      <c r="DA31" s="609"/>
      <c r="DB31" s="609"/>
      <c r="DC31" s="610"/>
      <c r="DD31" s="594">
        <v>219110</v>
      </c>
      <c r="DE31" s="607"/>
      <c r="DF31" s="607"/>
      <c r="DG31" s="607"/>
      <c r="DH31" s="607"/>
      <c r="DI31" s="607"/>
      <c r="DJ31" s="607"/>
      <c r="DK31" s="608"/>
      <c r="DL31" s="594">
        <v>219110</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191709</v>
      </c>
      <c r="S32" s="589"/>
      <c r="T32" s="589"/>
      <c r="U32" s="589"/>
      <c r="V32" s="589"/>
      <c r="W32" s="589"/>
      <c r="X32" s="589"/>
      <c r="Y32" s="590"/>
      <c r="Z32" s="641">
        <v>1.5</v>
      </c>
      <c r="AA32" s="641"/>
      <c r="AB32" s="641"/>
      <c r="AC32" s="641"/>
      <c r="AD32" s="642">
        <v>535</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v>
      </c>
      <c r="BH32" s="573"/>
      <c r="BI32" s="573"/>
      <c r="BJ32" s="573"/>
      <c r="BK32" s="573"/>
      <c r="BL32" s="573"/>
      <c r="BM32" s="636">
        <v>94.8</v>
      </c>
      <c r="BN32" s="573"/>
      <c r="BO32" s="573"/>
      <c r="BP32" s="573"/>
      <c r="BQ32" s="630"/>
      <c r="BR32" s="651">
        <v>98.8</v>
      </c>
      <c r="BS32" s="573"/>
      <c r="BT32" s="573"/>
      <c r="BU32" s="573"/>
      <c r="BV32" s="573"/>
      <c r="BW32" s="573"/>
      <c r="BX32" s="636">
        <v>92.7</v>
      </c>
      <c r="BY32" s="573"/>
      <c r="BZ32" s="573"/>
      <c r="CA32" s="573"/>
      <c r="CB32" s="630"/>
      <c r="CD32" s="662"/>
      <c r="CE32" s="663"/>
      <c r="CF32" s="621" t="s">
        <v>297</v>
      </c>
      <c r="CG32" s="618"/>
      <c r="CH32" s="618"/>
      <c r="CI32" s="618"/>
      <c r="CJ32" s="618"/>
      <c r="CK32" s="618"/>
      <c r="CL32" s="618"/>
      <c r="CM32" s="618"/>
      <c r="CN32" s="618"/>
      <c r="CO32" s="618"/>
      <c r="CP32" s="618"/>
      <c r="CQ32" s="619"/>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1293600</v>
      </c>
      <c r="S33" s="589"/>
      <c r="T33" s="589"/>
      <c r="U33" s="589"/>
      <c r="V33" s="589"/>
      <c r="W33" s="589"/>
      <c r="X33" s="589"/>
      <c r="Y33" s="590"/>
      <c r="Z33" s="641">
        <v>9.9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299</v>
      </c>
      <c r="CE33" s="618"/>
      <c r="CF33" s="618"/>
      <c r="CG33" s="618"/>
      <c r="CH33" s="618"/>
      <c r="CI33" s="618"/>
      <c r="CJ33" s="618"/>
      <c r="CK33" s="618"/>
      <c r="CL33" s="618"/>
      <c r="CM33" s="618"/>
      <c r="CN33" s="618"/>
      <c r="CO33" s="618"/>
      <c r="CP33" s="618"/>
      <c r="CQ33" s="619"/>
      <c r="CR33" s="588">
        <v>5343373</v>
      </c>
      <c r="CS33" s="607"/>
      <c r="CT33" s="607"/>
      <c r="CU33" s="607"/>
      <c r="CV33" s="607"/>
      <c r="CW33" s="607"/>
      <c r="CX33" s="607"/>
      <c r="CY33" s="608"/>
      <c r="CZ33" s="591">
        <v>42.3</v>
      </c>
      <c r="DA33" s="609"/>
      <c r="DB33" s="609"/>
      <c r="DC33" s="610"/>
      <c r="DD33" s="594">
        <v>4691639</v>
      </c>
      <c r="DE33" s="607"/>
      <c r="DF33" s="607"/>
      <c r="DG33" s="607"/>
      <c r="DH33" s="607"/>
      <c r="DI33" s="607"/>
      <c r="DJ33" s="607"/>
      <c r="DK33" s="608"/>
      <c r="DL33" s="594">
        <v>3439506</v>
      </c>
      <c r="DM33" s="607"/>
      <c r="DN33" s="607"/>
      <c r="DO33" s="607"/>
      <c r="DP33" s="607"/>
      <c r="DQ33" s="607"/>
      <c r="DR33" s="607"/>
      <c r="DS33" s="607"/>
      <c r="DT33" s="607"/>
      <c r="DU33" s="607"/>
      <c r="DV33" s="608"/>
      <c r="DW33" s="611">
        <v>41.6</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303</v>
      </c>
      <c r="CE34" s="618"/>
      <c r="CF34" s="618"/>
      <c r="CG34" s="618"/>
      <c r="CH34" s="618"/>
      <c r="CI34" s="618"/>
      <c r="CJ34" s="618"/>
      <c r="CK34" s="618"/>
      <c r="CL34" s="618"/>
      <c r="CM34" s="618"/>
      <c r="CN34" s="618"/>
      <c r="CO34" s="618"/>
      <c r="CP34" s="618"/>
      <c r="CQ34" s="619"/>
      <c r="CR34" s="588">
        <v>1509760</v>
      </c>
      <c r="CS34" s="589"/>
      <c r="CT34" s="589"/>
      <c r="CU34" s="589"/>
      <c r="CV34" s="589"/>
      <c r="CW34" s="589"/>
      <c r="CX34" s="589"/>
      <c r="CY34" s="590"/>
      <c r="CZ34" s="591">
        <v>11.9</v>
      </c>
      <c r="DA34" s="609"/>
      <c r="DB34" s="609"/>
      <c r="DC34" s="610"/>
      <c r="DD34" s="594">
        <v>1232184</v>
      </c>
      <c r="DE34" s="589"/>
      <c r="DF34" s="589"/>
      <c r="DG34" s="589"/>
      <c r="DH34" s="589"/>
      <c r="DI34" s="589"/>
      <c r="DJ34" s="589"/>
      <c r="DK34" s="590"/>
      <c r="DL34" s="594">
        <v>1105759</v>
      </c>
      <c r="DM34" s="589"/>
      <c r="DN34" s="589"/>
      <c r="DO34" s="589"/>
      <c r="DP34" s="589"/>
      <c r="DQ34" s="589"/>
      <c r="DR34" s="589"/>
      <c r="DS34" s="589"/>
      <c r="DT34" s="589"/>
      <c r="DU34" s="589"/>
      <c r="DV34" s="590"/>
      <c r="DW34" s="611">
        <v>13.4</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599200</v>
      </c>
      <c r="S35" s="589"/>
      <c r="T35" s="589"/>
      <c r="U35" s="589"/>
      <c r="V35" s="589"/>
      <c r="W35" s="589"/>
      <c r="X35" s="589"/>
      <c r="Y35" s="590"/>
      <c r="Z35" s="641">
        <v>4.5999999999999996</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2388080</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142357</v>
      </c>
      <c r="BW35" s="639"/>
      <c r="BX35" s="639"/>
      <c r="BY35" s="639"/>
      <c r="BZ35" s="639"/>
      <c r="CA35" s="639"/>
      <c r="CB35" s="640"/>
      <c r="CD35" s="621" t="s">
        <v>307</v>
      </c>
      <c r="CE35" s="618"/>
      <c r="CF35" s="618"/>
      <c r="CG35" s="618"/>
      <c r="CH35" s="618"/>
      <c r="CI35" s="618"/>
      <c r="CJ35" s="618"/>
      <c r="CK35" s="618"/>
      <c r="CL35" s="618"/>
      <c r="CM35" s="618"/>
      <c r="CN35" s="618"/>
      <c r="CO35" s="618"/>
      <c r="CP35" s="618"/>
      <c r="CQ35" s="619"/>
      <c r="CR35" s="588">
        <v>114806</v>
      </c>
      <c r="CS35" s="607"/>
      <c r="CT35" s="607"/>
      <c r="CU35" s="607"/>
      <c r="CV35" s="607"/>
      <c r="CW35" s="607"/>
      <c r="CX35" s="607"/>
      <c r="CY35" s="608"/>
      <c r="CZ35" s="591">
        <v>0.9</v>
      </c>
      <c r="DA35" s="609"/>
      <c r="DB35" s="609"/>
      <c r="DC35" s="610"/>
      <c r="DD35" s="594">
        <v>86977</v>
      </c>
      <c r="DE35" s="607"/>
      <c r="DF35" s="607"/>
      <c r="DG35" s="607"/>
      <c r="DH35" s="607"/>
      <c r="DI35" s="607"/>
      <c r="DJ35" s="607"/>
      <c r="DK35" s="608"/>
      <c r="DL35" s="594">
        <v>74612</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13077327</v>
      </c>
      <c r="S36" s="629"/>
      <c r="T36" s="629"/>
      <c r="U36" s="629"/>
      <c r="V36" s="629"/>
      <c r="W36" s="629"/>
      <c r="X36" s="629"/>
      <c r="Y36" s="632"/>
      <c r="Z36" s="633">
        <v>100</v>
      </c>
      <c r="AA36" s="633"/>
      <c r="AB36" s="633"/>
      <c r="AC36" s="633"/>
      <c r="AD36" s="634">
        <v>7673134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706045</v>
      </c>
      <c r="BA36" s="589"/>
      <c r="BB36" s="589"/>
      <c r="BC36" s="589"/>
      <c r="BD36" s="607"/>
      <c r="BE36" s="607"/>
      <c r="BF36" s="617"/>
      <c r="BG36" s="621" t="s">
        <v>310</v>
      </c>
      <c r="BH36" s="618"/>
      <c r="BI36" s="618"/>
      <c r="BJ36" s="618"/>
      <c r="BK36" s="618"/>
      <c r="BL36" s="618"/>
      <c r="BM36" s="618"/>
      <c r="BN36" s="618"/>
      <c r="BO36" s="618"/>
      <c r="BP36" s="618"/>
      <c r="BQ36" s="618"/>
      <c r="BR36" s="618"/>
      <c r="BS36" s="618"/>
      <c r="BT36" s="618"/>
      <c r="BU36" s="619"/>
      <c r="BV36" s="588">
        <v>80550</v>
      </c>
      <c r="BW36" s="589"/>
      <c r="BX36" s="589"/>
      <c r="BY36" s="589"/>
      <c r="BZ36" s="589"/>
      <c r="CA36" s="589"/>
      <c r="CB36" s="620"/>
      <c r="CD36" s="621" t="s">
        <v>311</v>
      </c>
      <c r="CE36" s="618"/>
      <c r="CF36" s="618"/>
      <c r="CG36" s="618"/>
      <c r="CH36" s="618"/>
      <c r="CI36" s="618"/>
      <c r="CJ36" s="618"/>
      <c r="CK36" s="618"/>
      <c r="CL36" s="618"/>
      <c r="CM36" s="618"/>
      <c r="CN36" s="618"/>
      <c r="CO36" s="618"/>
      <c r="CP36" s="618"/>
      <c r="CQ36" s="619"/>
      <c r="CR36" s="588">
        <v>2013718</v>
      </c>
      <c r="CS36" s="589"/>
      <c r="CT36" s="589"/>
      <c r="CU36" s="589"/>
      <c r="CV36" s="589"/>
      <c r="CW36" s="589"/>
      <c r="CX36" s="589"/>
      <c r="CY36" s="590"/>
      <c r="CZ36" s="591">
        <v>15.9</v>
      </c>
      <c r="DA36" s="609"/>
      <c r="DB36" s="609"/>
      <c r="DC36" s="610"/>
      <c r="DD36" s="594">
        <v>1945116</v>
      </c>
      <c r="DE36" s="589"/>
      <c r="DF36" s="589"/>
      <c r="DG36" s="589"/>
      <c r="DH36" s="589"/>
      <c r="DI36" s="589"/>
      <c r="DJ36" s="589"/>
      <c r="DK36" s="590"/>
      <c r="DL36" s="594">
        <v>1282422</v>
      </c>
      <c r="DM36" s="589"/>
      <c r="DN36" s="589"/>
      <c r="DO36" s="589"/>
      <c r="DP36" s="589"/>
      <c r="DQ36" s="589"/>
      <c r="DR36" s="589"/>
      <c r="DS36" s="589"/>
      <c r="DT36" s="589"/>
      <c r="DU36" s="589"/>
      <c r="DV36" s="590"/>
      <c r="DW36" s="611">
        <v>15.5</v>
      </c>
      <c r="DX36" s="612"/>
      <c r="DY36" s="612"/>
      <c r="DZ36" s="612"/>
      <c r="EA36" s="612"/>
      <c r="EB36" s="612"/>
      <c r="EC36" s="613"/>
    </row>
    <row r="37" spans="2:133" ht="11.25" customHeight="1">
      <c r="AQ37" s="614" t="s">
        <v>312</v>
      </c>
      <c r="AR37" s="615"/>
      <c r="AS37" s="615"/>
      <c r="AT37" s="615"/>
      <c r="AU37" s="615"/>
      <c r="AV37" s="615"/>
      <c r="AW37" s="615"/>
      <c r="AX37" s="615"/>
      <c r="AY37" s="616"/>
      <c r="AZ37" s="588">
        <v>363828</v>
      </c>
      <c r="BA37" s="589"/>
      <c r="BB37" s="589"/>
      <c r="BC37" s="589"/>
      <c r="BD37" s="607"/>
      <c r="BE37" s="607"/>
      <c r="BF37" s="617"/>
      <c r="BG37" s="621" t="s">
        <v>313</v>
      </c>
      <c r="BH37" s="618"/>
      <c r="BI37" s="618"/>
      <c r="BJ37" s="618"/>
      <c r="BK37" s="618"/>
      <c r="BL37" s="618"/>
      <c r="BM37" s="618"/>
      <c r="BN37" s="618"/>
      <c r="BO37" s="618"/>
      <c r="BP37" s="618"/>
      <c r="BQ37" s="618"/>
      <c r="BR37" s="618"/>
      <c r="BS37" s="618"/>
      <c r="BT37" s="618"/>
      <c r="BU37" s="619"/>
      <c r="BV37" s="588">
        <v>4157</v>
      </c>
      <c r="BW37" s="589"/>
      <c r="BX37" s="589"/>
      <c r="BY37" s="589"/>
      <c r="BZ37" s="589"/>
      <c r="CA37" s="589"/>
      <c r="CB37" s="620"/>
      <c r="CD37" s="621" t="s">
        <v>314</v>
      </c>
      <c r="CE37" s="618"/>
      <c r="CF37" s="618"/>
      <c r="CG37" s="618"/>
      <c r="CH37" s="618"/>
      <c r="CI37" s="618"/>
      <c r="CJ37" s="618"/>
      <c r="CK37" s="618"/>
      <c r="CL37" s="618"/>
      <c r="CM37" s="618"/>
      <c r="CN37" s="618"/>
      <c r="CO37" s="618"/>
      <c r="CP37" s="618"/>
      <c r="CQ37" s="619"/>
      <c r="CR37" s="588">
        <v>739352</v>
      </c>
      <c r="CS37" s="607"/>
      <c r="CT37" s="607"/>
      <c r="CU37" s="607"/>
      <c r="CV37" s="607"/>
      <c r="CW37" s="607"/>
      <c r="CX37" s="607"/>
      <c r="CY37" s="608"/>
      <c r="CZ37" s="591">
        <v>5.8</v>
      </c>
      <c r="DA37" s="609"/>
      <c r="DB37" s="609"/>
      <c r="DC37" s="610"/>
      <c r="DD37" s="594">
        <v>735895</v>
      </c>
      <c r="DE37" s="607"/>
      <c r="DF37" s="607"/>
      <c r="DG37" s="607"/>
      <c r="DH37" s="607"/>
      <c r="DI37" s="607"/>
      <c r="DJ37" s="607"/>
      <c r="DK37" s="608"/>
      <c r="DL37" s="594">
        <v>675177</v>
      </c>
      <c r="DM37" s="607"/>
      <c r="DN37" s="607"/>
      <c r="DO37" s="607"/>
      <c r="DP37" s="607"/>
      <c r="DQ37" s="607"/>
      <c r="DR37" s="607"/>
      <c r="DS37" s="607"/>
      <c r="DT37" s="607"/>
      <c r="DU37" s="607"/>
      <c r="DV37" s="608"/>
      <c r="DW37" s="611">
        <v>8.1999999999999993</v>
      </c>
      <c r="DX37" s="612"/>
      <c r="DY37" s="612"/>
      <c r="DZ37" s="612"/>
      <c r="EA37" s="612"/>
      <c r="EB37" s="612"/>
      <c r="EC37" s="613"/>
    </row>
    <row r="38" spans="2:133" ht="11.25" customHeight="1">
      <c r="AQ38" s="614" t="s">
        <v>315</v>
      </c>
      <c r="AR38" s="615"/>
      <c r="AS38" s="615"/>
      <c r="AT38" s="615"/>
      <c r="AU38" s="615"/>
      <c r="AV38" s="615"/>
      <c r="AW38" s="615"/>
      <c r="AX38" s="615"/>
      <c r="AY38" s="616"/>
      <c r="AZ38" s="588">
        <v>191286</v>
      </c>
      <c r="BA38" s="589"/>
      <c r="BB38" s="589"/>
      <c r="BC38" s="589"/>
      <c r="BD38" s="607"/>
      <c r="BE38" s="607"/>
      <c r="BF38" s="617"/>
      <c r="BG38" s="621" t="s">
        <v>316</v>
      </c>
      <c r="BH38" s="618"/>
      <c r="BI38" s="618"/>
      <c r="BJ38" s="618"/>
      <c r="BK38" s="618"/>
      <c r="BL38" s="618"/>
      <c r="BM38" s="618"/>
      <c r="BN38" s="618"/>
      <c r="BO38" s="618"/>
      <c r="BP38" s="618"/>
      <c r="BQ38" s="618"/>
      <c r="BR38" s="618"/>
      <c r="BS38" s="618"/>
      <c r="BT38" s="618"/>
      <c r="BU38" s="619"/>
      <c r="BV38" s="588">
        <v>6975</v>
      </c>
      <c r="BW38" s="589"/>
      <c r="BX38" s="589"/>
      <c r="BY38" s="589"/>
      <c r="BZ38" s="589"/>
      <c r="CA38" s="589"/>
      <c r="CB38" s="620"/>
      <c r="CD38" s="621" t="s">
        <v>317</v>
      </c>
      <c r="CE38" s="618"/>
      <c r="CF38" s="618"/>
      <c r="CG38" s="618"/>
      <c r="CH38" s="618"/>
      <c r="CI38" s="618"/>
      <c r="CJ38" s="618"/>
      <c r="CK38" s="618"/>
      <c r="CL38" s="618"/>
      <c r="CM38" s="618"/>
      <c r="CN38" s="618"/>
      <c r="CO38" s="618"/>
      <c r="CP38" s="618"/>
      <c r="CQ38" s="619"/>
      <c r="CR38" s="588">
        <v>1490749</v>
      </c>
      <c r="CS38" s="589"/>
      <c r="CT38" s="589"/>
      <c r="CU38" s="589"/>
      <c r="CV38" s="589"/>
      <c r="CW38" s="589"/>
      <c r="CX38" s="589"/>
      <c r="CY38" s="590"/>
      <c r="CZ38" s="591">
        <v>11.8</v>
      </c>
      <c r="DA38" s="609"/>
      <c r="DB38" s="609"/>
      <c r="DC38" s="610"/>
      <c r="DD38" s="594">
        <v>1297530</v>
      </c>
      <c r="DE38" s="589"/>
      <c r="DF38" s="589"/>
      <c r="DG38" s="589"/>
      <c r="DH38" s="589"/>
      <c r="DI38" s="589"/>
      <c r="DJ38" s="589"/>
      <c r="DK38" s="590"/>
      <c r="DL38" s="594">
        <v>976713</v>
      </c>
      <c r="DM38" s="589"/>
      <c r="DN38" s="589"/>
      <c r="DO38" s="589"/>
      <c r="DP38" s="589"/>
      <c r="DQ38" s="589"/>
      <c r="DR38" s="589"/>
      <c r="DS38" s="589"/>
      <c r="DT38" s="589"/>
      <c r="DU38" s="589"/>
      <c r="DV38" s="590"/>
      <c r="DW38" s="611">
        <v>11.8</v>
      </c>
      <c r="DX38" s="612"/>
      <c r="DY38" s="612"/>
      <c r="DZ38" s="612"/>
      <c r="EA38" s="612"/>
      <c r="EB38" s="612"/>
      <c r="EC38" s="613"/>
    </row>
    <row r="39" spans="2:133" ht="11.25" customHeight="1">
      <c r="AQ39" s="614" t="s">
        <v>318</v>
      </c>
      <c r="AR39" s="615"/>
      <c r="AS39" s="615"/>
      <c r="AT39" s="615"/>
      <c r="AU39" s="615"/>
      <c r="AV39" s="615"/>
      <c r="AW39" s="615"/>
      <c r="AX39" s="615"/>
      <c r="AY39" s="616"/>
      <c r="AZ39" s="588">
        <v>64318</v>
      </c>
      <c r="BA39" s="589"/>
      <c r="BB39" s="589"/>
      <c r="BC39" s="589"/>
      <c r="BD39" s="607"/>
      <c r="BE39" s="607"/>
      <c r="BF39" s="617"/>
      <c r="BG39" s="622" t="s">
        <v>319</v>
      </c>
      <c r="BH39" s="623"/>
      <c r="BI39" s="623"/>
      <c r="BJ39" s="623"/>
      <c r="BK39" s="623"/>
      <c r="BL39" s="187"/>
      <c r="BM39" s="618" t="s">
        <v>320</v>
      </c>
      <c r="BN39" s="618"/>
      <c r="BO39" s="618"/>
      <c r="BP39" s="618"/>
      <c r="BQ39" s="618"/>
      <c r="BR39" s="618"/>
      <c r="BS39" s="618"/>
      <c r="BT39" s="618"/>
      <c r="BU39" s="619"/>
      <c r="BV39" s="588">
        <v>101</v>
      </c>
      <c r="BW39" s="589"/>
      <c r="BX39" s="589"/>
      <c r="BY39" s="589"/>
      <c r="BZ39" s="589"/>
      <c r="CA39" s="589"/>
      <c r="CB39" s="620"/>
      <c r="CD39" s="621" t="s">
        <v>321</v>
      </c>
      <c r="CE39" s="618"/>
      <c r="CF39" s="618"/>
      <c r="CG39" s="618"/>
      <c r="CH39" s="618"/>
      <c r="CI39" s="618"/>
      <c r="CJ39" s="618"/>
      <c r="CK39" s="618"/>
      <c r="CL39" s="618"/>
      <c r="CM39" s="618"/>
      <c r="CN39" s="618"/>
      <c r="CO39" s="618"/>
      <c r="CP39" s="618"/>
      <c r="CQ39" s="619"/>
      <c r="CR39" s="588">
        <v>214340</v>
      </c>
      <c r="CS39" s="607"/>
      <c r="CT39" s="607"/>
      <c r="CU39" s="607"/>
      <c r="CV39" s="607"/>
      <c r="CW39" s="607"/>
      <c r="CX39" s="607"/>
      <c r="CY39" s="608"/>
      <c r="CZ39" s="591">
        <v>1.7</v>
      </c>
      <c r="DA39" s="609"/>
      <c r="DB39" s="609"/>
      <c r="DC39" s="610"/>
      <c r="DD39" s="594">
        <v>129832</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269544</v>
      </c>
      <c r="BA40" s="589"/>
      <c r="BB40" s="589"/>
      <c r="BC40" s="589"/>
      <c r="BD40" s="607"/>
      <c r="BE40" s="607"/>
      <c r="BF40" s="617"/>
      <c r="BG40" s="622"/>
      <c r="BH40" s="623"/>
      <c r="BI40" s="623"/>
      <c r="BJ40" s="623"/>
      <c r="BK40" s="623"/>
      <c r="BL40" s="187"/>
      <c r="BM40" s="618" t="s">
        <v>323</v>
      </c>
      <c r="BN40" s="618"/>
      <c r="BO40" s="618"/>
      <c r="BP40" s="618"/>
      <c r="BQ40" s="618"/>
      <c r="BR40" s="618"/>
      <c r="BS40" s="618"/>
      <c r="BT40" s="618"/>
      <c r="BU40" s="619"/>
      <c r="BV40" s="588">
        <v>115</v>
      </c>
      <c r="BW40" s="589"/>
      <c r="BX40" s="589"/>
      <c r="BY40" s="589"/>
      <c r="BZ40" s="589"/>
      <c r="CA40" s="589"/>
      <c r="CB40" s="620"/>
      <c r="CD40" s="621" t="s">
        <v>324</v>
      </c>
      <c r="CE40" s="618"/>
      <c r="CF40" s="618"/>
      <c r="CG40" s="618"/>
      <c r="CH40" s="618"/>
      <c r="CI40" s="618"/>
      <c r="CJ40" s="618"/>
      <c r="CK40" s="618"/>
      <c r="CL40" s="618"/>
      <c r="CM40" s="618"/>
      <c r="CN40" s="618"/>
      <c r="CO40" s="618"/>
      <c r="CP40" s="618"/>
      <c r="CQ40" s="619"/>
      <c r="CR40" s="588" t="s">
        <v>108</v>
      </c>
      <c r="CS40" s="589"/>
      <c r="CT40" s="589"/>
      <c r="CU40" s="589"/>
      <c r="CV40" s="589"/>
      <c r="CW40" s="589"/>
      <c r="CX40" s="589"/>
      <c r="CY40" s="590"/>
      <c r="CZ40" s="591" t="s">
        <v>108</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793059</v>
      </c>
      <c r="BA41" s="629"/>
      <c r="BB41" s="629"/>
      <c r="BC41" s="629"/>
      <c r="BD41" s="573"/>
      <c r="BE41" s="573"/>
      <c r="BF41" s="630"/>
      <c r="BG41" s="624"/>
      <c r="BH41" s="625"/>
      <c r="BI41" s="625"/>
      <c r="BJ41" s="625"/>
      <c r="BK41" s="625"/>
      <c r="BL41" s="189"/>
      <c r="BM41" s="627" t="s">
        <v>326</v>
      </c>
      <c r="BN41" s="627"/>
      <c r="BO41" s="627"/>
      <c r="BP41" s="627"/>
      <c r="BQ41" s="627"/>
      <c r="BR41" s="627"/>
      <c r="BS41" s="627"/>
      <c r="BT41" s="627"/>
      <c r="BU41" s="628"/>
      <c r="BV41" s="572">
        <v>338</v>
      </c>
      <c r="BW41" s="629"/>
      <c r="BX41" s="629"/>
      <c r="BY41" s="629"/>
      <c r="BZ41" s="629"/>
      <c r="CA41" s="629"/>
      <c r="CB41" s="631"/>
      <c r="CD41" s="621" t="s">
        <v>327</v>
      </c>
      <c r="CE41" s="618"/>
      <c r="CF41" s="618"/>
      <c r="CG41" s="618"/>
      <c r="CH41" s="618"/>
      <c r="CI41" s="618"/>
      <c r="CJ41" s="618"/>
      <c r="CK41" s="618"/>
      <c r="CL41" s="618"/>
      <c r="CM41" s="618"/>
      <c r="CN41" s="618"/>
      <c r="CO41" s="618"/>
      <c r="CP41" s="618"/>
      <c r="CQ41" s="619"/>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1607937</v>
      </c>
      <c r="CS42" s="589"/>
      <c r="CT42" s="589"/>
      <c r="CU42" s="589"/>
      <c r="CV42" s="589"/>
      <c r="CW42" s="589"/>
      <c r="CX42" s="589"/>
      <c r="CY42" s="590"/>
      <c r="CZ42" s="591">
        <v>12.7</v>
      </c>
      <c r="DA42" s="592"/>
      <c r="DB42" s="592"/>
      <c r="DC42" s="593"/>
      <c r="DD42" s="594">
        <v>167364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t="s">
        <v>117</v>
      </c>
      <c r="CS43" s="607"/>
      <c r="CT43" s="607"/>
      <c r="CU43" s="607"/>
      <c r="CV43" s="607"/>
      <c r="CW43" s="607"/>
      <c r="CX43" s="607"/>
      <c r="CY43" s="608"/>
      <c r="CZ43" s="591" t="s">
        <v>117</v>
      </c>
      <c r="DA43" s="609"/>
      <c r="DB43" s="609"/>
      <c r="DC43" s="610"/>
      <c r="DD43" s="594" t="s">
        <v>117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1575729</v>
      </c>
      <c r="CS44" s="589"/>
      <c r="CT44" s="589"/>
      <c r="CU44" s="589"/>
      <c r="CV44" s="589"/>
      <c r="CW44" s="589"/>
      <c r="CX44" s="589"/>
      <c r="CY44" s="590"/>
      <c r="CZ44" s="591">
        <v>12.5</v>
      </c>
      <c r="DA44" s="592"/>
      <c r="DB44" s="592"/>
      <c r="DC44" s="593"/>
      <c r="DD44" s="594">
        <v>150765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889244</v>
      </c>
      <c r="CS45" s="607"/>
      <c r="CT45" s="607"/>
      <c r="CU45" s="607"/>
      <c r="CV45" s="607"/>
      <c r="CW45" s="607"/>
      <c r="CX45" s="607"/>
      <c r="CY45" s="608"/>
      <c r="CZ45" s="591">
        <v>7</v>
      </c>
      <c r="DA45" s="609"/>
      <c r="DB45" s="609"/>
      <c r="DC45" s="610"/>
      <c r="DD45" s="594">
        <v>6067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643270</v>
      </c>
      <c r="CS46" s="589"/>
      <c r="CT46" s="589"/>
      <c r="CU46" s="589"/>
      <c r="CV46" s="589"/>
      <c r="CW46" s="589"/>
      <c r="CX46" s="589"/>
      <c r="CY46" s="590"/>
      <c r="CZ46" s="591">
        <v>5.0999999999999996</v>
      </c>
      <c r="DA46" s="592"/>
      <c r="DB46" s="592"/>
      <c r="DC46" s="593"/>
      <c r="DD46" s="594">
        <v>137833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32208</v>
      </c>
      <c r="CS47" s="607"/>
      <c r="CT47" s="607"/>
      <c r="CU47" s="607"/>
      <c r="CV47" s="607"/>
      <c r="CW47" s="607"/>
      <c r="CX47" s="607"/>
      <c r="CY47" s="608"/>
      <c r="CZ47" s="591">
        <v>0.3</v>
      </c>
      <c r="DA47" s="609"/>
      <c r="DB47" s="609"/>
      <c r="DC47" s="610"/>
      <c r="DD47" s="594">
        <v>16599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12641932</v>
      </c>
      <c r="CS49" s="573"/>
      <c r="CT49" s="573"/>
      <c r="CU49" s="573"/>
      <c r="CV49" s="573"/>
      <c r="CW49" s="573"/>
      <c r="CX49" s="573"/>
      <c r="CY49" s="574"/>
      <c r="CZ49" s="575">
        <v>100</v>
      </c>
      <c r="DA49" s="576"/>
      <c r="DB49" s="576"/>
      <c r="DC49" s="577"/>
      <c r="DD49" s="578">
        <v>8893641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12686</v>
      </c>
      <c r="R7" s="1101"/>
      <c r="S7" s="1101"/>
      <c r="T7" s="1101"/>
      <c r="U7" s="1101"/>
      <c r="V7" s="1101">
        <v>12258</v>
      </c>
      <c r="W7" s="1101"/>
      <c r="X7" s="1101"/>
      <c r="Y7" s="1101"/>
      <c r="Z7" s="1101"/>
      <c r="AA7" s="1101">
        <v>428</v>
      </c>
      <c r="AB7" s="1101"/>
      <c r="AC7" s="1101"/>
      <c r="AD7" s="1101"/>
      <c r="AE7" s="1102"/>
      <c r="AF7" s="1103">
        <v>398</v>
      </c>
      <c r="AG7" s="1104"/>
      <c r="AH7" s="1104"/>
      <c r="AI7" s="1104"/>
      <c r="AJ7" s="1105"/>
      <c r="AK7" s="1087">
        <v>157</v>
      </c>
      <c r="AL7" s="1088"/>
      <c r="AM7" s="1088"/>
      <c r="AN7" s="1088"/>
      <c r="AO7" s="1088"/>
      <c r="AP7" s="1088">
        <v>18672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362</v>
      </c>
      <c r="C8" s="1028"/>
      <c r="D8" s="1028"/>
      <c r="E8" s="1028"/>
      <c r="F8" s="1028"/>
      <c r="G8" s="1028"/>
      <c r="H8" s="1028"/>
      <c r="I8" s="1028"/>
      <c r="J8" s="1028"/>
      <c r="K8" s="1028"/>
      <c r="L8" s="1028"/>
      <c r="M8" s="1028"/>
      <c r="N8" s="1028"/>
      <c r="O8" s="1028"/>
      <c r="P8" s="1029"/>
      <c r="Q8" s="1039">
        <v>464</v>
      </c>
      <c r="R8" s="1040"/>
      <c r="S8" s="1040"/>
      <c r="T8" s="1040"/>
      <c r="U8" s="1040"/>
      <c r="V8" s="1040">
        <v>457</v>
      </c>
      <c r="W8" s="1040"/>
      <c r="X8" s="1040"/>
      <c r="Y8" s="1040"/>
      <c r="Z8" s="1040"/>
      <c r="AA8" s="1040">
        <v>7</v>
      </c>
      <c r="AB8" s="1040"/>
      <c r="AC8" s="1040"/>
      <c r="AD8" s="1040"/>
      <c r="AE8" s="1041"/>
      <c r="AF8" s="1033">
        <v>7</v>
      </c>
      <c r="AG8" s="1034"/>
      <c r="AH8" s="1034"/>
      <c r="AI8" s="1034"/>
      <c r="AJ8" s="1035"/>
      <c r="AK8" s="1082">
        <v>186</v>
      </c>
      <c r="AL8" s="1083"/>
      <c r="AM8" s="1083"/>
      <c r="AN8" s="1083"/>
      <c r="AO8" s="1083"/>
      <c r="AP8" s="1083" t="s">
        <v>545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13085</v>
      </c>
      <c r="R23" s="1065"/>
      <c r="S23" s="1065"/>
      <c r="T23" s="1065"/>
      <c r="U23" s="1065"/>
      <c r="V23" s="1065">
        <v>12650</v>
      </c>
      <c r="W23" s="1065"/>
      <c r="X23" s="1065"/>
      <c r="Y23" s="1065"/>
      <c r="Z23" s="1065"/>
      <c r="AA23" s="1065">
        <v>435</v>
      </c>
      <c r="AB23" s="1065"/>
      <c r="AC23" s="1065"/>
      <c r="AD23" s="1065"/>
      <c r="AE23" s="1066"/>
      <c r="AF23" s="1067">
        <v>405</v>
      </c>
      <c r="AG23" s="1065"/>
      <c r="AH23" s="1065"/>
      <c r="AI23" s="1065"/>
      <c r="AJ23" s="1068"/>
      <c r="AK23" s="1069"/>
      <c r="AL23" s="1070"/>
      <c r="AM23" s="1070"/>
      <c r="AN23" s="1070"/>
      <c r="AO23" s="1070"/>
      <c r="AP23" s="1065">
        <v>18672</v>
      </c>
      <c r="AQ23" s="1065"/>
      <c r="AR23" s="1065"/>
      <c r="AS23" s="1065"/>
      <c r="AT23" s="1065"/>
      <c r="AU23" s="1071"/>
      <c r="AV23" s="1071"/>
      <c r="AW23" s="1071"/>
      <c r="AX23" s="1071"/>
      <c r="AY23" s="1072"/>
      <c r="AZ23" s="1061" t="s">
        <v>366</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3898</v>
      </c>
      <c r="R28" s="1050"/>
      <c r="S28" s="1050"/>
      <c r="T28" s="1050"/>
      <c r="U28" s="1050"/>
      <c r="V28" s="1050">
        <v>3756</v>
      </c>
      <c r="W28" s="1050"/>
      <c r="X28" s="1050"/>
      <c r="Y28" s="1050"/>
      <c r="Z28" s="1050"/>
      <c r="AA28" s="1050">
        <v>142</v>
      </c>
      <c r="AB28" s="1050"/>
      <c r="AC28" s="1050"/>
      <c r="AD28" s="1050"/>
      <c r="AE28" s="1051"/>
      <c r="AF28" s="1052">
        <v>142</v>
      </c>
      <c r="AG28" s="1050"/>
      <c r="AH28" s="1050"/>
      <c r="AI28" s="1050"/>
      <c r="AJ28" s="1053"/>
      <c r="AK28" s="1054">
        <v>270</v>
      </c>
      <c r="AL28" s="1042"/>
      <c r="AM28" s="1042"/>
      <c r="AN28" s="1042"/>
      <c r="AO28" s="1042"/>
      <c r="AP28" s="1042" t="s">
        <v>546</v>
      </c>
      <c r="AQ28" s="1042"/>
      <c r="AR28" s="1042"/>
      <c r="AS28" s="1042"/>
      <c r="AT28" s="1042"/>
      <c r="AU28" s="1042" t="s">
        <v>546</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378</v>
      </c>
      <c r="C29" s="1028"/>
      <c r="D29" s="1028"/>
      <c r="E29" s="1028"/>
      <c r="F29" s="1028"/>
      <c r="G29" s="1028"/>
      <c r="H29" s="1028"/>
      <c r="I29" s="1028"/>
      <c r="J29" s="1028"/>
      <c r="K29" s="1028"/>
      <c r="L29" s="1028"/>
      <c r="M29" s="1028"/>
      <c r="N29" s="1028"/>
      <c r="O29" s="1028"/>
      <c r="P29" s="1029"/>
      <c r="Q29" s="1039">
        <v>2625</v>
      </c>
      <c r="R29" s="1040"/>
      <c r="S29" s="1040"/>
      <c r="T29" s="1040"/>
      <c r="U29" s="1040"/>
      <c r="V29" s="1040">
        <v>2586</v>
      </c>
      <c r="W29" s="1040"/>
      <c r="X29" s="1040"/>
      <c r="Y29" s="1040"/>
      <c r="Z29" s="1040"/>
      <c r="AA29" s="1040">
        <v>38</v>
      </c>
      <c r="AB29" s="1040"/>
      <c r="AC29" s="1040"/>
      <c r="AD29" s="1040"/>
      <c r="AE29" s="1041"/>
      <c r="AF29" s="1033">
        <v>38</v>
      </c>
      <c r="AG29" s="1034"/>
      <c r="AH29" s="1034"/>
      <c r="AI29" s="1034"/>
      <c r="AJ29" s="1035"/>
      <c r="AK29" s="976">
        <v>390</v>
      </c>
      <c r="AL29" s="967"/>
      <c r="AM29" s="967"/>
      <c r="AN29" s="967"/>
      <c r="AO29" s="967"/>
      <c r="AP29" s="967" t="s">
        <v>546</v>
      </c>
      <c r="AQ29" s="967"/>
      <c r="AR29" s="967"/>
      <c r="AS29" s="967"/>
      <c r="AT29" s="967"/>
      <c r="AU29" s="967" t="s">
        <v>547</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379</v>
      </c>
      <c r="C30" s="1028"/>
      <c r="D30" s="1028"/>
      <c r="E30" s="1028"/>
      <c r="F30" s="1028"/>
      <c r="G30" s="1028"/>
      <c r="H30" s="1028"/>
      <c r="I30" s="1028"/>
      <c r="J30" s="1028"/>
      <c r="K30" s="1028"/>
      <c r="L30" s="1028"/>
      <c r="M30" s="1028"/>
      <c r="N30" s="1028"/>
      <c r="O30" s="1028"/>
      <c r="P30" s="1029"/>
      <c r="Q30" s="1039">
        <v>615</v>
      </c>
      <c r="R30" s="1040"/>
      <c r="S30" s="1040"/>
      <c r="T30" s="1040"/>
      <c r="U30" s="1040"/>
      <c r="V30" s="1040">
        <v>615</v>
      </c>
      <c r="W30" s="1040"/>
      <c r="X30" s="1040"/>
      <c r="Y30" s="1040"/>
      <c r="Z30" s="1040"/>
      <c r="AA30" s="1040">
        <v>0</v>
      </c>
      <c r="AB30" s="1040"/>
      <c r="AC30" s="1040"/>
      <c r="AD30" s="1040"/>
      <c r="AE30" s="1041"/>
      <c r="AF30" s="1033">
        <v>0</v>
      </c>
      <c r="AG30" s="1034"/>
      <c r="AH30" s="1034"/>
      <c r="AI30" s="1034"/>
      <c r="AJ30" s="1035"/>
      <c r="AK30" s="976">
        <v>403</v>
      </c>
      <c r="AL30" s="967"/>
      <c r="AM30" s="967"/>
      <c r="AN30" s="967"/>
      <c r="AO30" s="967"/>
      <c r="AP30" s="967" t="s">
        <v>546</v>
      </c>
      <c r="AQ30" s="967"/>
      <c r="AR30" s="967"/>
      <c r="AS30" s="967"/>
      <c r="AT30" s="967"/>
      <c r="AU30" s="967" t="s">
        <v>546</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380</v>
      </c>
      <c r="C31" s="1028"/>
      <c r="D31" s="1028"/>
      <c r="E31" s="1028"/>
      <c r="F31" s="1028"/>
      <c r="G31" s="1028"/>
      <c r="H31" s="1028"/>
      <c r="I31" s="1028"/>
      <c r="J31" s="1028"/>
      <c r="K31" s="1028"/>
      <c r="L31" s="1028"/>
      <c r="M31" s="1028"/>
      <c r="N31" s="1028"/>
      <c r="O31" s="1028"/>
      <c r="P31" s="1029"/>
      <c r="Q31" s="1039">
        <v>11</v>
      </c>
      <c r="R31" s="1040"/>
      <c r="S31" s="1040"/>
      <c r="T31" s="1040"/>
      <c r="U31" s="1040"/>
      <c r="V31" s="1040">
        <v>9</v>
      </c>
      <c r="W31" s="1040"/>
      <c r="X31" s="1040"/>
      <c r="Y31" s="1040"/>
      <c r="Z31" s="1040"/>
      <c r="AA31" s="1040">
        <v>2</v>
      </c>
      <c r="AB31" s="1040"/>
      <c r="AC31" s="1040"/>
      <c r="AD31" s="1040"/>
      <c r="AE31" s="1041"/>
      <c r="AF31" s="1033">
        <v>2</v>
      </c>
      <c r="AG31" s="1034"/>
      <c r="AH31" s="1034"/>
      <c r="AI31" s="1034"/>
      <c r="AJ31" s="1035"/>
      <c r="AK31" s="976" t="s">
        <v>546</v>
      </c>
      <c r="AL31" s="967"/>
      <c r="AM31" s="967"/>
      <c r="AN31" s="967"/>
      <c r="AO31" s="967"/>
      <c r="AP31" s="967" t="s">
        <v>546</v>
      </c>
      <c r="AQ31" s="967"/>
      <c r="AR31" s="967"/>
      <c r="AS31" s="967"/>
      <c r="AT31" s="967"/>
      <c r="AU31" s="967" t="s">
        <v>547</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2809</v>
      </c>
      <c r="R32" s="1040"/>
      <c r="S32" s="1040"/>
      <c r="T32" s="1040"/>
      <c r="U32" s="1040"/>
      <c r="V32" s="1040">
        <v>3080</v>
      </c>
      <c r="W32" s="1040"/>
      <c r="X32" s="1040"/>
      <c r="Y32" s="1040"/>
      <c r="Z32" s="1040"/>
      <c r="AA32" s="1040">
        <v>-271</v>
      </c>
      <c r="AB32" s="1040"/>
      <c r="AC32" s="1040"/>
      <c r="AD32" s="1040"/>
      <c r="AE32" s="1041"/>
      <c r="AF32" s="1033">
        <v>244</v>
      </c>
      <c r="AG32" s="1034"/>
      <c r="AH32" s="1034"/>
      <c r="AI32" s="1034"/>
      <c r="AJ32" s="1035"/>
      <c r="AK32" s="976">
        <v>706</v>
      </c>
      <c r="AL32" s="967"/>
      <c r="AM32" s="967"/>
      <c r="AN32" s="967"/>
      <c r="AO32" s="967"/>
      <c r="AP32" s="967">
        <v>2351</v>
      </c>
      <c r="AQ32" s="967"/>
      <c r="AR32" s="967"/>
      <c r="AS32" s="967"/>
      <c r="AT32" s="967"/>
      <c r="AU32" s="967">
        <v>1540</v>
      </c>
      <c r="AV32" s="967"/>
      <c r="AW32" s="967"/>
      <c r="AX32" s="967"/>
      <c r="AY32" s="967"/>
      <c r="AZ32" s="1038"/>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383</v>
      </c>
      <c r="C33" s="1028"/>
      <c r="D33" s="1028"/>
      <c r="E33" s="1028"/>
      <c r="F33" s="1028"/>
      <c r="G33" s="1028"/>
      <c r="H33" s="1028"/>
      <c r="I33" s="1028"/>
      <c r="J33" s="1028"/>
      <c r="K33" s="1028"/>
      <c r="L33" s="1028"/>
      <c r="M33" s="1028"/>
      <c r="N33" s="1028"/>
      <c r="O33" s="1028"/>
      <c r="P33" s="1029"/>
      <c r="Q33" s="1039">
        <v>155</v>
      </c>
      <c r="R33" s="1040"/>
      <c r="S33" s="1040"/>
      <c r="T33" s="1040"/>
      <c r="U33" s="1040"/>
      <c r="V33" s="1040">
        <v>144</v>
      </c>
      <c r="W33" s="1040"/>
      <c r="X33" s="1040"/>
      <c r="Y33" s="1040"/>
      <c r="Z33" s="1040"/>
      <c r="AA33" s="1040">
        <v>8</v>
      </c>
      <c r="AB33" s="1040"/>
      <c r="AC33" s="1040"/>
      <c r="AD33" s="1040"/>
      <c r="AE33" s="1041"/>
      <c r="AF33" s="1033">
        <v>8</v>
      </c>
      <c r="AG33" s="1034"/>
      <c r="AH33" s="1034"/>
      <c r="AI33" s="1034"/>
      <c r="AJ33" s="1035"/>
      <c r="AK33" s="976">
        <v>69</v>
      </c>
      <c r="AL33" s="967"/>
      <c r="AM33" s="967"/>
      <c r="AN33" s="967"/>
      <c r="AO33" s="967"/>
      <c r="AP33" s="967">
        <v>837</v>
      </c>
      <c r="AQ33" s="967"/>
      <c r="AR33" s="967"/>
      <c r="AS33" s="967"/>
      <c r="AT33" s="967"/>
      <c r="AU33" s="967">
        <v>559</v>
      </c>
      <c r="AV33" s="967"/>
      <c r="AW33" s="967"/>
      <c r="AX33" s="967"/>
      <c r="AY33" s="967"/>
      <c r="AZ33" s="1038"/>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505</v>
      </c>
      <c r="R34" s="1040"/>
      <c r="S34" s="1040"/>
      <c r="T34" s="1040"/>
      <c r="U34" s="1040"/>
      <c r="V34" s="1040">
        <v>503</v>
      </c>
      <c r="W34" s="1040"/>
      <c r="X34" s="1040"/>
      <c r="Y34" s="1040"/>
      <c r="Z34" s="1040"/>
      <c r="AA34" s="1040">
        <v>1</v>
      </c>
      <c r="AB34" s="1040"/>
      <c r="AC34" s="1040"/>
      <c r="AD34" s="1040"/>
      <c r="AE34" s="1041"/>
      <c r="AF34" s="1033">
        <v>1</v>
      </c>
      <c r="AG34" s="1034"/>
      <c r="AH34" s="1034"/>
      <c r="AI34" s="1034"/>
      <c r="AJ34" s="1035"/>
      <c r="AK34" s="976">
        <v>364</v>
      </c>
      <c r="AL34" s="967"/>
      <c r="AM34" s="967"/>
      <c r="AN34" s="967"/>
      <c r="AO34" s="967"/>
      <c r="AP34" s="967">
        <v>4363</v>
      </c>
      <c r="AQ34" s="967"/>
      <c r="AR34" s="967"/>
      <c r="AS34" s="967"/>
      <c r="AT34" s="967"/>
      <c r="AU34" s="967">
        <v>3926</v>
      </c>
      <c r="AV34" s="967"/>
      <c r="AW34" s="967"/>
      <c r="AX34" s="967"/>
      <c r="AY34" s="967"/>
      <c r="AZ34" s="1038"/>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436</v>
      </c>
      <c r="AG63" s="955"/>
      <c r="AH63" s="955"/>
      <c r="AI63" s="955"/>
      <c r="AJ63" s="1020"/>
      <c r="AK63" s="1021"/>
      <c r="AL63" s="959"/>
      <c r="AM63" s="959"/>
      <c r="AN63" s="959"/>
      <c r="AO63" s="959"/>
      <c r="AP63" s="955">
        <v>7551</v>
      </c>
      <c r="AQ63" s="955"/>
      <c r="AR63" s="955"/>
      <c r="AS63" s="955"/>
      <c r="AT63" s="955"/>
      <c r="AU63" s="955">
        <v>6026</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390</v>
      </c>
      <c r="R66" s="998"/>
      <c r="S66" s="998"/>
      <c r="T66" s="998"/>
      <c r="U66" s="999"/>
      <c r="V66" s="997" t="s">
        <v>391</v>
      </c>
      <c r="W66" s="998"/>
      <c r="X66" s="998"/>
      <c r="Y66" s="998"/>
      <c r="Z66" s="999"/>
      <c r="AA66" s="997" t="s">
        <v>392</v>
      </c>
      <c r="AB66" s="998"/>
      <c r="AC66" s="998"/>
      <c r="AD66" s="998"/>
      <c r="AE66" s="999"/>
      <c r="AF66" s="1003" t="s">
        <v>393</v>
      </c>
      <c r="AG66" s="1004"/>
      <c r="AH66" s="1004"/>
      <c r="AI66" s="1004"/>
      <c r="AJ66" s="1005"/>
      <c r="AK66" s="997" t="s">
        <v>394</v>
      </c>
      <c r="AL66" s="992"/>
      <c r="AM66" s="992"/>
      <c r="AN66" s="992"/>
      <c r="AO66" s="993"/>
      <c r="AP66" s="997" t="s">
        <v>395</v>
      </c>
      <c r="AQ66" s="998"/>
      <c r="AR66" s="998"/>
      <c r="AS66" s="998"/>
      <c r="AT66" s="999"/>
      <c r="AU66" s="997" t="s">
        <v>396</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548</v>
      </c>
      <c r="C68" s="982"/>
      <c r="D68" s="982"/>
      <c r="E68" s="982"/>
      <c r="F68" s="982"/>
      <c r="G68" s="982"/>
      <c r="H68" s="982"/>
      <c r="I68" s="982"/>
      <c r="J68" s="982"/>
      <c r="K68" s="982"/>
      <c r="L68" s="982"/>
      <c r="M68" s="982"/>
      <c r="N68" s="982"/>
      <c r="O68" s="982"/>
      <c r="P68" s="983"/>
      <c r="Q68" s="984">
        <v>1352</v>
      </c>
      <c r="R68" s="978"/>
      <c r="S68" s="978"/>
      <c r="T68" s="978"/>
      <c r="U68" s="978"/>
      <c r="V68" s="978">
        <v>1329</v>
      </c>
      <c r="W68" s="978"/>
      <c r="X68" s="978"/>
      <c r="Y68" s="978"/>
      <c r="Z68" s="978"/>
      <c r="AA68" s="978">
        <v>23</v>
      </c>
      <c r="AB68" s="978"/>
      <c r="AC68" s="978"/>
      <c r="AD68" s="978"/>
      <c r="AE68" s="978"/>
      <c r="AF68" s="978">
        <v>23</v>
      </c>
      <c r="AG68" s="978"/>
      <c r="AH68" s="978"/>
      <c r="AI68" s="978"/>
      <c r="AJ68" s="978"/>
      <c r="AK68" s="978" t="s">
        <v>557</v>
      </c>
      <c r="AL68" s="978"/>
      <c r="AM68" s="978"/>
      <c r="AN68" s="978"/>
      <c r="AO68" s="978"/>
      <c r="AP68" s="978">
        <v>1087</v>
      </c>
      <c r="AQ68" s="978"/>
      <c r="AR68" s="978"/>
      <c r="AS68" s="978"/>
      <c r="AT68" s="978"/>
      <c r="AU68" s="978">
        <v>689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549</v>
      </c>
      <c r="C69" s="971"/>
      <c r="D69" s="971"/>
      <c r="E69" s="971"/>
      <c r="F69" s="971"/>
      <c r="G69" s="971"/>
      <c r="H69" s="971"/>
      <c r="I69" s="971"/>
      <c r="J69" s="971"/>
      <c r="K69" s="971"/>
      <c r="L69" s="971"/>
      <c r="M69" s="971"/>
      <c r="N69" s="971"/>
      <c r="O69" s="971"/>
      <c r="P69" s="972"/>
      <c r="Q69" s="973">
        <v>1792</v>
      </c>
      <c r="R69" s="967"/>
      <c r="S69" s="967"/>
      <c r="T69" s="967"/>
      <c r="U69" s="967"/>
      <c r="V69" s="967">
        <v>2001</v>
      </c>
      <c r="W69" s="967"/>
      <c r="X69" s="967"/>
      <c r="Y69" s="967"/>
      <c r="Z69" s="967"/>
      <c r="AA69" s="967">
        <v>209</v>
      </c>
      <c r="AB69" s="967"/>
      <c r="AC69" s="967"/>
      <c r="AD69" s="967"/>
      <c r="AE69" s="967"/>
      <c r="AF69" s="967">
        <v>137</v>
      </c>
      <c r="AG69" s="967"/>
      <c r="AH69" s="967"/>
      <c r="AI69" s="967"/>
      <c r="AJ69" s="967"/>
      <c r="AK69" s="967">
        <v>380</v>
      </c>
      <c r="AL69" s="967"/>
      <c r="AM69" s="967"/>
      <c r="AN69" s="967"/>
      <c r="AO69" s="967"/>
      <c r="AP69" s="967">
        <v>8787</v>
      </c>
      <c r="AQ69" s="967"/>
      <c r="AR69" s="967"/>
      <c r="AS69" s="967"/>
      <c r="AT69" s="967"/>
      <c r="AU69" s="967">
        <v>1344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550</v>
      </c>
      <c r="C70" s="971"/>
      <c r="D70" s="971"/>
      <c r="E70" s="971"/>
      <c r="F70" s="971"/>
      <c r="G70" s="971"/>
      <c r="H70" s="971"/>
      <c r="I70" s="971"/>
      <c r="J70" s="971"/>
      <c r="K70" s="971"/>
      <c r="L70" s="971"/>
      <c r="M70" s="971"/>
      <c r="N70" s="971"/>
      <c r="O70" s="971"/>
      <c r="P70" s="972"/>
      <c r="Q70" s="973">
        <v>203</v>
      </c>
      <c r="R70" s="967"/>
      <c r="S70" s="967"/>
      <c r="T70" s="967"/>
      <c r="U70" s="967"/>
      <c r="V70" s="967">
        <v>190</v>
      </c>
      <c r="W70" s="967"/>
      <c r="X70" s="967"/>
      <c r="Y70" s="967"/>
      <c r="Z70" s="967"/>
      <c r="AA70" s="967">
        <v>13</v>
      </c>
      <c r="AB70" s="967"/>
      <c r="AC70" s="967"/>
      <c r="AD70" s="967"/>
      <c r="AE70" s="967"/>
      <c r="AF70" s="967">
        <v>13</v>
      </c>
      <c r="AG70" s="967"/>
      <c r="AH70" s="967"/>
      <c r="AI70" s="967"/>
      <c r="AJ70" s="967"/>
      <c r="AK70" s="967" t="s">
        <v>557</v>
      </c>
      <c r="AL70" s="967"/>
      <c r="AM70" s="967"/>
      <c r="AN70" s="967"/>
      <c r="AO70" s="967"/>
      <c r="AP70" s="967" t="s">
        <v>557</v>
      </c>
      <c r="AQ70" s="967"/>
      <c r="AR70" s="967"/>
      <c r="AS70" s="967"/>
      <c r="AT70" s="967"/>
      <c r="AU70" s="967" t="s">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551</v>
      </c>
      <c r="C71" s="971"/>
      <c r="D71" s="971"/>
      <c r="E71" s="971"/>
      <c r="F71" s="971"/>
      <c r="G71" s="971"/>
      <c r="H71" s="971"/>
      <c r="I71" s="971"/>
      <c r="J71" s="971"/>
      <c r="K71" s="971"/>
      <c r="L71" s="971"/>
      <c r="M71" s="971"/>
      <c r="N71" s="971"/>
      <c r="O71" s="971"/>
      <c r="P71" s="972"/>
      <c r="Q71" s="973">
        <v>6153</v>
      </c>
      <c r="R71" s="967"/>
      <c r="S71" s="967"/>
      <c r="T71" s="967"/>
      <c r="U71" s="967"/>
      <c r="V71" s="967">
        <v>5938</v>
      </c>
      <c r="W71" s="967"/>
      <c r="X71" s="967"/>
      <c r="Y71" s="967"/>
      <c r="Z71" s="967"/>
      <c r="AA71" s="967">
        <v>215</v>
      </c>
      <c r="AB71" s="967"/>
      <c r="AC71" s="967"/>
      <c r="AD71" s="967"/>
      <c r="AE71" s="967"/>
      <c r="AF71" s="967">
        <v>215</v>
      </c>
      <c r="AG71" s="967"/>
      <c r="AH71" s="967"/>
      <c r="AI71" s="967"/>
      <c r="AJ71" s="967"/>
      <c r="AK71" s="967">
        <v>1163</v>
      </c>
      <c r="AL71" s="967"/>
      <c r="AM71" s="967"/>
      <c r="AN71" s="967"/>
      <c r="AO71" s="967"/>
      <c r="AP71" s="967" t="s">
        <v>557</v>
      </c>
      <c r="AQ71" s="967"/>
      <c r="AR71" s="967"/>
      <c r="AS71" s="967"/>
      <c r="AT71" s="967"/>
      <c r="AU71" s="967" t="s">
        <v>557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552</v>
      </c>
      <c r="C72" s="971"/>
      <c r="D72" s="971"/>
      <c r="E72" s="971"/>
      <c r="F72" s="971"/>
      <c r="G72" s="971"/>
      <c r="H72" s="971"/>
      <c r="I72" s="971"/>
      <c r="J72" s="971"/>
      <c r="K72" s="971"/>
      <c r="L72" s="971"/>
      <c r="M72" s="971"/>
      <c r="N72" s="971"/>
      <c r="O72" s="971"/>
      <c r="P72" s="972"/>
      <c r="Q72" s="973">
        <v>311</v>
      </c>
      <c r="R72" s="967"/>
      <c r="S72" s="967"/>
      <c r="T72" s="967"/>
      <c r="U72" s="967"/>
      <c r="V72" s="967">
        <v>287</v>
      </c>
      <c r="W72" s="967"/>
      <c r="X72" s="967"/>
      <c r="Y72" s="967"/>
      <c r="Z72" s="967"/>
      <c r="AA72" s="967">
        <v>24</v>
      </c>
      <c r="AB72" s="967"/>
      <c r="AC72" s="967"/>
      <c r="AD72" s="967"/>
      <c r="AE72" s="967"/>
      <c r="AF72" s="967">
        <v>7</v>
      </c>
      <c r="AG72" s="967"/>
      <c r="AH72" s="967"/>
      <c r="AI72" s="967"/>
      <c r="AJ72" s="967"/>
      <c r="AK72" s="967">
        <v>16</v>
      </c>
      <c r="AL72" s="967"/>
      <c r="AM72" s="967"/>
      <c r="AN72" s="967"/>
      <c r="AO72" s="967"/>
      <c r="AP72" s="967" t="s">
        <v>557</v>
      </c>
      <c r="AQ72" s="967"/>
      <c r="AR72" s="967"/>
      <c r="AS72" s="967"/>
      <c r="AT72" s="967"/>
      <c r="AU72" s="967" t="s">
        <v>557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553</v>
      </c>
      <c r="C73" s="971"/>
      <c r="D73" s="971"/>
      <c r="E73" s="971"/>
      <c r="F73" s="971"/>
      <c r="G73" s="971"/>
      <c r="H73" s="971"/>
      <c r="I73" s="971"/>
      <c r="J73" s="971"/>
      <c r="K73" s="971"/>
      <c r="L73" s="971"/>
      <c r="M73" s="971"/>
      <c r="N73" s="971"/>
      <c r="O73" s="971"/>
      <c r="P73" s="972"/>
      <c r="Q73" s="973">
        <v>670</v>
      </c>
      <c r="R73" s="967"/>
      <c r="S73" s="967"/>
      <c r="T73" s="967"/>
      <c r="U73" s="967"/>
      <c r="V73" s="967">
        <v>503</v>
      </c>
      <c r="W73" s="967"/>
      <c r="X73" s="967"/>
      <c r="Y73" s="967"/>
      <c r="Z73" s="967"/>
      <c r="AA73" s="967">
        <v>167</v>
      </c>
      <c r="AB73" s="967"/>
      <c r="AC73" s="967"/>
      <c r="AD73" s="967"/>
      <c r="AE73" s="967"/>
      <c r="AF73" s="967">
        <v>95</v>
      </c>
      <c r="AG73" s="967"/>
      <c r="AH73" s="967"/>
      <c r="AI73" s="967"/>
      <c r="AJ73" s="967"/>
      <c r="AK73" s="967" t="s">
        <v>557</v>
      </c>
      <c r="AL73" s="967"/>
      <c r="AM73" s="967"/>
      <c r="AN73" s="967"/>
      <c r="AO73" s="967"/>
      <c r="AP73" s="967">
        <v>1119</v>
      </c>
      <c r="AQ73" s="967"/>
      <c r="AR73" s="967"/>
      <c r="AS73" s="967"/>
      <c r="AT73" s="967"/>
      <c r="AU73" s="967">
        <v>52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554</v>
      </c>
      <c r="C74" s="971"/>
      <c r="D74" s="971"/>
      <c r="E74" s="971"/>
      <c r="F74" s="971"/>
      <c r="G74" s="971"/>
      <c r="H74" s="971"/>
      <c r="I74" s="971"/>
      <c r="J74" s="971"/>
      <c r="K74" s="971"/>
      <c r="L74" s="971"/>
      <c r="M74" s="971"/>
      <c r="N74" s="971"/>
      <c r="O74" s="971"/>
      <c r="P74" s="972"/>
      <c r="Q74" s="973">
        <v>74</v>
      </c>
      <c r="R74" s="967"/>
      <c r="S74" s="967"/>
      <c r="T74" s="967"/>
      <c r="U74" s="967"/>
      <c r="V74" s="967">
        <v>73</v>
      </c>
      <c r="W74" s="967"/>
      <c r="X74" s="967"/>
      <c r="Y74" s="967"/>
      <c r="Z74" s="967"/>
      <c r="AA74" s="967">
        <v>1</v>
      </c>
      <c r="AB74" s="967"/>
      <c r="AC74" s="967"/>
      <c r="AD74" s="967"/>
      <c r="AE74" s="967"/>
      <c r="AF74" s="967">
        <v>1</v>
      </c>
      <c r="AG74" s="967"/>
      <c r="AH74" s="967"/>
      <c r="AI74" s="967"/>
      <c r="AJ74" s="967"/>
      <c r="AK74" s="967">
        <v>4</v>
      </c>
      <c r="AL74" s="967"/>
      <c r="AM74" s="967"/>
      <c r="AN74" s="967"/>
      <c r="AO74" s="967"/>
      <c r="AP74" s="967" t="s">
        <v>557</v>
      </c>
      <c r="AQ74" s="967"/>
      <c r="AR74" s="967"/>
      <c r="AS74" s="967"/>
      <c r="AT74" s="967"/>
      <c r="AU74" s="967" t="s">
        <v>557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555</v>
      </c>
      <c r="C75" s="971"/>
      <c r="D75" s="971"/>
      <c r="E75" s="971"/>
      <c r="F75" s="971"/>
      <c r="G75" s="971"/>
      <c r="H75" s="971"/>
      <c r="I75" s="971"/>
      <c r="J75" s="971"/>
      <c r="K75" s="971"/>
      <c r="L75" s="971"/>
      <c r="M75" s="971"/>
      <c r="N75" s="971"/>
      <c r="O75" s="971"/>
      <c r="P75" s="972"/>
      <c r="Q75" s="974">
        <v>496</v>
      </c>
      <c r="R75" s="975"/>
      <c r="S75" s="975"/>
      <c r="T75" s="975"/>
      <c r="U75" s="976"/>
      <c r="V75" s="977">
        <v>475</v>
      </c>
      <c r="W75" s="975"/>
      <c r="X75" s="975"/>
      <c r="Y75" s="975"/>
      <c r="Z75" s="976"/>
      <c r="AA75" s="977">
        <v>21</v>
      </c>
      <c r="AB75" s="975"/>
      <c r="AC75" s="975"/>
      <c r="AD75" s="975"/>
      <c r="AE75" s="976"/>
      <c r="AF75" s="977">
        <v>21</v>
      </c>
      <c r="AG75" s="975"/>
      <c r="AH75" s="975"/>
      <c r="AI75" s="975"/>
      <c r="AJ75" s="976"/>
      <c r="AK75" s="977" t="s">
        <v>557</v>
      </c>
      <c r="AL75" s="975"/>
      <c r="AM75" s="975"/>
      <c r="AN75" s="975"/>
      <c r="AO75" s="976"/>
      <c r="AP75" s="977" t="s">
        <v>557</v>
      </c>
      <c r="AQ75" s="975"/>
      <c r="AR75" s="975"/>
      <c r="AS75" s="975"/>
      <c r="AT75" s="976"/>
      <c r="AU75" s="977" t="s">
        <v>557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556</v>
      </c>
      <c r="C76" s="971"/>
      <c r="D76" s="971"/>
      <c r="E76" s="971"/>
      <c r="F76" s="971"/>
      <c r="G76" s="971"/>
      <c r="H76" s="971"/>
      <c r="I76" s="971"/>
      <c r="J76" s="971"/>
      <c r="K76" s="971"/>
      <c r="L76" s="971"/>
      <c r="M76" s="971"/>
      <c r="N76" s="971"/>
      <c r="O76" s="971"/>
      <c r="P76" s="972"/>
      <c r="Q76" s="974">
        <v>99579</v>
      </c>
      <c r="R76" s="975"/>
      <c r="S76" s="975"/>
      <c r="T76" s="975"/>
      <c r="U76" s="976"/>
      <c r="V76" s="977">
        <v>97599</v>
      </c>
      <c r="W76" s="975"/>
      <c r="X76" s="975"/>
      <c r="Y76" s="975"/>
      <c r="Z76" s="976"/>
      <c r="AA76" s="977">
        <v>1979</v>
      </c>
      <c r="AB76" s="975"/>
      <c r="AC76" s="975"/>
      <c r="AD76" s="975"/>
      <c r="AE76" s="976"/>
      <c r="AF76" s="977">
        <v>1979</v>
      </c>
      <c r="AG76" s="975"/>
      <c r="AH76" s="975"/>
      <c r="AI76" s="975"/>
      <c r="AJ76" s="976"/>
      <c r="AK76" s="977">
        <v>440</v>
      </c>
      <c r="AL76" s="975"/>
      <c r="AM76" s="975"/>
      <c r="AN76" s="975"/>
      <c r="AO76" s="976"/>
      <c r="AP76" s="977" t="s">
        <v>558</v>
      </c>
      <c r="AQ76" s="975"/>
      <c r="AR76" s="975"/>
      <c r="AS76" s="975"/>
      <c r="AT76" s="976"/>
      <c r="AU76" s="977" t="s">
        <v>558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2491</v>
      </c>
      <c r="AG88" s="955"/>
      <c r="AH88" s="955"/>
      <c r="AI88" s="955"/>
      <c r="AJ88" s="955"/>
      <c r="AK88" s="959"/>
      <c r="AL88" s="959"/>
      <c r="AM88" s="959"/>
      <c r="AN88" s="959"/>
      <c r="AO88" s="959"/>
      <c r="AP88" s="955">
        <v>10994</v>
      </c>
      <c r="AQ88" s="955"/>
      <c r="AR88" s="955"/>
      <c r="AS88" s="955"/>
      <c r="AT88" s="955"/>
      <c r="AU88" s="955">
        <v>2086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284</v>
      </c>
      <c r="AG109" s="888"/>
      <c r="AH109" s="888"/>
      <c r="AI109" s="888"/>
      <c r="AJ109" s="889"/>
      <c r="AK109" s="890" t="s">
        <v>283</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284</v>
      </c>
      <c r="BW109" s="888"/>
      <c r="BX109" s="888"/>
      <c r="BY109" s="888"/>
      <c r="BZ109" s="889"/>
      <c r="CA109" s="890" t="s">
        <v>283</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284</v>
      </c>
      <c r="DM109" s="888"/>
      <c r="DN109" s="888"/>
      <c r="DO109" s="888"/>
      <c r="DP109" s="889"/>
      <c r="DQ109" s="890" t="s">
        <v>283</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1625610</v>
      </c>
      <c r="AB110" s="873"/>
      <c r="AC110" s="873"/>
      <c r="AD110" s="873"/>
      <c r="AE110" s="874"/>
      <c r="AF110" s="875">
        <v>1608770</v>
      </c>
      <c r="AG110" s="873"/>
      <c r="AH110" s="873"/>
      <c r="AI110" s="873"/>
      <c r="AJ110" s="874"/>
      <c r="AK110" s="875">
        <v>1624407</v>
      </c>
      <c r="AL110" s="873"/>
      <c r="AM110" s="873"/>
      <c r="AN110" s="873"/>
      <c r="AO110" s="874"/>
      <c r="AP110" s="876">
        <v>23.9</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18683383</v>
      </c>
      <c r="BR110" s="800"/>
      <c r="BS110" s="800"/>
      <c r="BT110" s="800"/>
      <c r="BU110" s="800"/>
      <c r="BV110" s="800">
        <v>18780834</v>
      </c>
      <c r="BW110" s="800"/>
      <c r="BX110" s="800"/>
      <c r="BY110" s="800"/>
      <c r="BZ110" s="800"/>
      <c r="CA110" s="800">
        <v>18672010</v>
      </c>
      <c r="CB110" s="800"/>
      <c r="CC110" s="800"/>
      <c r="CD110" s="800"/>
      <c r="CE110" s="800"/>
      <c r="CF110" s="861">
        <v>274.3</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413</v>
      </c>
      <c r="DH110" s="800"/>
      <c r="DI110" s="800"/>
      <c r="DJ110" s="800"/>
      <c r="DK110" s="800"/>
      <c r="DL110" s="800" t="s">
        <v>413</v>
      </c>
      <c r="DM110" s="800"/>
      <c r="DN110" s="800"/>
      <c r="DO110" s="800"/>
      <c r="DP110" s="800"/>
      <c r="DQ110" s="800" t="s">
        <v>413</v>
      </c>
      <c r="DR110" s="800"/>
      <c r="DS110" s="800"/>
      <c r="DT110" s="800"/>
      <c r="DU110" s="800"/>
      <c r="DV110" s="801" t="s">
        <v>413</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375740</v>
      </c>
      <c r="BR111" s="771"/>
      <c r="BS111" s="771"/>
      <c r="BT111" s="771"/>
      <c r="BU111" s="771"/>
      <c r="BV111" s="771">
        <v>281805</v>
      </c>
      <c r="BW111" s="771"/>
      <c r="BX111" s="771"/>
      <c r="BY111" s="771"/>
      <c r="BZ111" s="771"/>
      <c r="CA111" s="771">
        <v>187870</v>
      </c>
      <c r="CB111" s="771"/>
      <c r="CC111" s="771"/>
      <c r="CD111" s="771"/>
      <c r="CE111" s="771"/>
      <c r="CF111" s="848">
        <v>2.8</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6172204</v>
      </c>
      <c r="BR112" s="771"/>
      <c r="BS112" s="771"/>
      <c r="BT112" s="771"/>
      <c r="BU112" s="771"/>
      <c r="BV112" s="771">
        <v>6606070</v>
      </c>
      <c r="BW112" s="771"/>
      <c r="BX112" s="771"/>
      <c r="BY112" s="771"/>
      <c r="BZ112" s="771"/>
      <c r="CA112" s="771">
        <v>6025750</v>
      </c>
      <c r="CB112" s="771"/>
      <c r="CC112" s="771"/>
      <c r="CD112" s="771"/>
      <c r="CE112" s="771"/>
      <c r="CF112" s="848">
        <v>88.5</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436293</v>
      </c>
      <c r="AB113" s="909"/>
      <c r="AC113" s="909"/>
      <c r="AD113" s="909"/>
      <c r="AE113" s="910"/>
      <c r="AF113" s="911">
        <v>423620</v>
      </c>
      <c r="AG113" s="909"/>
      <c r="AH113" s="909"/>
      <c r="AI113" s="909"/>
      <c r="AJ113" s="910"/>
      <c r="AK113" s="911">
        <v>469377</v>
      </c>
      <c r="AL113" s="909"/>
      <c r="AM113" s="909"/>
      <c r="AN113" s="909"/>
      <c r="AO113" s="910"/>
      <c r="AP113" s="912">
        <v>6.9</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2800241</v>
      </c>
      <c r="BR113" s="771"/>
      <c r="BS113" s="771"/>
      <c r="BT113" s="771"/>
      <c r="BU113" s="771"/>
      <c r="BV113" s="771">
        <v>2539244</v>
      </c>
      <c r="BW113" s="771"/>
      <c r="BX113" s="771"/>
      <c r="BY113" s="771"/>
      <c r="BZ113" s="771"/>
      <c r="CA113" s="771">
        <v>2085678</v>
      </c>
      <c r="CB113" s="771"/>
      <c r="CC113" s="771"/>
      <c r="CD113" s="771"/>
      <c r="CE113" s="771"/>
      <c r="CF113" s="848">
        <v>30.6</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365967</v>
      </c>
      <c r="AB114" s="784"/>
      <c r="AC114" s="784"/>
      <c r="AD114" s="784"/>
      <c r="AE114" s="785"/>
      <c r="AF114" s="786">
        <v>366665</v>
      </c>
      <c r="AG114" s="784"/>
      <c r="AH114" s="784"/>
      <c r="AI114" s="784"/>
      <c r="AJ114" s="785"/>
      <c r="AK114" s="786">
        <v>354348</v>
      </c>
      <c r="AL114" s="784"/>
      <c r="AM114" s="784"/>
      <c r="AN114" s="784"/>
      <c r="AO114" s="785"/>
      <c r="AP114" s="754">
        <v>5.2</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2763233</v>
      </c>
      <c r="BR114" s="771"/>
      <c r="BS114" s="771"/>
      <c r="BT114" s="771"/>
      <c r="BU114" s="771"/>
      <c r="BV114" s="771">
        <v>2603358</v>
      </c>
      <c r="BW114" s="771"/>
      <c r="BX114" s="771"/>
      <c r="BY114" s="771"/>
      <c r="BZ114" s="771"/>
      <c r="CA114" s="771">
        <v>2610559</v>
      </c>
      <c r="CB114" s="771"/>
      <c r="CC114" s="771"/>
      <c r="CD114" s="771"/>
      <c r="CE114" s="771"/>
      <c r="CF114" s="848">
        <v>38.4</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93935</v>
      </c>
      <c r="AB115" s="909"/>
      <c r="AC115" s="909"/>
      <c r="AD115" s="909"/>
      <c r="AE115" s="910"/>
      <c r="AF115" s="911">
        <v>93935</v>
      </c>
      <c r="AG115" s="909"/>
      <c r="AH115" s="909"/>
      <c r="AI115" s="909"/>
      <c r="AJ115" s="910"/>
      <c r="AK115" s="911">
        <v>93935</v>
      </c>
      <c r="AL115" s="909"/>
      <c r="AM115" s="909"/>
      <c r="AN115" s="909"/>
      <c r="AO115" s="910"/>
      <c r="AP115" s="912">
        <v>1.4</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2521805</v>
      </c>
      <c r="AB117" s="895"/>
      <c r="AC117" s="895"/>
      <c r="AD117" s="895"/>
      <c r="AE117" s="896"/>
      <c r="AF117" s="898">
        <v>2492990</v>
      </c>
      <c r="AG117" s="895"/>
      <c r="AH117" s="895"/>
      <c r="AI117" s="895"/>
      <c r="AJ117" s="896"/>
      <c r="AK117" s="898">
        <v>2542067</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284</v>
      </c>
      <c r="AG118" s="888"/>
      <c r="AH118" s="888"/>
      <c r="AI118" s="888"/>
      <c r="AJ118" s="889"/>
      <c r="AK118" s="890" t="s">
        <v>283</v>
      </c>
      <c r="AL118" s="888"/>
      <c r="AM118" s="888"/>
      <c r="AN118" s="888"/>
      <c r="AO118" s="889"/>
      <c r="AP118" s="891" t="s">
        <v>407</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436</v>
      </c>
      <c r="BP118" s="838"/>
      <c r="BQ118" s="857">
        <v>30794801</v>
      </c>
      <c r="BR118" s="858"/>
      <c r="BS118" s="858"/>
      <c r="BT118" s="858"/>
      <c r="BU118" s="858"/>
      <c r="BV118" s="858">
        <v>30811311</v>
      </c>
      <c r="BW118" s="858"/>
      <c r="BX118" s="858"/>
      <c r="BY118" s="858"/>
      <c r="BZ118" s="858"/>
      <c r="CA118" s="858">
        <v>29581867</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4080388</v>
      </c>
      <c r="BR119" s="800"/>
      <c r="BS119" s="800"/>
      <c r="BT119" s="800"/>
      <c r="BU119" s="800"/>
      <c r="BV119" s="800">
        <v>3562846</v>
      </c>
      <c r="BW119" s="800"/>
      <c r="BX119" s="800"/>
      <c r="BY119" s="800"/>
      <c r="BZ119" s="800"/>
      <c r="CA119" s="800">
        <v>3524959</v>
      </c>
      <c r="CB119" s="800"/>
      <c r="CC119" s="800"/>
      <c r="CD119" s="800"/>
      <c r="CE119" s="800"/>
      <c r="CF119" s="861">
        <v>51.8</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375740</v>
      </c>
      <c r="DH119" s="717"/>
      <c r="DI119" s="717"/>
      <c r="DJ119" s="717"/>
      <c r="DK119" s="718"/>
      <c r="DL119" s="719">
        <v>281805</v>
      </c>
      <c r="DM119" s="717"/>
      <c r="DN119" s="717"/>
      <c r="DO119" s="717"/>
      <c r="DP119" s="718"/>
      <c r="DQ119" s="719">
        <v>187870</v>
      </c>
      <c r="DR119" s="717"/>
      <c r="DS119" s="717"/>
      <c r="DT119" s="717"/>
      <c r="DU119" s="718"/>
      <c r="DV119" s="807">
        <v>2.8</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201433</v>
      </c>
      <c r="BR120" s="771"/>
      <c r="BS120" s="771"/>
      <c r="BT120" s="771"/>
      <c r="BU120" s="771"/>
      <c r="BV120" s="771">
        <v>168308</v>
      </c>
      <c r="BW120" s="771"/>
      <c r="BX120" s="771"/>
      <c r="BY120" s="771"/>
      <c r="BZ120" s="771"/>
      <c r="CA120" s="771">
        <v>177979</v>
      </c>
      <c r="CB120" s="771"/>
      <c r="CC120" s="771"/>
      <c r="CD120" s="771"/>
      <c r="CE120" s="771"/>
      <c r="CF120" s="848">
        <v>2.6</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4334672</v>
      </c>
      <c r="DH120" s="800"/>
      <c r="DI120" s="800"/>
      <c r="DJ120" s="800"/>
      <c r="DK120" s="800"/>
      <c r="DL120" s="800">
        <v>4208311</v>
      </c>
      <c r="DM120" s="800"/>
      <c r="DN120" s="800"/>
      <c r="DO120" s="800"/>
      <c r="DP120" s="800"/>
      <c r="DQ120" s="800">
        <v>4066069</v>
      </c>
      <c r="DR120" s="800"/>
      <c r="DS120" s="800"/>
      <c r="DT120" s="800"/>
      <c r="DU120" s="800"/>
      <c r="DV120" s="801">
        <v>59.7</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14616488</v>
      </c>
      <c r="BR121" s="858"/>
      <c r="BS121" s="858"/>
      <c r="BT121" s="858"/>
      <c r="BU121" s="858"/>
      <c r="BV121" s="858">
        <v>14829569</v>
      </c>
      <c r="BW121" s="858"/>
      <c r="BX121" s="858"/>
      <c r="BY121" s="858"/>
      <c r="BZ121" s="858"/>
      <c r="CA121" s="858">
        <v>14613040</v>
      </c>
      <c r="CB121" s="858"/>
      <c r="CC121" s="858"/>
      <c r="CD121" s="858"/>
      <c r="CE121" s="858"/>
      <c r="CF121" s="859">
        <v>214.7</v>
      </c>
      <c r="CG121" s="860"/>
      <c r="CH121" s="860"/>
      <c r="CI121" s="860"/>
      <c r="CJ121" s="860"/>
      <c r="CK121" s="851"/>
      <c r="CL121" s="812"/>
      <c r="CM121" s="812"/>
      <c r="CN121" s="812"/>
      <c r="CO121" s="813"/>
      <c r="CP121" s="828" t="s">
        <v>446</v>
      </c>
      <c r="CQ121" s="829"/>
      <c r="CR121" s="829"/>
      <c r="CS121" s="829"/>
      <c r="CT121" s="829"/>
      <c r="CU121" s="829"/>
      <c r="CV121" s="829"/>
      <c r="CW121" s="829"/>
      <c r="CX121" s="829"/>
      <c r="CY121" s="829"/>
      <c r="CZ121" s="829"/>
      <c r="DA121" s="829"/>
      <c r="DB121" s="829"/>
      <c r="DC121" s="829"/>
      <c r="DD121" s="829"/>
      <c r="DE121" s="829"/>
      <c r="DF121" s="830"/>
      <c r="DG121" s="770">
        <v>1238548</v>
      </c>
      <c r="DH121" s="771"/>
      <c r="DI121" s="771"/>
      <c r="DJ121" s="771"/>
      <c r="DK121" s="771"/>
      <c r="DL121" s="771">
        <v>1819254</v>
      </c>
      <c r="DM121" s="771"/>
      <c r="DN121" s="771"/>
      <c r="DO121" s="771"/>
      <c r="DP121" s="771"/>
      <c r="DQ121" s="771">
        <v>1671601</v>
      </c>
      <c r="DR121" s="771"/>
      <c r="DS121" s="771"/>
      <c r="DT121" s="771"/>
      <c r="DU121" s="771"/>
      <c r="DV121" s="823">
        <v>24.6</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447</v>
      </c>
      <c r="BP122" s="838"/>
      <c r="BQ122" s="839">
        <v>18898309</v>
      </c>
      <c r="BR122" s="840"/>
      <c r="BS122" s="840"/>
      <c r="BT122" s="840"/>
      <c r="BU122" s="840"/>
      <c r="BV122" s="840">
        <v>18560723</v>
      </c>
      <c r="BW122" s="840"/>
      <c r="BX122" s="840"/>
      <c r="BY122" s="840"/>
      <c r="BZ122" s="840"/>
      <c r="CA122" s="840">
        <v>18315978</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v>598984</v>
      </c>
      <c r="DH122" s="771"/>
      <c r="DI122" s="771"/>
      <c r="DJ122" s="771"/>
      <c r="DK122" s="771"/>
      <c r="DL122" s="771">
        <v>578505</v>
      </c>
      <c r="DM122" s="771"/>
      <c r="DN122" s="771"/>
      <c r="DO122" s="771"/>
      <c r="DP122" s="771"/>
      <c r="DQ122" s="771">
        <v>560183</v>
      </c>
      <c r="DR122" s="771"/>
      <c r="DS122" s="771"/>
      <c r="DT122" s="771"/>
      <c r="DU122" s="771"/>
      <c r="DV122" s="823">
        <v>8.1999999999999993</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174.7</v>
      </c>
      <c r="BR123" s="832"/>
      <c r="BS123" s="832"/>
      <c r="BT123" s="832"/>
      <c r="BU123" s="832"/>
      <c r="BV123" s="832">
        <v>189.5</v>
      </c>
      <c r="BW123" s="832"/>
      <c r="BX123" s="832"/>
      <c r="BY123" s="832"/>
      <c r="BZ123" s="832"/>
      <c r="CA123" s="832">
        <v>165.5</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t="s">
        <v>451</v>
      </c>
      <c r="DH123" s="784"/>
      <c r="DI123" s="784"/>
      <c r="DJ123" s="784"/>
      <c r="DK123" s="785"/>
      <c r="DL123" s="786" t="s">
        <v>451</v>
      </c>
      <c r="DM123" s="784"/>
      <c r="DN123" s="784"/>
      <c r="DO123" s="784"/>
      <c r="DP123" s="785"/>
      <c r="DQ123" s="786" t="s">
        <v>451</v>
      </c>
      <c r="DR123" s="784"/>
      <c r="DS123" s="784"/>
      <c r="DT123" s="784"/>
      <c r="DU123" s="785"/>
      <c r="DV123" s="754" t="s">
        <v>451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451</v>
      </c>
      <c r="AB124" s="784"/>
      <c r="AC124" s="784"/>
      <c r="AD124" s="784"/>
      <c r="AE124" s="785"/>
      <c r="AF124" s="786" t="s">
        <v>451</v>
      </c>
      <c r="AG124" s="784"/>
      <c r="AH124" s="784"/>
      <c r="AI124" s="784"/>
      <c r="AJ124" s="785"/>
      <c r="AK124" s="786" t="s">
        <v>451</v>
      </c>
      <c r="AL124" s="784"/>
      <c r="AM124" s="784"/>
      <c r="AN124" s="784"/>
      <c r="AO124" s="785"/>
      <c r="AP124" s="754" t="s">
        <v>451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451</v>
      </c>
      <c r="DH124" s="717"/>
      <c r="DI124" s="717"/>
      <c r="DJ124" s="717"/>
      <c r="DK124" s="718"/>
      <c r="DL124" s="719" t="s">
        <v>451</v>
      </c>
      <c r="DM124" s="717"/>
      <c r="DN124" s="717"/>
      <c r="DO124" s="717"/>
      <c r="DP124" s="718"/>
      <c r="DQ124" s="719" t="s">
        <v>451</v>
      </c>
      <c r="DR124" s="717"/>
      <c r="DS124" s="717"/>
      <c r="DT124" s="717"/>
      <c r="DU124" s="718"/>
      <c r="DV124" s="807" t="s">
        <v>451</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451</v>
      </c>
      <c r="AB125" s="784"/>
      <c r="AC125" s="784"/>
      <c r="AD125" s="784"/>
      <c r="AE125" s="785"/>
      <c r="AF125" s="786" t="s">
        <v>451</v>
      </c>
      <c r="AG125" s="784"/>
      <c r="AH125" s="784"/>
      <c r="AI125" s="784"/>
      <c r="AJ125" s="785"/>
      <c r="AK125" s="786" t="s">
        <v>451</v>
      </c>
      <c r="AL125" s="784"/>
      <c r="AM125" s="784"/>
      <c r="AN125" s="784"/>
      <c r="AO125" s="785"/>
      <c r="AP125" s="754" t="s">
        <v>451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451</v>
      </c>
      <c r="DH125" s="800"/>
      <c r="DI125" s="800"/>
      <c r="DJ125" s="800"/>
      <c r="DK125" s="800"/>
      <c r="DL125" s="800" t="s">
        <v>451</v>
      </c>
      <c r="DM125" s="800"/>
      <c r="DN125" s="800"/>
      <c r="DO125" s="800"/>
      <c r="DP125" s="800"/>
      <c r="DQ125" s="800" t="s">
        <v>451</v>
      </c>
      <c r="DR125" s="800"/>
      <c r="DS125" s="800"/>
      <c r="DT125" s="800"/>
      <c r="DU125" s="800"/>
      <c r="DV125" s="801" t="s">
        <v>451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93935</v>
      </c>
      <c r="AB126" s="784"/>
      <c r="AC126" s="784"/>
      <c r="AD126" s="784"/>
      <c r="AE126" s="785"/>
      <c r="AF126" s="786">
        <v>93935</v>
      </c>
      <c r="AG126" s="784"/>
      <c r="AH126" s="784"/>
      <c r="AI126" s="784"/>
      <c r="AJ126" s="785"/>
      <c r="AK126" s="786">
        <v>93935</v>
      </c>
      <c r="AL126" s="784"/>
      <c r="AM126" s="784"/>
      <c r="AN126" s="784"/>
      <c r="AO126" s="785"/>
      <c r="AP126" s="754">
        <v>1.4</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451</v>
      </c>
      <c r="DH126" s="771"/>
      <c r="DI126" s="771"/>
      <c r="DJ126" s="771"/>
      <c r="DK126" s="771"/>
      <c r="DL126" s="771" t="s">
        <v>451</v>
      </c>
      <c r="DM126" s="771"/>
      <c r="DN126" s="771"/>
      <c r="DO126" s="771"/>
      <c r="DP126" s="771"/>
      <c r="DQ126" s="771" t="s">
        <v>451</v>
      </c>
      <c r="DR126" s="771"/>
      <c r="DS126" s="771"/>
      <c r="DT126" s="771"/>
      <c r="DU126" s="771"/>
      <c r="DV126" s="823" t="s">
        <v>451</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451</v>
      </c>
      <c r="AB127" s="784"/>
      <c r="AC127" s="784"/>
      <c r="AD127" s="784"/>
      <c r="AE127" s="785"/>
      <c r="AF127" s="786" t="s">
        <v>451</v>
      </c>
      <c r="AG127" s="784"/>
      <c r="AH127" s="784"/>
      <c r="AI127" s="784"/>
      <c r="AJ127" s="785"/>
      <c r="AK127" s="786" t="s">
        <v>451</v>
      </c>
      <c r="AL127" s="784"/>
      <c r="AM127" s="784"/>
      <c r="AN127" s="784"/>
      <c r="AO127" s="785"/>
      <c r="AP127" s="754" t="s">
        <v>451</v>
      </c>
      <c r="AQ127" s="755"/>
      <c r="AR127" s="755"/>
      <c r="AS127" s="755"/>
      <c r="AT127" s="756"/>
      <c r="AU127" s="233"/>
      <c r="AV127" s="233"/>
      <c r="AW127" s="233"/>
      <c r="AX127" s="757" t="s">
        <v>461</v>
      </c>
      <c r="AY127" s="758"/>
      <c r="AZ127" s="758"/>
      <c r="BA127" s="758"/>
      <c r="BB127" s="758"/>
      <c r="BC127" s="758"/>
      <c r="BD127" s="758"/>
      <c r="BE127" s="759"/>
      <c r="BF127" s="760" t="s">
        <v>451</v>
      </c>
      <c r="BG127" s="761"/>
      <c r="BH127" s="761"/>
      <c r="BI127" s="761"/>
      <c r="BJ127" s="761"/>
      <c r="BK127" s="761"/>
      <c r="BL127" s="762"/>
      <c r="BM127" s="760">
        <v>13.72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463</v>
      </c>
      <c r="DH127" s="820"/>
      <c r="DI127" s="820"/>
      <c r="DJ127" s="820"/>
      <c r="DK127" s="820"/>
      <c r="DL127" s="820" t="s">
        <v>464</v>
      </c>
      <c r="DM127" s="820"/>
      <c r="DN127" s="820"/>
      <c r="DO127" s="820"/>
      <c r="DP127" s="820"/>
      <c r="DQ127" s="820" t="s">
        <v>464</v>
      </c>
      <c r="DR127" s="820"/>
      <c r="DS127" s="820"/>
      <c r="DT127" s="820"/>
      <c r="DU127" s="820"/>
      <c r="DV127" s="821" t="s">
        <v>464</v>
      </c>
      <c r="DW127" s="821"/>
      <c r="DX127" s="821"/>
      <c r="DY127" s="821"/>
      <c r="DZ127" s="822"/>
    </row>
    <row r="128" spans="1:130" s="197" customFormat="1" ht="26.25" customHeight="1">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v>62230</v>
      </c>
      <c r="AB128" s="724"/>
      <c r="AC128" s="724"/>
      <c r="AD128" s="724"/>
      <c r="AE128" s="725"/>
      <c r="AF128" s="726">
        <v>61724</v>
      </c>
      <c r="AG128" s="724"/>
      <c r="AH128" s="724"/>
      <c r="AI128" s="724"/>
      <c r="AJ128" s="725"/>
      <c r="AK128" s="726">
        <v>25198</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451</v>
      </c>
      <c r="BG128" s="791"/>
      <c r="BH128" s="791"/>
      <c r="BI128" s="791"/>
      <c r="BJ128" s="791"/>
      <c r="BK128" s="791"/>
      <c r="BL128" s="792"/>
      <c r="BM128" s="790">
        <v>18.72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8057340</v>
      </c>
      <c r="AB129" s="784"/>
      <c r="AC129" s="784"/>
      <c r="AD129" s="784"/>
      <c r="AE129" s="785"/>
      <c r="AF129" s="786">
        <v>7775939</v>
      </c>
      <c r="AG129" s="784"/>
      <c r="AH129" s="784"/>
      <c r="AI129" s="784"/>
      <c r="AJ129" s="785"/>
      <c r="AK129" s="786">
        <v>8105125</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17.600000000000001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1250760</v>
      </c>
      <c r="AB130" s="784"/>
      <c r="AC130" s="784"/>
      <c r="AD130" s="784"/>
      <c r="AE130" s="785"/>
      <c r="AF130" s="786">
        <v>1314235</v>
      </c>
      <c r="AG130" s="784"/>
      <c r="AH130" s="784"/>
      <c r="AI130" s="784"/>
      <c r="AJ130" s="785"/>
      <c r="AK130" s="786">
        <v>1298959</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v>165.5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6806580</v>
      </c>
      <c r="AB131" s="717"/>
      <c r="AC131" s="717"/>
      <c r="AD131" s="717"/>
      <c r="AE131" s="718"/>
      <c r="AF131" s="719">
        <v>6461704</v>
      </c>
      <c r="AG131" s="717"/>
      <c r="AH131" s="717"/>
      <c r="AI131" s="717"/>
      <c r="AJ131" s="718"/>
      <c r="AK131" s="719">
        <v>6806166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17.75950624</v>
      </c>
      <c r="AB132" s="740"/>
      <c r="AC132" s="740"/>
      <c r="AD132" s="740"/>
      <c r="AE132" s="741"/>
      <c r="AF132" s="742">
        <v>17.286941649999999</v>
      </c>
      <c r="AG132" s="740"/>
      <c r="AH132" s="740"/>
      <c r="AI132" s="740"/>
      <c r="AJ132" s="741"/>
      <c r="AK132" s="742">
        <v>17.894215330000002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16.399999999999999</v>
      </c>
      <c r="AB133" s="749"/>
      <c r="AC133" s="749"/>
      <c r="AD133" s="749"/>
      <c r="AE133" s="750"/>
      <c r="AF133" s="748">
        <v>17.100000000000001</v>
      </c>
      <c r="AG133" s="749"/>
      <c r="AH133" s="749"/>
      <c r="AI133" s="749"/>
      <c r="AJ133" s="750"/>
      <c r="AK133" s="748">
        <v>17.600000000000001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9" t="s">
        <v>479</v>
      </c>
      <c r="L7" s="254"/>
      <c r="M7" s="255" t="s">
        <v>480</v>
      </c>
      <c r="N7" s="256"/>
    </row>
    <row r="8" spans="1:16">
      <c r="A8" s="248"/>
      <c r="B8" s="244"/>
      <c r="C8" s="244"/>
      <c r="D8" s="244"/>
      <c r="E8" s="244"/>
      <c r="F8" s="244"/>
      <c r="G8" s="257"/>
      <c r="H8" s="258"/>
      <c r="I8" s="258"/>
      <c r="J8" s="259"/>
      <c r="K8" s="1120"/>
      <c r="L8" s="260" t="s">
        <v>481</v>
      </c>
      <c r="M8" s="261" t="s">
        <v>482</v>
      </c>
      <c r="N8" s="262" t="s">
        <v>483</v>
      </c>
    </row>
    <row r="9" spans="1:16">
      <c r="A9" s="248"/>
      <c r="B9" s="244"/>
      <c r="C9" s="244"/>
      <c r="D9" s="244"/>
      <c r="E9" s="244"/>
      <c r="F9" s="244"/>
      <c r="G9" s="1133" t="s">
        <v>484</v>
      </c>
      <c r="H9" s="1134"/>
      <c r="I9" s="1134"/>
      <c r="J9" s="1135"/>
      <c r="K9" s="263">
        <v>2350760</v>
      </c>
      <c r="L9" s="264">
        <v>90435</v>
      </c>
      <c r="M9" s="265">
        <v>71916</v>
      </c>
      <c r="N9" s="266">
        <v>25.8</v>
      </c>
    </row>
    <row r="10" spans="1:16">
      <c r="A10" s="248"/>
      <c r="B10" s="244"/>
      <c r="C10" s="244"/>
      <c r="D10" s="244"/>
      <c r="E10" s="244"/>
      <c r="F10" s="244"/>
      <c r="G10" s="1133" t="s">
        <v>485</v>
      </c>
      <c r="H10" s="1134"/>
      <c r="I10" s="1134"/>
      <c r="J10" s="1135"/>
      <c r="K10" s="267">
        <v>193682</v>
      </c>
      <c r="L10" s="268">
        <v>7451</v>
      </c>
      <c r="M10" s="269">
        <v>7911</v>
      </c>
      <c r="N10" s="270">
        <v>-5.8</v>
      </c>
    </row>
    <row r="11" spans="1:16" ht="13.5" customHeight="1">
      <c r="A11" s="248"/>
      <c r="B11" s="244"/>
      <c r="C11" s="244"/>
      <c r="D11" s="244"/>
      <c r="E11" s="244"/>
      <c r="F11" s="244"/>
      <c r="G11" s="1133" t="s">
        <v>486</v>
      </c>
      <c r="H11" s="1134"/>
      <c r="I11" s="1134"/>
      <c r="J11" s="1135"/>
      <c r="K11" s="267">
        <v>85214</v>
      </c>
      <c r="L11" s="268">
        <v>3278</v>
      </c>
      <c r="M11" s="269">
        <v>7787</v>
      </c>
      <c r="N11" s="270">
        <v>-57.9</v>
      </c>
    </row>
    <row r="12" spans="1:16" ht="13.5" customHeight="1">
      <c r="A12" s="248"/>
      <c r="B12" s="244"/>
      <c r="C12" s="244"/>
      <c r="D12" s="244"/>
      <c r="E12" s="244"/>
      <c r="F12" s="244"/>
      <c r="G12" s="1133" t="s">
        <v>487</v>
      </c>
      <c r="H12" s="1134"/>
      <c r="I12" s="1134"/>
      <c r="J12" s="1135"/>
      <c r="K12" s="267">
        <v>43123</v>
      </c>
      <c r="L12" s="268">
        <v>1659</v>
      </c>
      <c r="M12" s="269">
        <v>906</v>
      </c>
      <c r="N12" s="270">
        <v>83.1</v>
      </c>
    </row>
    <row r="13" spans="1:16" ht="13.5" customHeight="1">
      <c r="A13" s="248"/>
      <c r="B13" s="244"/>
      <c r="C13" s="244"/>
      <c r="D13" s="244"/>
      <c r="E13" s="244"/>
      <c r="F13" s="244"/>
      <c r="G13" s="1133" t="s">
        <v>488</v>
      </c>
      <c r="H13" s="1134"/>
      <c r="I13" s="1134"/>
      <c r="J13" s="1135"/>
      <c r="K13" s="267" t="s">
        <v>489</v>
      </c>
      <c r="L13" s="268" t="s">
        <v>489</v>
      </c>
      <c r="M13" s="269">
        <v>13</v>
      </c>
      <c r="N13" s="270" t="s">
        <v>489</v>
      </c>
    </row>
    <row r="14" spans="1:16" ht="13.5" customHeight="1">
      <c r="A14" s="248"/>
      <c r="B14" s="244"/>
      <c r="C14" s="244"/>
      <c r="D14" s="244"/>
      <c r="E14" s="244"/>
      <c r="F14" s="244"/>
      <c r="G14" s="1133" t="s">
        <v>490</v>
      </c>
      <c r="H14" s="1134"/>
      <c r="I14" s="1134"/>
      <c r="J14" s="1135"/>
      <c r="K14" s="267">
        <v>98707</v>
      </c>
      <c r="L14" s="268">
        <v>3797</v>
      </c>
      <c r="M14" s="269">
        <v>3077</v>
      </c>
      <c r="N14" s="270">
        <v>23.4</v>
      </c>
    </row>
    <row r="15" spans="1:16" ht="13.5" customHeight="1">
      <c r="A15" s="248"/>
      <c r="B15" s="244"/>
      <c r="C15" s="244"/>
      <c r="D15" s="244"/>
      <c r="E15" s="244"/>
      <c r="F15" s="244"/>
      <c r="G15" s="1133" t="s">
        <v>491</v>
      </c>
      <c r="H15" s="1134"/>
      <c r="I15" s="1134"/>
      <c r="J15" s="1135"/>
      <c r="K15" s="267" t="s">
        <v>489</v>
      </c>
      <c r="L15" s="268" t="s">
        <v>489</v>
      </c>
      <c r="M15" s="269">
        <v>1653</v>
      </c>
      <c r="N15" s="270" t="s">
        <v>489</v>
      </c>
    </row>
    <row r="16" spans="1:16">
      <c r="A16" s="248"/>
      <c r="B16" s="244"/>
      <c r="C16" s="244"/>
      <c r="D16" s="244"/>
      <c r="E16" s="244"/>
      <c r="F16" s="244"/>
      <c r="G16" s="1136" t="s">
        <v>492</v>
      </c>
      <c r="H16" s="1137"/>
      <c r="I16" s="1137"/>
      <c r="J16" s="1138"/>
      <c r="K16" s="268">
        <v>-243664</v>
      </c>
      <c r="L16" s="268">
        <v>-9374</v>
      </c>
      <c r="M16" s="269">
        <v>-7483</v>
      </c>
      <c r="N16" s="270">
        <v>25.3</v>
      </c>
    </row>
    <row r="17" spans="1:16">
      <c r="A17" s="248"/>
      <c r="B17" s="244"/>
      <c r="C17" s="244"/>
      <c r="D17" s="244"/>
      <c r="E17" s="244"/>
      <c r="F17" s="244"/>
      <c r="G17" s="1136" t="s">
        <v>167</v>
      </c>
      <c r="H17" s="1137"/>
      <c r="I17" s="1137"/>
      <c r="J17" s="1138"/>
      <c r="K17" s="268">
        <v>2527822</v>
      </c>
      <c r="L17" s="268">
        <v>97246</v>
      </c>
      <c r="M17" s="269">
        <v>85779</v>
      </c>
      <c r="N17" s="270">
        <v>13.4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30" t="s">
        <v>497</v>
      </c>
      <c r="H21" s="1131"/>
      <c r="I21" s="1131"/>
      <c r="J21" s="1132"/>
      <c r="K21" s="280">
        <v>10.35</v>
      </c>
      <c r="L21" s="281">
        <v>8.2100000000000009</v>
      </c>
      <c r="M21" s="282">
        <v>2.14</v>
      </c>
      <c r="N21" s="249"/>
      <c r="O21" s="283"/>
      <c r="P21" s="279"/>
    </row>
    <row r="22" spans="1:16" s="284" customFormat="1">
      <c r="A22" s="279"/>
      <c r="B22" s="249"/>
      <c r="C22" s="249"/>
      <c r="D22" s="249"/>
      <c r="E22" s="249"/>
      <c r="F22" s="249"/>
      <c r="G22" s="1130" t="s">
        <v>498</v>
      </c>
      <c r="H22" s="1131"/>
      <c r="I22" s="1131"/>
      <c r="J22" s="1132"/>
      <c r="K22" s="285">
        <v>95.6</v>
      </c>
      <c r="L22" s="286">
        <v>97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9" t="s">
        <v>479</v>
      </c>
      <c r="L30" s="254"/>
      <c r="M30" s="255" t="s">
        <v>480</v>
      </c>
      <c r="N30" s="256"/>
    </row>
    <row r="31" spans="1:16">
      <c r="A31" s="248"/>
      <c r="B31" s="244"/>
      <c r="C31" s="244"/>
      <c r="D31" s="244"/>
      <c r="E31" s="244"/>
      <c r="F31" s="244"/>
      <c r="G31" s="257"/>
      <c r="H31" s="258"/>
      <c r="I31" s="258"/>
      <c r="J31" s="259"/>
      <c r="K31" s="1120"/>
      <c r="L31" s="260" t="s">
        <v>481</v>
      </c>
      <c r="M31" s="261" t="s">
        <v>482</v>
      </c>
      <c r="N31" s="262" t="s">
        <v>483</v>
      </c>
    </row>
    <row r="32" spans="1:16" ht="27" customHeight="1">
      <c r="A32" s="248"/>
      <c r="B32" s="244"/>
      <c r="C32" s="244"/>
      <c r="D32" s="244"/>
      <c r="E32" s="244"/>
      <c r="F32" s="244"/>
      <c r="G32" s="1121" t="s">
        <v>502</v>
      </c>
      <c r="H32" s="1122"/>
      <c r="I32" s="1122"/>
      <c r="J32" s="1123"/>
      <c r="K32" s="294">
        <v>1624407</v>
      </c>
      <c r="L32" s="294">
        <v>62492</v>
      </c>
      <c r="M32" s="295">
        <v>51963</v>
      </c>
      <c r="N32" s="296">
        <v>20.3</v>
      </c>
    </row>
    <row r="33" spans="1:16" ht="13.5" customHeight="1">
      <c r="A33" s="248"/>
      <c r="B33" s="244"/>
      <c r="C33" s="244"/>
      <c r="D33" s="244"/>
      <c r="E33" s="244"/>
      <c r="F33" s="244"/>
      <c r="G33" s="1121" t="s">
        <v>503</v>
      </c>
      <c r="H33" s="1122"/>
      <c r="I33" s="1122"/>
      <c r="J33" s="1123"/>
      <c r="K33" s="294" t="s">
        <v>489</v>
      </c>
      <c r="L33" s="294" t="s">
        <v>489</v>
      </c>
      <c r="M33" s="295" t="s">
        <v>489</v>
      </c>
      <c r="N33" s="296" t="s">
        <v>489</v>
      </c>
    </row>
    <row r="34" spans="1:16" ht="27" customHeight="1">
      <c r="A34" s="248"/>
      <c r="B34" s="244"/>
      <c r="C34" s="244"/>
      <c r="D34" s="244"/>
      <c r="E34" s="244"/>
      <c r="F34" s="244"/>
      <c r="G34" s="1121" t="s">
        <v>504</v>
      </c>
      <c r="H34" s="1122"/>
      <c r="I34" s="1122"/>
      <c r="J34" s="1123"/>
      <c r="K34" s="294" t="s">
        <v>489</v>
      </c>
      <c r="L34" s="294" t="s">
        <v>489</v>
      </c>
      <c r="M34" s="295">
        <v>71</v>
      </c>
      <c r="N34" s="296" t="s">
        <v>489</v>
      </c>
    </row>
    <row r="35" spans="1:16" ht="27" customHeight="1">
      <c r="A35" s="248"/>
      <c r="B35" s="244"/>
      <c r="C35" s="244"/>
      <c r="D35" s="244"/>
      <c r="E35" s="244"/>
      <c r="F35" s="244"/>
      <c r="G35" s="1121" t="s">
        <v>505</v>
      </c>
      <c r="H35" s="1122"/>
      <c r="I35" s="1122"/>
      <c r="J35" s="1123"/>
      <c r="K35" s="294">
        <v>469377</v>
      </c>
      <c r="L35" s="294">
        <v>18057</v>
      </c>
      <c r="M35" s="295">
        <v>20847</v>
      </c>
      <c r="N35" s="296">
        <v>-13.4</v>
      </c>
    </row>
    <row r="36" spans="1:16" ht="27" customHeight="1">
      <c r="A36" s="248"/>
      <c r="B36" s="244"/>
      <c r="C36" s="244"/>
      <c r="D36" s="244"/>
      <c r="E36" s="244"/>
      <c r="F36" s="244"/>
      <c r="G36" s="1121" t="s">
        <v>506</v>
      </c>
      <c r="H36" s="1122"/>
      <c r="I36" s="1122"/>
      <c r="J36" s="1123"/>
      <c r="K36" s="294">
        <v>354348</v>
      </c>
      <c r="L36" s="294">
        <v>13632</v>
      </c>
      <c r="M36" s="295">
        <v>3529</v>
      </c>
      <c r="N36" s="296">
        <v>286.3</v>
      </c>
    </row>
    <row r="37" spans="1:16" ht="13.5" customHeight="1">
      <c r="A37" s="248"/>
      <c r="B37" s="244"/>
      <c r="C37" s="244"/>
      <c r="D37" s="244"/>
      <c r="E37" s="244"/>
      <c r="F37" s="244"/>
      <c r="G37" s="1121" t="s">
        <v>507</v>
      </c>
      <c r="H37" s="1122"/>
      <c r="I37" s="1122"/>
      <c r="J37" s="1123"/>
      <c r="K37" s="294">
        <v>93935</v>
      </c>
      <c r="L37" s="294">
        <v>3614</v>
      </c>
      <c r="M37" s="295">
        <v>828</v>
      </c>
      <c r="N37" s="296">
        <v>336.5</v>
      </c>
    </row>
    <row r="38" spans="1:16" ht="27" customHeight="1">
      <c r="A38" s="248"/>
      <c r="B38" s="244"/>
      <c r="C38" s="244"/>
      <c r="D38" s="244"/>
      <c r="E38" s="244"/>
      <c r="F38" s="244"/>
      <c r="G38" s="1124" t="s">
        <v>508</v>
      </c>
      <c r="H38" s="1125"/>
      <c r="I38" s="1125"/>
      <c r="J38" s="1126"/>
      <c r="K38" s="297" t="s">
        <v>489</v>
      </c>
      <c r="L38" s="297" t="s">
        <v>489</v>
      </c>
      <c r="M38" s="298">
        <v>6</v>
      </c>
      <c r="N38" s="299" t="s">
        <v>489</v>
      </c>
      <c r="O38" s="293"/>
    </row>
    <row r="39" spans="1:16">
      <c r="A39" s="248"/>
      <c r="B39" s="244"/>
      <c r="C39" s="244"/>
      <c r="D39" s="244"/>
      <c r="E39" s="244"/>
      <c r="F39" s="244"/>
      <c r="G39" s="1124" t="s">
        <v>509</v>
      </c>
      <c r="H39" s="1125"/>
      <c r="I39" s="1125"/>
      <c r="J39" s="1126"/>
      <c r="K39" s="300">
        <v>-25198</v>
      </c>
      <c r="L39" s="300">
        <v>-969</v>
      </c>
      <c r="M39" s="301">
        <v>-4386</v>
      </c>
      <c r="N39" s="302">
        <v>-77.900000000000006</v>
      </c>
      <c r="O39" s="293"/>
    </row>
    <row r="40" spans="1:16" ht="27" customHeight="1">
      <c r="A40" s="248"/>
      <c r="B40" s="244"/>
      <c r="C40" s="244"/>
      <c r="D40" s="244"/>
      <c r="E40" s="244"/>
      <c r="F40" s="244"/>
      <c r="G40" s="1121" t="s">
        <v>510</v>
      </c>
      <c r="H40" s="1122"/>
      <c r="I40" s="1122"/>
      <c r="J40" s="1123"/>
      <c r="K40" s="300">
        <v>-1298959</v>
      </c>
      <c r="L40" s="300">
        <v>-49971</v>
      </c>
      <c r="M40" s="301">
        <v>-50220</v>
      </c>
      <c r="N40" s="302">
        <v>-0.5</v>
      </c>
      <c r="O40" s="293"/>
    </row>
    <row r="41" spans="1:16">
      <c r="A41" s="248"/>
      <c r="B41" s="244"/>
      <c r="C41" s="244"/>
      <c r="D41" s="244"/>
      <c r="E41" s="244"/>
      <c r="F41" s="244"/>
      <c r="G41" s="1127" t="s">
        <v>278</v>
      </c>
      <c r="H41" s="1128"/>
      <c r="I41" s="1128"/>
      <c r="J41" s="1129"/>
      <c r="K41" s="294">
        <v>1217910</v>
      </c>
      <c r="L41" s="300">
        <v>46854</v>
      </c>
      <c r="M41" s="301">
        <v>22638</v>
      </c>
      <c r="N41" s="302">
        <v>107</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14" t="s">
        <v>479</v>
      </c>
      <c r="J49" s="1116" t="s">
        <v>514</v>
      </c>
      <c r="K49" s="1117"/>
      <c r="L49" s="1117"/>
      <c r="M49" s="1117"/>
      <c r="N49" s="1118"/>
    </row>
    <row r="50" spans="1:14">
      <c r="A50" s="248"/>
      <c r="B50" s="244"/>
      <c r="C50" s="244"/>
      <c r="D50" s="244"/>
      <c r="E50" s="244"/>
      <c r="F50" s="244"/>
      <c r="G50" s="312"/>
      <c r="H50" s="313"/>
      <c r="I50" s="1115"/>
      <c r="J50" s="314" t="s">
        <v>515</v>
      </c>
      <c r="K50" s="315" t="s">
        <v>516</v>
      </c>
      <c r="L50" s="316" t="s">
        <v>517</v>
      </c>
      <c r="M50" s="317" t="s">
        <v>518</v>
      </c>
      <c r="N50" s="318" t="s">
        <v>519</v>
      </c>
    </row>
    <row r="51" spans="1:14">
      <c r="A51" s="248"/>
      <c r="B51" s="244"/>
      <c r="C51" s="244"/>
      <c r="D51" s="244"/>
      <c r="E51" s="244"/>
      <c r="F51" s="244"/>
      <c r="G51" s="310" t="s">
        <v>520</v>
      </c>
      <c r="H51" s="311"/>
      <c r="I51" s="319">
        <v>780153</v>
      </c>
      <c r="J51" s="320">
        <v>27902</v>
      </c>
      <c r="K51" s="321">
        <v>5.7</v>
      </c>
      <c r="L51" s="322">
        <v>49094</v>
      </c>
      <c r="M51" s="323">
        <v>-2.9</v>
      </c>
      <c r="N51" s="324">
        <v>8.6</v>
      </c>
    </row>
    <row r="52" spans="1:14">
      <c r="A52" s="248"/>
      <c r="B52" s="244"/>
      <c r="C52" s="244"/>
      <c r="D52" s="244"/>
      <c r="E52" s="244"/>
      <c r="F52" s="244"/>
      <c r="G52" s="325"/>
      <c r="H52" s="326" t="s">
        <v>521</v>
      </c>
      <c r="I52" s="327">
        <v>302973</v>
      </c>
      <c r="J52" s="328">
        <v>10836</v>
      </c>
      <c r="K52" s="329">
        <v>1.2</v>
      </c>
      <c r="L52" s="330">
        <v>27415</v>
      </c>
      <c r="M52" s="331">
        <v>-4.5999999999999996</v>
      </c>
      <c r="N52" s="332">
        <v>5.8</v>
      </c>
    </row>
    <row r="53" spans="1:14">
      <c r="A53" s="248"/>
      <c r="B53" s="244"/>
      <c r="C53" s="244"/>
      <c r="D53" s="244"/>
      <c r="E53" s="244"/>
      <c r="F53" s="244"/>
      <c r="G53" s="310" t="s">
        <v>522</v>
      </c>
      <c r="H53" s="311"/>
      <c r="I53" s="319">
        <v>1543377</v>
      </c>
      <c r="J53" s="320">
        <v>56047</v>
      </c>
      <c r="K53" s="321">
        <v>100.9</v>
      </c>
      <c r="L53" s="322">
        <v>60245</v>
      </c>
      <c r="M53" s="323">
        <v>22.7</v>
      </c>
      <c r="N53" s="324">
        <v>78.2</v>
      </c>
    </row>
    <row r="54" spans="1:14">
      <c r="A54" s="248"/>
      <c r="B54" s="244"/>
      <c r="C54" s="244"/>
      <c r="D54" s="244"/>
      <c r="E54" s="244"/>
      <c r="F54" s="244"/>
      <c r="G54" s="325"/>
      <c r="H54" s="326" t="s">
        <v>521</v>
      </c>
      <c r="I54" s="327">
        <v>879583</v>
      </c>
      <c r="J54" s="328">
        <v>31942</v>
      </c>
      <c r="K54" s="329">
        <v>194.8</v>
      </c>
      <c r="L54" s="330">
        <v>33678</v>
      </c>
      <c r="M54" s="331">
        <v>22.8</v>
      </c>
      <c r="N54" s="332">
        <v>172</v>
      </c>
    </row>
    <row r="55" spans="1:14">
      <c r="A55" s="248"/>
      <c r="B55" s="244"/>
      <c r="C55" s="244"/>
      <c r="D55" s="244"/>
      <c r="E55" s="244"/>
      <c r="F55" s="244"/>
      <c r="G55" s="310" t="s">
        <v>523</v>
      </c>
      <c r="H55" s="311"/>
      <c r="I55" s="319">
        <v>1235985</v>
      </c>
      <c r="J55" s="320">
        <v>45581</v>
      </c>
      <c r="K55" s="321">
        <v>-18.7</v>
      </c>
      <c r="L55" s="322">
        <v>68386</v>
      </c>
      <c r="M55" s="323">
        <v>13.5</v>
      </c>
      <c r="N55" s="324">
        <v>-32.200000000000003</v>
      </c>
    </row>
    <row r="56" spans="1:14">
      <c r="A56" s="248"/>
      <c r="B56" s="244"/>
      <c r="C56" s="244"/>
      <c r="D56" s="244"/>
      <c r="E56" s="244"/>
      <c r="F56" s="244"/>
      <c r="G56" s="325"/>
      <c r="H56" s="326" t="s">
        <v>521</v>
      </c>
      <c r="I56" s="327">
        <v>342827</v>
      </c>
      <c r="J56" s="328">
        <v>12643</v>
      </c>
      <c r="K56" s="329">
        <v>-60.4</v>
      </c>
      <c r="L56" s="330">
        <v>35121</v>
      </c>
      <c r="M56" s="331">
        <v>4.3</v>
      </c>
      <c r="N56" s="332">
        <v>-64.7</v>
      </c>
    </row>
    <row r="57" spans="1:14">
      <c r="A57" s="248"/>
      <c r="B57" s="244"/>
      <c r="C57" s="244"/>
      <c r="D57" s="244"/>
      <c r="E57" s="244"/>
      <c r="F57" s="244"/>
      <c r="G57" s="310" t="s">
        <v>524</v>
      </c>
      <c r="H57" s="311"/>
      <c r="I57" s="319">
        <v>1529438</v>
      </c>
      <c r="J57" s="320">
        <v>57723</v>
      </c>
      <c r="K57" s="321">
        <v>26.6</v>
      </c>
      <c r="L57" s="322">
        <v>81305</v>
      </c>
      <c r="M57" s="323">
        <v>18.899999999999999</v>
      </c>
      <c r="N57" s="324">
        <v>7.7</v>
      </c>
    </row>
    <row r="58" spans="1:14">
      <c r="A58" s="248"/>
      <c r="B58" s="244"/>
      <c r="C58" s="244"/>
      <c r="D58" s="244"/>
      <c r="E58" s="244"/>
      <c r="F58" s="244"/>
      <c r="G58" s="325"/>
      <c r="H58" s="326" t="s">
        <v>521</v>
      </c>
      <c r="I58" s="327">
        <v>1046586</v>
      </c>
      <c r="J58" s="328">
        <v>39500</v>
      </c>
      <c r="K58" s="329">
        <v>212.4</v>
      </c>
      <c r="L58" s="330">
        <v>48720</v>
      </c>
      <c r="M58" s="331">
        <v>38.700000000000003</v>
      </c>
      <c r="N58" s="332">
        <v>173.7</v>
      </c>
    </row>
    <row r="59" spans="1:14">
      <c r="A59" s="248"/>
      <c r="B59" s="244"/>
      <c r="C59" s="244"/>
      <c r="D59" s="244"/>
      <c r="E59" s="244"/>
      <c r="F59" s="244"/>
      <c r="G59" s="310" t="s">
        <v>525</v>
      </c>
      <c r="H59" s="311"/>
      <c r="I59" s="319">
        <v>1575729</v>
      </c>
      <c r="J59" s="320">
        <v>60619</v>
      </c>
      <c r="K59" s="321">
        <v>5</v>
      </c>
      <c r="L59" s="322">
        <v>81768</v>
      </c>
      <c r="M59" s="323">
        <v>0.6</v>
      </c>
      <c r="N59" s="324">
        <v>4.4000000000000004</v>
      </c>
    </row>
    <row r="60" spans="1:14">
      <c r="A60" s="248"/>
      <c r="B60" s="244"/>
      <c r="C60" s="244"/>
      <c r="D60" s="244"/>
      <c r="E60" s="244"/>
      <c r="F60" s="244"/>
      <c r="G60" s="325"/>
      <c r="H60" s="326" t="s">
        <v>521</v>
      </c>
      <c r="I60" s="333">
        <v>643270</v>
      </c>
      <c r="J60" s="328">
        <v>24747</v>
      </c>
      <c r="K60" s="329">
        <v>-37.299999999999997</v>
      </c>
      <c r="L60" s="330">
        <v>37917</v>
      </c>
      <c r="M60" s="331">
        <v>-22.2</v>
      </c>
      <c r="N60" s="332">
        <v>-15.1</v>
      </c>
    </row>
    <row r="61" spans="1:14">
      <c r="A61" s="248"/>
      <c r="B61" s="244"/>
      <c r="C61" s="244"/>
      <c r="D61" s="244"/>
      <c r="E61" s="244"/>
      <c r="F61" s="244"/>
      <c r="G61" s="310" t="s">
        <v>526</v>
      </c>
      <c r="H61" s="334"/>
      <c r="I61" s="335">
        <v>1332936</v>
      </c>
      <c r="J61" s="336">
        <v>49574</v>
      </c>
      <c r="K61" s="337">
        <v>23.9</v>
      </c>
      <c r="L61" s="338">
        <v>68160</v>
      </c>
      <c r="M61" s="339">
        <v>10.6</v>
      </c>
      <c r="N61" s="324">
        <v>13.3</v>
      </c>
    </row>
    <row r="62" spans="1:14">
      <c r="A62" s="248"/>
      <c r="B62" s="244"/>
      <c r="C62" s="244"/>
      <c r="D62" s="244"/>
      <c r="E62" s="244"/>
      <c r="F62" s="244"/>
      <c r="G62" s="325"/>
      <c r="H62" s="326" t="s">
        <v>521</v>
      </c>
      <c r="I62" s="327">
        <v>643048</v>
      </c>
      <c r="J62" s="328">
        <v>23934</v>
      </c>
      <c r="K62" s="329">
        <v>62.1</v>
      </c>
      <c r="L62" s="330">
        <v>36570</v>
      </c>
      <c r="M62" s="331">
        <v>7.8</v>
      </c>
      <c r="N62" s="332">
        <v>54.3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v>11.73</v>
      </c>
      <c r="G47" s="12">
        <v>11.92</v>
      </c>
      <c r="H47" s="12">
        <v>12.08</v>
      </c>
      <c r="I47" s="12">
        <v>7.59</v>
      </c>
      <c r="J47" s="13">
        <v>8.74</v>
      </c>
    </row>
    <row r="48" spans="2:10" ht="57.75" customHeight="1">
      <c r="B48" s="14"/>
      <c r="C48" s="1141" t="s">
        <v>4</v>
      </c>
      <c r="D48" s="1141"/>
      <c r="E48" s="1142"/>
      <c r="F48" s="15">
        <v>1.93</v>
      </c>
      <c r="G48" s="16">
        <v>1.79</v>
      </c>
      <c r="H48" s="16">
        <v>2.2000000000000002</v>
      </c>
      <c r="I48" s="16">
        <v>4.97</v>
      </c>
      <c r="J48" s="17">
        <v>4.99</v>
      </c>
    </row>
    <row r="49" spans="2:10" ht="57.75" customHeight="1" thickBot="1">
      <c r="B49" s="18"/>
      <c r="C49" s="1143" t="s">
        <v>5</v>
      </c>
      <c r="D49" s="1143"/>
      <c r="E49" s="1144"/>
      <c r="F49" s="19" t="s">
        <v>533</v>
      </c>
      <c r="G49" s="20">
        <v>0.48</v>
      </c>
      <c r="H49" s="20">
        <v>0.45</v>
      </c>
      <c r="I49" s="20" t="s">
        <v>534</v>
      </c>
      <c r="J49" s="21">
        <v>1.68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2017-03-27T10:33:06Z</cp:lastPrinted>
  <dcterms:created xsi:type="dcterms:W3CDTF">2017-02-15T18:39:36Z</dcterms:created>
  <dcterms:modified xsi:type="dcterms:W3CDTF">2017-03-27T10:34:56Z</dcterms:modified>
</cp:coreProperties>
</file>