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0" yWindow="15" windowWidth="19170" windowHeight="5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BW34" i="9"/>
  <c r="BW35" i="9" s="1"/>
  <c r="BW36" i="9" s="1"/>
  <c r="BW37" i="9" s="1"/>
  <c r="BW38" i="9" s="1"/>
  <c r="BW39" i="9" s="1"/>
  <c r="BW40" i="9" s="1"/>
  <c r="BW41" i="9" s="1"/>
  <c r="BW42" i="9" s="1"/>
  <c r="BW43"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<sst xmlns="http://schemas.openxmlformats.org/spreadsheetml/2006/main" count="988" uniqueCount="548">
  <si>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</si>
  <si>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</si>
  <si>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</si>
  <si>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</si>
  <si>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</si>
  <si>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</si>
  <si>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</si>
  <si>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</si>
  <si>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</si>
  <si>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</si>
  <si>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</si>
  <si>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</si>
  <si>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</si>
  <si>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</si>
  <si>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</si>
  <si>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</si>
  <si>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</si>
  <si>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</si>
  <si>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</si>
  <si>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</si>
  <si>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</si>
  <si>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</si>
  <si>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</si>
  <si>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</si>
  <si>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</si>
  <si>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</si>
  <si>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</si>
  <si>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</si>
  <si>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</si>
  <si>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</si>
  <si>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</si>
  <si>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</si>
  <si>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</si>
  <si>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</si>
  <si>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</si>
  <si>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</si>
  <si>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</si>
  <si>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</si>
  <si>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</si>
  <si>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</si>
  <si>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</si>
  <si>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</si>
  <si>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</si>
  <si>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</si>
  <si>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</si>
  <si>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</si>
  <si>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</si>
  <si>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</si>
  <si>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</si>
  <si>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</si>
  <si>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</si>
  <si>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</si>
  <si>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</si>
  <si>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</si>
  <si>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</si>
  <si>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</si>
  <si>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</si>
  <si>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</si>
  <si>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</si>
  <si>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</si>
  <si>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</si>
  <si>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</si>
  <si>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</si>
  <si>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</si>
  <si>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</si>
  <si>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</si>
  <si>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</si>
  <si>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</si>
  <si>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</si>
  <si>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</si>
  <si>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</si>
  <si>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</si>
  <si>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</si>
  <si>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</si>
  <si>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</si>
  <si>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</si>
  <si>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</si>
  <si>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</si>
  <si>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</si>
  <si>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</si>
  <si>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</si>
  <si>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</si>
  <si>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</si>
  <si>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</si>
  <si>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</si>
  <si>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</si>
  <si>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</si>
  <si>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</si>
  <si>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</si>
  <si>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</si>
  <si>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</si>
  <si>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</si>
  <si>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</si>
  <si>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</si>
  <si>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</si>
  <si>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</si>
  <si>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</si>
  <si>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</si>
  <si>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</si>
  <si>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</si>
  <si>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</si>
  <si>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</si>
  <si>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</si>
  <si>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</si>
  <si>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</si>
  <si>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</si>
  <si>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</si>
  <si>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</si>
  <si>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</si>
  <si>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</si>
  <si>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</si>
  <si>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</si>
  <si>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</si>
  <si>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</si>
  <si>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</si>
  <si>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</si>
  <si>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</si>
  <si>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</si>
  <si>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</si>
  <si>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</si>
  <si>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</si>
  <si>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</si>
  <si>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</si>
  <si>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</si>
  <si>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</si>
  <si>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</si>
  <si>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</si>
  <si>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</si>
  <si>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</si>
  <si>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</si>
  <si>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</si>
  <si>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</si>
  <si>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</si>
  <si>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</si>
  <si>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</si>
  <si>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</si>
  <si>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</si>
  <si>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</si>
  <si>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</si>
  <si>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</si>
  <si>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</si>
  <si>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</si>
  <si>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</si>
  <si>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</si>
  <si>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</si>
  <si>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</si>
  <si>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</si>
  <si>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</si>
  <si>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</si>
  <si>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</si>
  <si>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</si>
  <si>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</si>
  <si>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</si>
  <si>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</si>
  <si>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</si>
  <si>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</si>
  <si>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</si>
  <si>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</si>
  <si>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</si>
  <si>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</si>
  <si>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</si>
  <si>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</si>
  <si>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</si>
  <si>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</si>
  <si>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</si>
  <si>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</si>
  <si>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</si>
  <si>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</si>
  <si>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</si>
  <si>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</si>
  <si>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</si>
  <si>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</si>
  <si>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</si>
  <si>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</si>
  <si>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</si>
  <si>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</si>
  <si>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</si>
  <si>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</si>
  <si>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</si>
  <si>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</si>
  <si>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</si>
  <si>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</si>
  <si>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</si>
  <si>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</si>
  <si>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</si>
  <si>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</si>
  <si>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</si>
  <si>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</si>
  <si>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</si>
  <si>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</si>
  <si>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</si>
  <si>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</si>
  <si>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</si>
  <si>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</si>
  <si>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</si>
  <si>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山梨県大月市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</si>
  <si>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</si>
  <si>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</si>
  <si>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</si>
  <si>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</si>
  <si>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</si>
  <si>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</si>
  <si>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</si>
  <si>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</si>
  <si>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</si>
  <si>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</si>
  <si>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</si>
  <si>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</si>
  <si>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</si>
  <si>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</si>
  <si>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</si>
  <si>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</si>
  <si>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</si>
  <si>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</si>
  <si>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</si>
  <si>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</si>
  <si>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</si>
  <si>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</si>
  <si>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</si>
  <si>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</si>
  <si>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</si>
  <si>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</si>
  <si>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</si>
  <si>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</si>
  <si>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</si>
  <si>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</si>
  <si>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</si>
  <si>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</si>
  <si>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</si>
  <si>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</si>
  <si>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</si>
  <si>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</si>
  <si>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</si>
  <si>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</si>
  <si>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</si>
  <si>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</si>
  <si>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</si>
  <si>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</si>
  <si>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</si>
  <si>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</si>
  <si>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</si>
  <si>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</si>
  <si>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</si>
  <si>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</si>
  <si>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</si>
  <si>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</si>
  <si>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</si>
  <si>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</si>
  <si>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</si>
  <si>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</si>
  <si>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</si>
  <si>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</si>
  <si>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</si>
  <si>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</si>
  <si>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</si>
  <si>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</si>
  <si>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</si>
  <si>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</si>
  <si>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</si>
  <si>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</si>
  <si>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</si>
  <si>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</si>
  <si>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</si>
  <si>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</si>
  <si>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</si>
  <si>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</si>
  <si>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</si>
  <si>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</si>
  <si>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</si>
  <si>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</si>
  <si>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</si>
  <si>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</si>
  <si>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</si>
  <si>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</si>
  <si>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</si>
  <si>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</si>
  <si>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</si>
  <si>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</si>
  <si>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</si>
  <si>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</si>
  <si>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</si>
  <si>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</si>
  <si>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</si>
  <si>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</si>
  <si>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</si>
  <si>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</si>
  <si>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</si>
  <si>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</si>
  <si>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</si>
  <si>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</si>
  <si>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</si>
  <si>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</si>
  <si>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</si>
  <si>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</si>
  <si>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</si>
  <si>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</si>
  <si>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</si>
  <si>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</si>
  <si>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</si>
  <si>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</si>
  <si>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</si>
  <si>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</si>
  <si>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</si>
  <si>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</si>
  <si>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</si>
  <si>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</si>
  <si>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</si>
  <si>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</si>
  <si>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</si>
  <si>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</si>
  <si>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</si>
  <si>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</si>
  <si>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</si>
  <si>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</si>
  <si>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</si>
  <si>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</si>
  <si>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</si>
  <si>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</si>
  <si>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</si>
  <si>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</si>
  <si>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</si>
  <si>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</si>
  <si>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</si>
  <si>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</si>
  <si>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</si>
  <si>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</si>
  <si>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</si>
  <si>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</si>
  <si>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</si>
  <si>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</si>
  <si>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</si>
  <si>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</si>
  <si>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</si>
  <si>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</si>
  <si>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</si>
  <si>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</si>
  <si>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</si>
  <si>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</si>
  <si>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</si>
  <si>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</si>
  <si>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</si>
  <si>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</si>
  <si>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</si>
  <si>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</si>
  <si>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</si>
  <si>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山梨県大月市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</si>
  <si>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</si>
  <si>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</si>
  <si>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</si>
  <si>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</si>
  <si>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</si>
  <si>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</si>
  <si>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</si>
  <si>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</si>
  <si>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</si>
  <si>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</si>
  <si>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</si>
  <si>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</si>
  <si>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</si>
  <si>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</si>
  <si>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</si>
  <si>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</si>
  <si>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</si>
  <si>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</si>
  <si>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</si>
  <si>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</si>
  <si>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</si>
  <si>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</si>
  <si>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</si>
  <si>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</si>
  <si>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</si>
  <si>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</si>
  <si>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</si>
  <si>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</si>
  <si>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</si>
  <si>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</si>
  <si>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</si>
  <si>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</si>
  <si>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</si>
  <si>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</si>
  <si>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</si>
  <si>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</si>
  <si>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</si>
  <si>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</si>
  <si>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</si>
  <si>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</si>
  <si>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</si>
  <si>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</si>
  <si>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</si>
  <si>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</si>
  <si>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</si>
  <si>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</si>
  <si>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</si>
  <si>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</si>
  <si>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</si>
  <si>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</si>
  <si>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</si>
  <si>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</si>
  <si>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</si>
  <si>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</si>
  <si>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</si>
  <si>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</si>
  <si>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</si>
  <si>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</si>
  <si>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</si>
  <si>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</si>
  <si>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</si>
  <si>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</si>
  <si>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</si>
  <si>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</si>
  <si>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</si>
  <si>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</si>
  <si>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</si>
  <si>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</si>
  <si>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</si>
  <si>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</si>
  <si>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</si>
  <si>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</si>
  <si>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</si>
  <si>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</si>
  <si>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</si>
  <si>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</si>
  <si>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</si>
  <si>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</si>
  <si>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</si>
  <si>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</si>
  <si>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</si>
  <si>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</si>
  <si>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</si>
  <si>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</si>
  <si>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</si>
  <si>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</si>
  <si>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</si>
  <si>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</si>
  <si>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</si>
  <si>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</si>
  <si>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</si>
  <si>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</si>
  <si>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</si>
  <si>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</si>
  <si>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</si>
  <si>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</si>
  <si>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</si>
  <si>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</si>
  <si>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</si>
  <si>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</si>
  <si>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</si>
  <si>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</si>
  <si>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</si>
  <si>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</si>
  <si>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</si>
  <si>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</si>
  <si>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</si>
  <si>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</si>
  <si>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</si>
  <si>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</si>
  <si>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</si>
  <si>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</si>
  <si>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</si>
  <si>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</si>
  <si>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</si>
  <si>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</si>
  <si>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</si>
  <si>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</si>
  <si>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</si>
  <si>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</si>
  <si>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</si>
  <si>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</si>
  <si>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</si>
  <si>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</si>
  <si>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</si>
  <si>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</si>
  <si>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</si>
  <si>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</si>
  <si>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</si>
  <si>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</si>
  <si>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</si>
  <si>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</si>
  <si>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</si>
  <si>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</si>
  <si>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</si>
  <si>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</si>
  <si>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</si>
  <si>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</si>
  <si>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</si>
  <si>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</si>
  <si>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</si>
  <si>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</si>
  <si>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</si>
  <si>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</si>
  <si>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</si>
  <si>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</si>
  <si>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</si>
  <si>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</si>
  <si>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</si>
  <si>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</si>
  <si>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</si>
  <si>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</si>
  <si>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</si>
  <si>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</si>
  <si>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</si>
  <si>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</si>
  <si>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</si>
  <si>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</si>
  <si>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</si>
  <si>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</si>
  <si>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</si>
  <si>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</si>
  <si>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</si>
  <si>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</si>
  <si>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</si>
  <si>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</si>
  <si>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</si>
  <si>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</si>
  <si>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</si>
  <si>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</si>
  <si>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</si>
  <si>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</si>
  <si>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</si>
  <si>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</si>
  <si>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</si>
  <si>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</si>
  <si>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</si>
  <si>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2.00</t>
  </si>
  <si>
    <t>▲ 2.24</t>
  </si>
  <si>
    <t>一般会計</t>
  </si>
  <si>
    <t>病院事業会計</t>
  </si>
  <si>
    <t>国民健康保険特別会計</t>
  </si>
  <si>
    <t>大月短期大学特別会計</t>
  </si>
  <si>
    <t>簡易水道特別会計</t>
  </si>
  <si>
    <t>下水道特別会計</t>
  </si>
  <si>
    <t>介護サービス特別会計</t>
  </si>
  <si>
    <t>介護保険特別会計</t>
  </si>
  <si>
    <t>その他会計（赤字）</t>
  </si>
  <si>
    <t>その他会計（黒字）</t>
  </si>
  <si>
    <t>大月都留広域事務組合（一般会計）</t>
    <rPh sb="0" eb="2">
      <t>オオツキ</t>
    </rPh>
    <rPh sb="2" eb="4">
      <t>ツル</t>
    </rPh>
    <rPh sb="4" eb="6">
      <t>コウイキ</t>
    </rPh>
    <rPh sb="6" eb="8">
      <t>ジム</t>
    </rPh>
    <rPh sb="8" eb="10">
      <t>クミアイ</t>
    </rPh>
    <rPh sb="11" eb="13">
      <t>イッパン</t>
    </rPh>
    <rPh sb="13" eb="15">
      <t>カイケイ</t>
    </rPh>
    <phoneticPr fontId="5"/>
  </si>
  <si>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5"/>
  </si>
  <si>
    <t>山梨県東部広域連合（一般会計）</t>
    <rPh sb="0" eb="3">
      <t>ヤマナシケン</t>
    </rPh>
    <rPh sb="3" eb="5">
      <t>トウブ</t>
    </rPh>
    <rPh sb="5" eb="7">
      <t>コウイキ</t>
    </rPh>
    <rPh sb="7" eb="9">
      <t>レンゴウ</t>
    </rPh>
    <rPh sb="10" eb="12">
      <t>イッパン</t>
    </rPh>
    <rPh sb="12" eb="14">
      <t>カイケイ</t>
    </rPh>
    <phoneticPr fontId="5"/>
  </si>
  <si>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</si>
  <si>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山梨県市町村総合事務組合（一般廃棄物最終処分場事業特別会計）</t>
    <rPh sb="0" eb="3">
      <t>ヤマナシケン</t>
    </rPh>
    <rPh sb="3" eb="12">
      <t>シチョウソンソウゴウジムクミアイ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</si>
  <si>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山梨県市町村総合事務組合（交通災害共済事業特別会計）</t>
    <phoneticPr fontId="5"/>
  </si>
  <si>
    <t>山梨県後期高齢者医療広域連合（一般会計）</t>
    <rPh sb="10" eb="12">
      <t>コウイキ</t>
    </rPh>
    <phoneticPr fontId="5"/>
  </si>
  <si>
    <t>山梨県後期高齢者医療広域連合（後期高齢者医療特別会計）</t>
    <rPh sb="10" eb="12">
      <t>コウイキ</t>
    </rPh>
    <phoneticPr fontId="5"/>
  </si>
  <si>
    <t>-</t>
    <phoneticPr fontId="2"/>
  </si>
  <si>
    <t>-</t>
    <phoneticPr fontId="2"/>
  </si>
  <si>
    <t>-</t>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</si>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</sst>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26387</c:v>
                </c:pt>
                <c:pt idx="1">
                  <c:v>27902</c:v>
                </c:pt>
                <c:pt idx="2">
                  <c:v>56047</c:v>
                </c:pt>
                <c:pt idx="3">
                  <c:v>45581</c:v>
                </c:pt>
                <c:pt idx="4">
                  <c:v>57723</c:v>
                </c:pt>
              </c:numCache>
            </c:numRef>
          </c:val>
          <c:smooth val="0"/>
        </c:ser>
        <c:dLbls>
          <c:showLegendKey val="0"/>
          <c:showVal val="0"/>
          <c:showCatName val="0"/>
          <c:showSerName val="0"/>
          <c:showPercent val="0"/>
          <c:showBubbleSize val="0"/>
        </c:dLbls>
        <c:marker val="1"/>
        <c:smooth val="0"/>
        <c:axId val="105161856"/>
        <c:axId val="105163776"/>
      </c:lineChart>
      <c:catAx>
        <c:axId val="105161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63776"/>
        <c:crosses val="autoZero"/>
        <c:auto val="1"/>
        <c:lblAlgn val="ctr"/>
        <c:lblOffset val="100"/>
        <c:tickLblSkip val="1"/>
        <c:tickMarkSkip val="1"/>
        <c:noMultiLvlLbl val="0"/>
      </c:catAx>
      <c:valAx>
        <c:axId val="1051637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6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4.3099999999999996</c:v>
                </c:pt>
                <c:pt idx="1">
                  <c:v>1.93</c:v>
                </c:pt>
                <c:pt idx="2">
                  <c:v>1.79</c:v>
                </c:pt>
                <c:pt idx="3">
                  <c:v>2.2000000000000002</c:v>
                </c:pt>
                <c:pt idx="4">
                  <c:v>4.97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11.32</c:v>
                </c:pt>
                <c:pt idx="1">
                  <c:v>11.73</c:v>
                </c:pt>
                <c:pt idx="2">
                  <c:v>11.92</c:v>
                </c:pt>
                <c:pt idx="3">
                  <c:v>12.08</c:v>
                </c:pt>
                <c:pt idx="4">
                  <c:v>7.59</c:v>
                </c:pt>
              </c:numCache>
            </c:numRef>
          </c:val>
        </c:ser>
        <c:dLbls>
          <c:showLegendKey val="0"/>
          <c:showVal val="0"/>
          <c:showCatName val="0"/>
          <c:showSerName val="0"/>
          <c:showPercent val="0"/>
          <c:showBubbleSize val="0"/>
        </c:dLbls>
        <c:gapWidth val="250"/>
        <c:overlap val="100"/>
        <c:axId val="115922432"/>
        <c:axId val="11592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5.37</c:v>
                </c:pt>
                <c:pt idx="1">
                  <c:v>-2</c:v>
                </c:pt>
                <c:pt idx="2">
                  <c:v>0.48</c:v>
                </c:pt>
                <c:pt idx="3">
                  <c:v>0.45</c:v>
                </c:pt>
                <c:pt idx="4">
                  <c:v>-2.2400000000000002</c:v>
                </c:pt>
              </c:numCache>
            </c:numRef>
          </c:val>
          <c:smooth val="0"/>
        </c:ser>
        <c:dLbls>
          <c:showLegendKey val="0"/>
          <c:showVal val="0"/>
          <c:showCatName val="0"/>
          <c:showSerName val="0"/>
          <c:showPercent val="0"/>
          <c:showBubbleSize val="0"/>
        </c:dLbls>
        <c:marker val="1"/>
        <c:smooth val="0"/>
        <c:axId val="115922432"/>
        <c:axId val="115924352"/>
      </c:lineChart>
      <c:catAx>
        <c:axId val="1159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24352"/>
        <c:crosses val="autoZero"/>
        <c:auto val="1"/>
        <c:lblAlgn val="ctr"/>
        <c:lblOffset val="100"/>
        <c:tickLblSkip val="1"/>
        <c:tickMarkSkip val="1"/>
        <c:noMultiLvlLbl val="0"/>
      </c:catAx>
      <c:valAx>
        <c:axId val="11592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2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0.22</c:v>
                </c:pt>
                <c:pt idx="2">
                  <c:v>#N/A</c:v>
                </c:pt>
                <c:pt idx="3">
                  <c:v>0.11</c:v>
                </c:pt>
                <c:pt idx="4">
                  <c:v>#N/A</c:v>
                </c:pt>
                <c:pt idx="5">
                  <c:v>7.0000000000000007E-2</c:v>
                </c:pt>
                <c:pt idx="6">
                  <c:v>#N/A</c:v>
                </c:pt>
                <c:pt idx="7">
                  <c:v>0.21</c:v>
                </c:pt>
                <c:pt idx="8">
                  <c:v>#N/A</c:v>
                </c:pt>
                <c:pt idx="9">
                  <c:v>0.01</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0.04</c:v>
                </c:pt>
                <c:pt idx="4">
                  <c:v>#N/A</c:v>
                </c:pt>
                <c:pt idx="5">
                  <c:v>7.0000000000000007E-2</c:v>
                </c:pt>
                <c:pt idx="6">
                  <c:v>#N/A</c:v>
                </c:pt>
                <c:pt idx="7">
                  <c:v>7.0000000000000007E-2</c:v>
                </c:pt>
                <c:pt idx="8">
                  <c:v>#N/A</c:v>
                </c:pt>
                <c:pt idx="9">
                  <c:v>0.03</c:v>
                </c:pt>
              </c:numCache>
            </c:numRef>
          </c:val>
        </c:ser>
        <c:ser>
          <c:idx val="6"/>
          <c:order val="6"/>
          <c:tx>
            <c:strRef>
              <c:f>データシート!$A$33</c:f>
              <c:strCache>
                <c:ptCount val="1"/>
                <c:pt idx="0">
                  <c:v>大月短期大学特別会計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0.09</c:v>
                </c:pt>
                <c:pt idx="4">
                  <c:v>#N/A</c:v>
                </c:pt>
                <c:pt idx="5">
                  <c:v>0.05</c:v>
                </c:pt>
                <c:pt idx="6">
                  <c:v>#N/A</c:v>
                </c:pt>
                <c:pt idx="7">
                  <c:v>0.08</c:v>
                </c:pt>
                <c:pt idx="8">
                  <c:v>#N/A</c:v>
                </c:pt>
                <c:pt idx="9">
                  <c:v>0.15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0.26</c:v>
                </c:pt>
                <c:pt idx="4">
                  <c:v>#N/A</c:v>
                </c:pt>
                <c:pt idx="5">
                  <c:v>0.22</c:v>
                </c:pt>
                <c:pt idx="6">
                  <c:v>#N/A</c:v>
                </c:pt>
                <c:pt idx="7">
                  <c:v>0.81</c:v>
                </c:pt>
                <c:pt idx="8">
                  <c:v>#N/A</c:v>
                </c:pt>
                <c:pt idx="9">
                  <c:v>0.47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5.21</c:v>
                </c:pt>
                <c:pt idx="2">
                  <c:v>#N/A</c:v>
                </c:pt>
                <c:pt idx="3">
                  <c:v>5.22</c:v>
                </c:pt>
                <c:pt idx="4">
                  <c:v>#N/A</c:v>
                </c:pt>
                <c:pt idx="5">
                  <c:v>4.6399999999999997</c:v>
                </c:pt>
                <c:pt idx="6">
                  <c:v>#N/A</c:v>
                </c:pt>
                <c:pt idx="7">
                  <c:v>3.85</c:v>
                </c:pt>
                <c:pt idx="8">
                  <c:v>#N/A</c:v>
                </c:pt>
                <c:pt idx="9">
                  <c:v>4.55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4.1900000000000004</c:v>
                </c:pt>
                <c:pt idx="2">
                  <c:v>#N/A</c:v>
                </c:pt>
                <c:pt idx="3">
                  <c:v>1.83</c:v>
                </c:pt>
                <c:pt idx="4">
                  <c:v>#N/A</c:v>
                </c:pt>
                <c:pt idx="5">
                  <c:v>1.73</c:v>
                </c:pt>
                <c:pt idx="6">
                  <c:v>#N/A</c:v>
                </c:pt>
                <c:pt idx="7">
                  <c:v>2.12</c:v>
                </c:pt>
                <c:pt idx="8">
                  <c:v>#N/A</c:v>
                </c:pt>
                <c:pt idx="9">
                  <c:v>4.8</c:v>
                </c:pt>
              </c:numCache>
            </c:numRef>
          </c:val>
        </c:ser>
        <c:dLbls>
          <c:showLegendKey val="0"/>
          <c:showVal val="0"/>
          <c:showCatName val="0"/>
          <c:showSerName val="0"/>
          <c:showPercent val="0"/>
          <c:showBubbleSize val="0"/>
        </c:dLbls>
        <c:gapWidth val="150"/>
        <c:overlap val="100"/>
        <c:axId val="116428160"/>
        <c:axId val="116446336"/>
      </c:barChart>
      <c:catAx>
        <c:axId val="1164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46336"/>
        <c:crosses val="autoZero"/>
        <c:auto val="1"/>
        <c:lblAlgn val="ctr"/>
        <c:lblOffset val="100"/>
        <c:tickLblSkip val="1"/>
        <c:tickMarkSkip val="1"/>
        <c:noMultiLvlLbl val="0"/>
      </c:catAx>
      <c:valAx>
        <c:axId val="11644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2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1313</c:v>
                </c:pt>
                <c:pt idx="5">
                  <c:v>1271</c:v>
                </c:pt>
                <c:pt idx="8">
                  <c:v>1321</c:v>
                </c:pt>
                <c:pt idx="11">
                  <c:v>1312</c:v>
                </c:pt>
                <c:pt idx="14">
                  <c:v>1376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97</c:v>
                </c:pt>
                <c:pt idx="3">
                  <c:v>96</c:v>
                </c:pt>
                <c:pt idx="6">
                  <c:v>94</c:v>
                </c:pt>
                <c:pt idx="9">
                  <c:v>94</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367</c:v>
                </c:pt>
                <c:pt idx="3">
                  <c:v>334</c:v>
                </c:pt>
                <c:pt idx="6">
                  <c:v>369</c:v>
                </c:pt>
                <c:pt idx="9">
                  <c:v>366</c:v>
                </c:pt>
                <c:pt idx="12">
                  <c:v>367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372</c:v>
                </c:pt>
                <c:pt idx="3">
                  <c:v>372</c:v>
                </c:pt>
                <c:pt idx="6">
                  <c:v>388</c:v>
                </c:pt>
                <c:pt idx="9">
                  <c:v>436</c:v>
                </c:pt>
                <c:pt idx="12">
                  <c:v>465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1550</c:v>
                </c:pt>
                <c:pt idx="3">
                  <c:v>1574</c:v>
                </c:pt>
                <c:pt idx="6">
                  <c:v>1567</c:v>
                </c:pt>
                <c:pt idx="9">
                  <c:v>1626</c:v>
                </c:pt>
                <c:pt idx="12">
                  <c:v>1609</c:v>
                </c:pt>
              </c:numCache>
            </c:numRef>
          </c:val>
        </c:ser>
        <c:dLbls>
          <c:showLegendKey val="0"/>
          <c:showVal val="0"/>
          <c:showCatName val="0"/>
          <c:showSerName val="0"/>
          <c:showPercent val="0"/>
          <c:showBubbleSize val="0"/>
        </c:dLbls>
        <c:gapWidth val="100"/>
        <c:overlap val="100"/>
        <c:axId val="115038848"/>
        <c:axId val="11506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1073</c:v>
                </c:pt>
                <c:pt idx="2">
                  <c:v>#N/A</c:v>
                </c:pt>
                <c:pt idx="3">
                  <c:v>#N/A</c:v>
                </c:pt>
                <c:pt idx="4">
                  <c:v>1105</c:v>
                </c:pt>
                <c:pt idx="5">
                  <c:v>#N/A</c:v>
                </c:pt>
                <c:pt idx="6">
                  <c:v>#N/A</c:v>
                </c:pt>
                <c:pt idx="7">
                  <c:v>1097</c:v>
                </c:pt>
                <c:pt idx="8">
                  <c:v>#N/A</c:v>
                </c:pt>
                <c:pt idx="9">
                  <c:v>#N/A</c:v>
                </c:pt>
                <c:pt idx="10">
                  <c:v>1210</c:v>
                </c:pt>
                <c:pt idx="11">
                  <c:v>#N/A</c:v>
                </c:pt>
                <c:pt idx="12">
                  <c:v>#N/A</c:v>
                </c:pt>
                <c:pt idx="13">
                  <c:v>1159</c:v>
                </c:pt>
                <c:pt idx="14">
                  <c:v>#N/A</c:v>
                </c:pt>
              </c:numCache>
            </c:numRef>
          </c:val>
          <c:smooth val="0"/>
        </c:ser>
        <c:dLbls>
          <c:showLegendKey val="0"/>
          <c:showVal val="0"/>
          <c:showCatName val="0"/>
          <c:showSerName val="0"/>
          <c:showPercent val="0"/>
          <c:showBubbleSize val="0"/>
        </c:dLbls>
        <c:marker val="1"/>
        <c:smooth val="0"/>
        <c:axId val="115038848"/>
        <c:axId val="115061504"/>
      </c:lineChart>
      <c:catAx>
        <c:axId val="1150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61504"/>
        <c:crosses val="autoZero"/>
        <c:auto val="1"/>
        <c:lblAlgn val="ctr"/>
        <c:lblOffset val="100"/>
        <c:tickLblSkip val="1"/>
        <c:tickMarkSkip val="1"/>
        <c:noMultiLvlLbl val="0"/>
      </c:catAx>
      <c:valAx>
        <c:axId val="11506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14273</c:v>
                </c:pt>
                <c:pt idx="5">
                  <c:v>14468</c:v>
                </c:pt>
                <c:pt idx="8">
                  <c:v>14269</c:v>
                </c:pt>
                <c:pt idx="11">
                  <c:v>14616</c:v>
                </c:pt>
                <c:pt idx="14">
                  <c:v>14830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400</c:v>
                </c:pt>
                <c:pt idx="5">
                  <c:v>337</c:v>
                </c:pt>
                <c:pt idx="8">
                  <c:v>229</c:v>
                </c:pt>
                <c:pt idx="11">
                  <c:v>201</c:v>
                </c:pt>
                <c:pt idx="14">
                  <c:v>168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4108</c:v>
                </c:pt>
                <c:pt idx="5">
                  <c:v>4141</c:v>
                </c:pt>
                <c:pt idx="8">
                  <c:v>4149</c:v>
                </c:pt>
                <c:pt idx="11">
                  <c:v>4080</c:v>
                </c:pt>
                <c:pt idx="14">
                  <c:v>3563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2562</c:v>
                </c:pt>
                <c:pt idx="3">
                  <c:v>2512</c:v>
                </c:pt>
                <c:pt idx="6">
                  <c:v>2340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3404</c:v>
                </c:pt>
                <c:pt idx="3">
                  <c:v>3253</c:v>
                </c:pt>
                <c:pt idx="6">
                  <c:v>3003</c:v>
                </c:pt>
                <c:pt idx="9">
                  <c:v>2763</c:v>
                </c:pt>
                <c:pt idx="12">
                  <c:v>2603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3853</c:v>
                </c:pt>
                <c:pt idx="3">
                  <c:v>3515</c:v>
                </c:pt>
                <c:pt idx="6">
                  <c:v>3169</c:v>
                </c:pt>
                <c:pt idx="9">
                  <c:v>2800</c:v>
                </c:pt>
                <c:pt idx="12">
                  <c:v>2539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6519</c:v>
                </c:pt>
                <c:pt idx="3">
                  <c:v>6090</c:v>
                </c:pt>
                <c:pt idx="6">
                  <c:v>5763</c:v>
                </c:pt>
                <c:pt idx="9">
                  <c:v>6172</c:v>
                </c:pt>
                <c:pt idx="12">
                  <c:v>6606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659</c:v>
                </c:pt>
                <c:pt idx="3">
                  <c:v>564</c:v>
                </c:pt>
                <c:pt idx="6">
                  <c:v>470</c:v>
                </c:pt>
                <c:pt idx="9">
                  <c:v>376</c:v>
                </c:pt>
                <c:pt idx="12">
                  <c:v>282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16392</c:v>
                </c:pt>
                <c:pt idx="3">
                  <c:v>16114</c:v>
                </c:pt>
                <c:pt idx="6">
                  <c:v>16560</c:v>
                </c:pt>
                <c:pt idx="9">
                  <c:v>18683</c:v>
                </c:pt>
                <c:pt idx="12">
                  <c:v>18781</c:v>
                </c:pt>
              </c:numCache>
            </c:numRef>
          </c:val>
        </c:ser>
        <c:dLbls>
          <c:showLegendKey val="0"/>
          <c:showVal val="0"/>
          <c:showCatName val="0"/>
          <c:showSerName val="0"/>
          <c:showPercent val="0"/>
          <c:showBubbleSize val="0"/>
        </c:dLbls>
        <c:gapWidth val="100"/>
        <c:overlap val="100"/>
        <c:axId val="115979008"/>
        <c:axId val="11598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14608</c:v>
                </c:pt>
                <c:pt idx="2">
                  <c:v>#N/A</c:v>
                </c:pt>
                <c:pt idx="3">
                  <c:v>#N/A</c:v>
                </c:pt>
                <c:pt idx="4">
                  <c:v>13101</c:v>
                </c:pt>
                <c:pt idx="5">
                  <c:v>#N/A</c:v>
                </c:pt>
                <c:pt idx="6">
                  <c:v>#N/A</c:v>
                </c:pt>
                <c:pt idx="7">
                  <c:v>12658</c:v>
                </c:pt>
                <c:pt idx="8">
                  <c:v>#N/A</c:v>
                </c:pt>
                <c:pt idx="9">
                  <c:v>#N/A</c:v>
                </c:pt>
                <c:pt idx="10">
                  <c:v>11896</c:v>
                </c:pt>
                <c:pt idx="11">
                  <c:v>#N/A</c:v>
                </c:pt>
                <c:pt idx="12">
                  <c:v>#N/A</c:v>
                </c:pt>
                <c:pt idx="13">
                  <c:v>12251</c:v>
                </c:pt>
                <c:pt idx="14">
                  <c:v>#N/A</c:v>
                </c:pt>
              </c:numCache>
            </c:numRef>
          </c:val>
          <c:smooth val="0"/>
        </c:ser>
        <c:dLbls>
          <c:showLegendKey val="0"/>
          <c:showVal val="0"/>
          <c:showCatName val="0"/>
          <c:showSerName val="0"/>
          <c:showPercent val="0"/>
          <c:showBubbleSize val="0"/>
        </c:dLbls>
        <c:marker val="1"/>
        <c:smooth val="0"/>
        <c:axId val="115979008"/>
        <c:axId val="115980928"/>
      </c:lineChart>
      <c:catAx>
        <c:axId val="1159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80928"/>
        <c:crosses val="autoZero"/>
        <c:auto val="1"/>
        <c:lblAlgn val="ctr"/>
        <c:lblOffset val="100"/>
        <c:tickLblSkip val="1"/>
        <c:tickMarkSkip val="1"/>
        <c:noMultiLvlLbl val="0"/>
      </c:catAx>
      <c:valAx>
        <c:axId val="1159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26,496
26,366
280.25
13,082,193
12,638,652
386,137
7,775,939
18,780,834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17.1
189.5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基準財政需要額</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基準財政収入額</a:t>
          </a:r>
          <a:r>
            <a:rPr lang="ja-JP" altLang="en-US" sz="1100" b="0" i="0" baseline="0">
              <a:solidFill>
                <a:schemeClr val="dk1"/>
              </a:solidFill>
              <a:effectLst/>
              <a:latin typeface="+mn-lt"/>
              <a:ea typeface="+mn-ea"/>
              <a:cs typeface="+mn-cs"/>
            </a:rPr>
            <a:t>ともに減少し</a:t>
          </a:r>
          <a:r>
            <a:rPr lang="ja-JP" altLang="ja-JP" sz="1100" b="0" i="0" baseline="0">
              <a:solidFill>
                <a:schemeClr val="dk1"/>
              </a:solidFill>
              <a:effectLst/>
              <a:latin typeface="+mn-lt"/>
              <a:ea typeface="+mn-ea"/>
              <a:cs typeface="+mn-cs"/>
            </a:rPr>
            <a:t>、単年指数は</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したが、平均指数は前年度と同数値となった。</a:t>
          </a:r>
          <a:endParaRPr lang="ja-JP" altLang="ja-JP" sz="1400">
            <a:effectLst/>
          </a:endParaRPr>
        </a:p>
        <a:p>
          <a:pPr rtl="0"/>
          <a:r>
            <a:rPr lang="ja-JP" altLang="en-US" sz="1100" b="0" i="0" baseline="0">
              <a:solidFill>
                <a:schemeClr val="dk1"/>
              </a:solidFill>
              <a:effectLst/>
              <a:latin typeface="+mn-lt"/>
              <a:ea typeface="+mn-ea"/>
              <a:cs typeface="+mn-cs"/>
            </a:rPr>
            <a:t>需要額</a:t>
          </a:r>
          <a:r>
            <a:rPr lang="ja-JP" altLang="ja-JP" sz="1100" b="0" i="0" baseline="0">
              <a:solidFill>
                <a:schemeClr val="dk1"/>
              </a:solidFill>
              <a:effectLst/>
              <a:latin typeface="+mn-lt"/>
              <a:ea typeface="+mn-ea"/>
              <a:cs typeface="+mn-cs"/>
            </a:rPr>
            <a:t>においては、２５年度末に市立高等学校</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閉校</a:t>
          </a:r>
          <a:r>
            <a:rPr lang="ja-JP" altLang="en-US" sz="1100" b="0" i="0" baseline="0">
              <a:solidFill>
                <a:schemeClr val="dk1"/>
              </a:solidFill>
              <a:effectLst/>
              <a:latin typeface="+mn-lt"/>
              <a:ea typeface="+mn-ea"/>
              <a:cs typeface="+mn-cs"/>
            </a:rPr>
            <a:t>したこと</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小中学校の統廃合</a:t>
          </a:r>
          <a:r>
            <a:rPr lang="ja-JP" altLang="ja-JP" sz="1100" b="0" i="0" baseline="0">
              <a:solidFill>
                <a:schemeClr val="dk1"/>
              </a:solidFill>
              <a:effectLst/>
              <a:latin typeface="+mn-lt"/>
              <a:ea typeface="+mn-ea"/>
              <a:cs typeface="+mn-cs"/>
            </a:rPr>
            <a:t>などの影響による教育費の減少が主な要因である。一方、収入</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においては、</a:t>
          </a:r>
          <a:r>
            <a:rPr lang="ja-JP" altLang="en-US" sz="1100" b="0" i="0" baseline="0">
              <a:solidFill>
                <a:schemeClr val="dk1"/>
              </a:solidFill>
              <a:effectLst/>
              <a:latin typeface="+mn-lt"/>
              <a:ea typeface="+mn-ea"/>
              <a:cs typeface="+mn-cs"/>
            </a:rPr>
            <a:t>主要法人の</a:t>
          </a:r>
          <a:r>
            <a:rPr lang="ja-JP" altLang="ja-JP" sz="1100" b="0" i="0" baseline="0">
              <a:solidFill>
                <a:schemeClr val="dk1"/>
              </a:solidFill>
              <a:effectLst/>
              <a:latin typeface="+mn-lt"/>
              <a:ea typeface="+mn-ea"/>
              <a:cs typeface="+mn-cs"/>
            </a:rPr>
            <a:t>法人市民税の</a:t>
          </a:r>
          <a:r>
            <a:rPr lang="ja-JP" altLang="en-US" sz="1100" b="0" i="0" baseline="0">
              <a:solidFill>
                <a:schemeClr val="dk1"/>
              </a:solidFill>
              <a:effectLst/>
              <a:latin typeface="+mn-lt"/>
              <a:ea typeface="+mn-ea"/>
              <a:cs typeface="+mn-cs"/>
            </a:rPr>
            <a:t>減少や</a:t>
          </a:r>
          <a:r>
            <a:rPr lang="ja-JP" altLang="ja-JP" sz="1100" b="0" i="0" baseline="0">
              <a:solidFill>
                <a:schemeClr val="dk1"/>
              </a:solidFill>
              <a:effectLst/>
              <a:latin typeface="+mn-lt"/>
              <a:ea typeface="+mn-ea"/>
              <a:cs typeface="+mn-cs"/>
            </a:rPr>
            <a:t>市税の３</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％を占める</a:t>
          </a:r>
          <a:r>
            <a:rPr lang="ja-JP" altLang="en-US" sz="1100" b="0" i="0" baseline="0">
              <a:solidFill>
                <a:schemeClr val="dk1"/>
              </a:solidFill>
              <a:effectLst/>
              <a:latin typeface="+mn-lt"/>
              <a:ea typeface="+mn-ea"/>
              <a:cs typeface="+mn-cs"/>
            </a:rPr>
            <a:t>東京電力葛野川</a:t>
          </a:r>
          <a:r>
            <a:rPr lang="ja-JP" altLang="ja-JP" sz="1100" b="0" i="0" baseline="0">
              <a:solidFill>
                <a:schemeClr val="dk1"/>
              </a:solidFill>
              <a:effectLst/>
              <a:latin typeface="+mn-lt"/>
              <a:ea typeface="+mn-ea"/>
              <a:cs typeface="+mn-cs"/>
            </a:rPr>
            <a:t>揚水式発電所の固定資産税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が主な要因である。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平成２７年度においては、</a:t>
          </a:r>
          <a:r>
            <a:rPr lang="ja-JP" altLang="ja-JP" sz="1100" b="0" i="0" baseline="0">
              <a:solidFill>
                <a:schemeClr val="dk1"/>
              </a:solidFill>
              <a:effectLst/>
              <a:latin typeface="+mn-lt"/>
              <a:ea typeface="+mn-ea"/>
              <a:cs typeface="+mn-cs"/>
            </a:rPr>
            <a:t>東京電力葛野川揚水式発電所</a:t>
          </a:r>
          <a:r>
            <a:rPr lang="ja-JP" altLang="en-US" sz="1100" b="0" i="0" baseline="0">
              <a:solidFill>
                <a:schemeClr val="dk1"/>
              </a:solidFill>
              <a:effectLst/>
              <a:latin typeface="+mn-lt"/>
              <a:ea typeface="+mn-ea"/>
              <a:cs typeface="+mn-cs"/>
            </a:rPr>
            <a:t>の４号機が新たに供用開始することに伴い税収の増加が見込まれるが、人口減少に伴う需要額の縮小が大きいことから、</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も経常経費の削減と</a:t>
          </a:r>
          <a:r>
            <a:rPr lang="ja-JP" altLang="ja-JP" sz="1100" b="0" i="0" baseline="0">
              <a:solidFill>
                <a:schemeClr val="dk1"/>
              </a:solidFill>
              <a:effectLst/>
              <a:latin typeface="+mn-lt"/>
              <a:ea typeface="+mn-ea"/>
              <a:cs typeface="+mn-cs"/>
            </a:rPr>
            <a:t>市税徴収強化により、</a:t>
          </a:r>
          <a:r>
            <a:rPr lang="ja-JP" altLang="en-US" sz="1100" b="0" i="0" baseline="0">
              <a:solidFill>
                <a:schemeClr val="dk1"/>
              </a:solidFill>
              <a:effectLst/>
              <a:latin typeface="+mn-lt"/>
              <a:ea typeface="+mn-ea"/>
              <a:cs typeface="+mn-cs"/>
            </a:rPr>
            <a:t>財政基盤の健全化</a:t>
          </a:r>
          <a:r>
            <a:rPr lang="ja-JP" altLang="ja-JP" sz="1100" b="0" i="0" baseline="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131535</xdr:rowOff>
    </xdr:to>
    <xdr:cxnSp macro="">
      <xdr:nvCxnSpPr>
        <xdr:cNvPr id="64" name="直線コネクタ 63"/>
        <xdr:cNvCxnSpPr/>
      </xdr:nvCxnSpPr>
      <xdr:spPr>
        <a:xfrm flipV="1">
          <a:off x="4953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7"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8" name="直線コネクタ 67"/>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128815</xdr:rowOff>
    </xdr:to>
    <xdr:cxnSp macro="">
      <xdr:nvCxnSpPr>
        <xdr:cNvPr id="75" name="直線コネクタ 74"/>
        <xdr:cNvCxnSpPr/>
      </xdr:nvCxnSpPr>
      <xdr:spPr>
        <a:xfrm>
          <a:off x="2336800" y="72607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42</xdr:row>
      <xdr:rowOff>59872</xdr:rowOff>
    </xdr:to>
    <xdr:cxnSp macro="">
      <xdr:nvCxnSpPr>
        <xdr:cNvPr id="78" name="直線コネクタ 77"/>
        <xdr:cNvCxnSpPr/>
      </xdr:nvCxnSpPr>
      <xdr:spPr>
        <a:xfrm>
          <a:off x="1447800" y="71228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79" name="フローチャート : 判断 78"/>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80" name="テキスト ボックス 79"/>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82" name="テキスト ボックス 81"/>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1" name="テキスト ボックス 90"/>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5" name="テキスト ボックス 94"/>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6" name="円/楕円 95"/>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7" name="テキスト ボックス 96"/>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補助費等充当一般財源等の増加により、経常経費充当一般財源は前年に比べやや増加した。</a:t>
          </a:r>
          <a:r>
            <a:rPr lang="ja-JP" altLang="ja-JP" sz="1100">
              <a:solidFill>
                <a:schemeClr val="dk1"/>
              </a:solidFill>
              <a:effectLst/>
              <a:latin typeface="+mn-lt"/>
              <a:ea typeface="+mn-ea"/>
              <a:cs typeface="+mn-cs"/>
            </a:rPr>
            <a:t>一方、分母の経常一般財源収入</a:t>
          </a:r>
          <a:r>
            <a:rPr lang="ja-JP" altLang="en-US" sz="1100">
              <a:solidFill>
                <a:schemeClr val="dk1"/>
              </a:solidFill>
              <a:effectLst/>
              <a:latin typeface="+mn-lt"/>
              <a:ea typeface="+mn-ea"/>
              <a:cs typeface="+mn-cs"/>
            </a:rPr>
            <a:t>では市税が</a:t>
          </a:r>
          <a:r>
            <a:rPr lang="ja-JP" altLang="ja-JP" sz="1100">
              <a:solidFill>
                <a:schemeClr val="dk1"/>
              </a:solidFill>
              <a:effectLst/>
              <a:latin typeface="+mn-lt"/>
              <a:ea typeface="+mn-ea"/>
              <a:cs typeface="+mn-cs"/>
            </a:rPr>
            <a:t>減少したため、</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a:t>
          </a:r>
          <a:endParaRPr lang="ja-JP" altLang="ja-JP" sz="1400">
            <a:effectLst/>
          </a:endParaRPr>
        </a:p>
        <a:p>
          <a:pPr rtl="0"/>
          <a:r>
            <a:rPr lang="ja-JP" altLang="ja-JP" sz="1100">
              <a:solidFill>
                <a:schemeClr val="dk1"/>
              </a:solidFill>
              <a:effectLst/>
              <a:latin typeface="+mn-lt"/>
              <a:ea typeface="+mn-ea"/>
              <a:cs typeface="+mn-cs"/>
            </a:rPr>
            <a:t>当初予算編成を早期に着手し、事務事業の見直しや投資的経費の抑制を図っているが、今後も事業の優先順位づけと経常経費の抑制により、健全な財政運営に努める。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3" name="直線コネクタ 122"/>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6"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7" name="直線コネクタ 126"/>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156528</xdr:rowOff>
    </xdr:to>
    <xdr:cxnSp macro="">
      <xdr:nvCxnSpPr>
        <xdr:cNvPr id="128" name="直線コネクタ 127"/>
        <xdr:cNvCxnSpPr/>
      </xdr:nvCxnSpPr>
      <xdr:spPr>
        <a:xfrm>
          <a:off x="4114800" y="10855325"/>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160990</xdr:rowOff>
    </xdr:from>
    <xdr:ext cx="762000" cy="259045"/>
    <xdr:sp macro="" textlink="">
      <xdr:nvSpPr>
        <xdr:cNvPr id="129" name="財政構造の弾力性平均値テキスト"/>
        <xdr:cNvSpPr txBox="1"/>
      </xdr:nvSpPr>
      <xdr:spPr>
        <a:xfrm>
          <a:off x="5041900" y="1061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0" name="フローチャート : 判断 129"/>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53975</xdr:rowOff>
    </xdr:from>
    <xdr:to>
      <xdr:col>6</xdr:col>
      <xdr:colOff>0</xdr:colOff>
      <xdr:row>63</xdr:row>
      <xdr:rowOff>60007</xdr:rowOff>
    </xdr:to>
    <xdr:cxnSp macro="">
      <xdr:nvCxnSpPr>
        <xdr:cNvPr id="131" name="直線コネクタ 130"/>
        <xdr:cNvCxnSpPr/>
      </xdr:nvCxnSpPr>
      <xdr:spPr>
        <a:xfrm flipV="1">
          <a:off x="3225800" y="108553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2" name="フローチャート : 判断 131"/>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18432</xdr:rowOff>
    </xdr:from>
    <xdr:ext cx="736600" cy="259045"/>
    <xdr:sp macro="" textlink="">
      <xdr:nvSpPr>
        <xdr:cNvPr id="133" name="テキスト ボックス 132"/>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110807</xdr:rowOff>
    </xdr:from>
    <xdr:to>
      <xdr:col>4</xdr:col>
      <xdr:colOff>482600</xdr:colOff>
      <xdr:row>63</xdr:row>
      <xdr:rowOff>60007</xdr:rowOff>
    </xdr:to>
    <xdr:cxnSp macro="">
      <xdr:nvCxnSpPr>
        <xdr:cNvPr id="134" name="直線コネクタ 133"/>
        <xdr:cNvCxnSpPr/>
      </xdr:nvCxnSpPr>
      <xdr:spPr>
        <a:xfrm>
          <a:off x="2336800" y="107407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5" name="フローチャート : 判断 134"/>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147655</xdr:rowOff>
    </xdr:from>
    <xdr:ext cx="762000" cy="259045"/>
    <xdr:sp macro="" textlink="">
      <xdr:nvSpPr>
        <xdr:cNvPr id="136" name="テキスト ボックス 135"/>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62</xdr:row>
      <xdr:rowOff>110807</xdr:rowOff>
    </xdr:to>
    <xdr:cxnSp macro="">
      <xdr:nvCxnSpPr>
        <xdr:cNvPr id="137" name="直線コネクタ 136"/>
        <xdr:cNvCxnSpPr/>
      </xdr:nvCxnSpPr>
      <xdr:spPr>
        <a:xfrm>
          <a:off x="1447800" y="10541635"/>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8" name="フローチャート : 判断 137"/>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9" name="テキスト ボックス 138"/>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40" name="フローチャート :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98124</xdr:rowOff>
    </xdr:from>
    <xdr:ext cx="762000" cy="259045"/>
    <xdr:sp macro="" textlink="">
      <xdr:nvSpPr>
        <xdr:cNvPr id="141" name="テキスト ボックス 140"/>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105728</xdr:rowOff>
    </xdr:from>
    <xdr:to>
      <xdr:col>7</xdr:col>
      <xdr:colOff>203200</xdr:colOff>
      <xdr:row>64</xdr:row>
      <xdr:rowOff>35878</xdr:rowOff>
    </xdr:to>
    <xdr:sp macro="" textlink="">
      <xdr:nvSpPr>
        <xdr:cNvPr id="147" name="円/楕円 146"/>
        <xdr:cNvSpPr/>
      </xdr:nvSpPr>
      <xdr:spPr>
        <a:xfrm>
          <a:off x="49022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77805</xdr:rowOff>
    </xdr:from>
    <xdr:ext cx="762000" cy="259045"/>
    <xdr:sp macro="" textlink="">
      <xdr:nvSpPr>
        <xdr:cNvPr id="148" name="財政構造の弾力性該当値テキスト"/>
        <xdr:cNvSpPr txBox="1"/>
      </xdr:nvSpPr>
      <xdr:spPr>
        <a:xfrm>
          <a:off x="5041900" y="1087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49" name="円/楕円 148"/>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50" name="テキスト ボックス 149"/>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9207</xdr:rowOff>
    </xdr:from>
    <xdr:to>
      <xdr:col>4</xdr:col>
      <xdr:colOff>533400</xdr:colOff>
      <xdr:row>63</xdr:row>
      <xdr:rowOff>110807</xdr:rowOff>
    </xdr:to>
    <xdr:sp macro="" textlink="">
      <xdr:nvSpPr>
        <xdr:cNvPr id="151" name="円/楕円 150"/>
        <xdr:cNvSpPr/>
      </xdr:nvSpPr>
      <xdr:spPr>
        <a:xfrm>
          <a:off x="3175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95584</xdr:rowOff>
    </xdr:from>
    <xdr:ext cx="762000" cy="259045"/>
    <xdr:sp macro="" textlink="">
      <xdr:nvSpPr>
        <xdr:cNvPr id="152" name="テキスト ボックス 151"/>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60007</xdr:rowOff>
    </xdr:from>
    <xdr:to>
      <xdr:col>3</xdr:col>
      <xdr:colOff>330200</xdr:colOff>
      <xdr:row>62</xdr:row>
      <xdr:rowOff>161607</xdr:rowOff>
    </xdr:to>
    <xdr:sp macro="" textlink="">
      <xdr:nvSpPr>
        <xdr:cNvPr id="153" name="円/楕円 152"/>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146384</xdr:rowOff>
    </xdr:from>
    <xdr:ext cx="762000" cy="259045"/>
    <xdr:sp macro="" textlink="">
      <xdr:nvSpPr>
        <xdr:cNvPr id="154" name="テキスト ボックス 153"/>
        <xdr:cNvSpPr txBox="1"/>
      </xdr:nvSpPr>
      <xdr:spPr>
        <a:xfrm>
          <a:off x="1955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55" name="円/楕円 154"/>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56" name="テキスト ボックス 155"/>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システム改修経費</a:t>
          </a:r>
          <a:r>
            <a:rPr lang="ja-JP" altLang="en-US" sz="1100" b="0" i="0" baseline="0">
              <a:solidFill>
                <a:schemeClr val="dk1"/>
              </a:solidFill>
              <a:effectLst/>
              <a:latin typeface="+mn-lt"/>
              <a:ea typeface="+mn-ea"/>
              <a:cs typeface="+mn-cs"/>
            </a:rPr>
            <a:t>などが増加した一方、</a:t>
          </a:r>
          <a:r>
            <a:rPr lang="ja-JP" altLang="ja-JP" sz="1100" b="0" i="0" baseline="0">
              <a:solidFill>
                <a:schemeClr val="dk1"/>
              </a:solidFill>
              <a:effectLst/>
              <a:latin typeface="+mn-lt"/>
              <a:ea typeface="+mn-ea"/>
              <a:cs typeface="+mn-cs"/>
            </a:rPr>
            <a:t>職員数、退職金等の減少に伴い、前年度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比べ</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が、依然として類似団体平均を大幅に上回っている。これは市立短期大学</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消防本部の単独設置による人件費負担が</a:t>
          </a:r>
          <a:r>
            <a:rPr lang="ja-JP" altLang="en-US" sz="1100" b="0" i="0" baseline="0">
              <a:solidFill>
                <a:schemeClr val="dk1"/>
              </a:solidFill>
              <a:effectLst/>
              <a:latin typeface="+mn-lt"/>
              <a:ea typeface="+mn-ea"/>
              <a:cs typeface="+mn-cs"/>
            </a:rPr>
            <a:t>大きいことなどが</a:t>
          </a:r>
          <a:r>
            <a:rPr lang="ja-JP" altLang="ja-JP" sz="1100" b="0" i="0" baseline="0">
              <a:solidFill>
                <a:schemeClr val="dk1"/>
              </a:solidFill>
              <a:effectLst/>
              <a:latin typeface="+mn-lt"/>
              <a:ea typeface="+mn-ea"/>
              <a:cs typeface="+mn-cs"/>
            </a:rPr>
            <a:t>主な要因である。</a:t>
          </a:r>
          <a:endParaRPr lang="ja-JP" altLang="ja-JP" sz="1400">
            <a:effectLst/>
          </a:endParaRPr>
        </a:p>
        <a:p>
          <a:r>
            <a:rPr lang="ja-JP" altLang="ja-JP" sz="1100" b="0" i="0" baseline="0">
              <a:solidFill>
                <a:schemeClr val="dk1"/>
              </a:solidFill>
              <a:effectLst/>
              <a:latin typeface="+mn-lt"/>
              <a:ea typeface="+mn-ea"/>
              <a:cs typeface="+mn-cs"/>
            </a:rPr>
            <a:t>平成１９年３月に定員適正化計画を策定し</a:t>
          </a:r>
          <a:r>
            <a:rPr lang="ja-JP" altLang="en-US" sz="1100" b="0" i="0" baseline="0">
              <a:solidFill>
                <a:schemeClr val="dk1"/>
              </a:solidFill>
              <a:effectLst/>
              <a:latin typeface="+mn-lt"/>
              <a:ea typeface="+mn-ea"/>
              <a:cs typeface="+mn-cs"/>
            </a:rPr>
            <a:t>たことを契機に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退職者数に対する新採用の抑制を進めた結果、</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大幅に</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今後は再任用制度の開始などにより横ばい状態が見込まれる。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行政運営の効率化や</a:t>
          </a:r>
          <a:r>
            <a:rPr lang="ja-JP" altLang="ja-JP" sz="1100" b="0" i="0" baseline="0">
              <a:solidFill>
                <a:schemeClr val="dk1"/>
              </a:solidFill>
              <a:effectLst/>
              <a:latin typeface="+mn-lt"/>
              <a:ea typeface="+mn-ea"/>
              <a:cs typeface="+mn-cs"/>
            </a:rPr>
            <a:t>職員配置の適正</a:t>
          </a:r>
          <a:r>
            <a:rPr lang="ja-JP" altLang="en-US" sz="1100" b="0" i="0" baseline="0">
              <a:solidFill>
                <a:schemeClr val="dk1"/>
              </a:solidFill>
              <a:effectLst/>
              <a:latin typeface="+mn-lt"/>
              <a:ea typeface="+mn-ea"/>
              <a:cs typeface="+mn-cs"/>
            </a:rPr>
            <a:t>管理に努め</a:t>
          </a:r>
          <a:r>
            <a:rPr lang="ja-JP" altLang="ja-JP" sz="1100" b="0" i="0" baseline="0">
              <a:solidFill>
                <a:schemeClr val="dk1"/>
              </a:solidFill>
              <a:effectLst/>
              <a:latin typeface="+mn-lt"/>
              <a:ea typeface="+mn-ea"/>
              <a:cs typeface="+mn-cs"/>
            </a:rPr>
            <a:t>、経常的経費の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4" name="直線コネクタ 183"/>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5"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6" name="直線コネクタ 185"/>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7"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88" name="直線コネクタ 187"/>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75467</xdr:rowOff>
    </xdr:from>
    <xdr:to>
      <xdr:col>7</xdr:col>
      <xdr:colOff>152400</xdr:colOff>
      <xdr:row>86</xdr:row>
      <xdr:rowOff>92021</xdr:rowOff>
    </xdr:to>
    <xdr:cxnSp macro="">
      <xdr:nvCxnSpPr>
        <xdr:cNvPr id="189" name="直線コネクタ 188"/>
        <xdr:cNvCxnSpPr/>
      </xdr:nvCxnSpPr>
      <xdr:spPr>
        <a:xfrm flipV="1">
          <a:off x="4114800" y="14820167"/>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27308</xdr:rowOff>
    </xdr:from>
    <xdr:ext cx="762000" cy="259045"/>
    <xdr:sp macro="" textlink="">
      <xdr:nvSpPr>
        <xdr:cNvPr id="190" name="人件費・物件費等の状況平均値テキスト"/>
        <xdr:cNvSpPr txBox="1"/>
      </xdr:nvSpPr>
      <xdr:spPr>
        <a:xfrm>
          <a:off x="5041900" y="14257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1" name="フローチャート : 判断 190"/>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92021</xdr:rowOff>
    </xdr:from>
    <xdr:to>
      <xdr:col>6</xdr:col>
      <xdr:colOff>0</xdr:colOff>
      <xdr:row>87</xdr:row>
      <xdr:rowOff>9683</xdr:rowOff>
    </xdr:to>
    <xdr:cxnSp macro="">
      <xdr:nvCxnSpPr>
        <xdr:cNvPr id="192" name="直線コネクタ 191"/>
        <xdr:cNvCxnSpPr/>
      </xdr:nvCxnSpPr>
      <xdr:spPr>
        <a:xfrm flipV="1">
          <a:off x="3225800" y="14836721"/>
          <a:ext cx="889000" cy="8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3" name="フローチャート : 判断 192"/>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9822</xdr:rowOff>
    </xdr:from>
    <xdr:ext cx="736600" cy="259045"/>
    <xdr:sp macro="" textlink="">
      <xdr:nvSpPr>
        <xdr:cNvPr id="194" name="テキスト ボックス 193"/>
        <xdr:cNvSpPr txBox="1"/>
      </xdr:nvSpPr>
      <xdr:spPr>
        <a:xfrm>
          <a:off x="3733800" y="1406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9683</xdr:rowOff>
    </xdr:from>
    <xdr:to>
      <xdr:col>4</xdr:col>
      <xdr:colOff>482600</xdr:colOff>
      <xdr:row>87</xdr:row>
      <xdr:rowOff>153352</xdr:rowOff>
    </xdr:to>
    <xdr:cxnSp macro="">
      <xdr:nvCxnSpPr>
        <xdr:cNvPr id="195" name="直線コネクタ 194"/>
        <xdr:cNvCxnSpPr/>
      </xdr:nvCxnSpPr>
      <xdr:spPr>
        <a:xfrm flipV="1">
          <a:off x="2336800" y="14925833"/>
          <a:ext cx="889000" cy="14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6" name="フローチャート : 判断 195"/>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102047</xdr:rowOff>
    </xdr:from>
    <xdr:ext cx="762000" cy="259045"/>
    <xdr:sp macro="" textlink="">
      <xdr:nvSpPr>
        <xdr:cNvPr id="197" name="テキスト ボックス 196"/>
        <xdr:cNvSpPr txBox="1"/>
      </xdr:nvSpPr>
      <xdr:spPr>
        <a:xfrm>
          <a:off x="2844800" y="141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50341</xdr:rowOff>
    </xdr:from>
    <xdr:to>
      <xdr:col>3</xdr:col>
      <xdr:colOff>279400</xdr:colOff>
      <xdr:row>87</xdr:row>
      <xdr:rowOff>153352</xdr:rowOff>
    </xdr:to>
    <xdr:cxnSp macro="">
      <xdr:nvCxnSpPr>
        <xdr:cNvPr id="198" name="直線コネクタ 197"/>
        <xdr:cNvCxnSpPr/>
      </xdr:nvCxnSpPr>
      <xdr:spPr>
        <a:xfrm>
          <a:off x="1447800" y="14966491"/>
          <a:ext cx="889000" cy="10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199" name="フローチャート : 判断 198"/>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17755</xdr:rowOff>
    </xdr:from>
    <xdr:ext cx="762000" cy="259045"/>
    <xdr:sp macro="" textlink="">
      <xdr:nvSpPr>
        <xdr:cNvPr id="200" name="テキスト ボックス 199"/>
        <xdr:cNvSpPr txBox="1"/>
      </xdr:nvSpPr>
      <xdr:spPr>
        <a:xfrm>
          <a:off x="1955800" y="1424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80620</xdr:rowOff>
    </xdr:from>
    <xdr:to>
      <xdr:col>2</xdr:col>
      <xdr:colOff>127000</xdr:colOff>
      <xdr:row>84</xdr:row>
      <xdr:rowOff>10770</xdr:rowOff>
    </xdr:to>
    <xdr:sp macro="" textlink="">
      <xdr:nvSpPr>
        <xdr:cNvPr id="201" name="フローチャート : 判断 200"/>
        <xdr:cNvSpPr/>
      </xdr:nvSpPr>
      <xdr:spPr>
        <a:xfrm>
          <a:off x="1397000" y="143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20947</xdr:rowOff>
    </xdr:from>
    <xdr:ext cx="762000" cy="259045"/>
    <xdr:sp macro="" textlink="">
      <xdr:nvSpPr>
        <xdr:cNvPr id="202" name="テキスト ボックス 201"/>
        <xdr:cNvSpPr txBox="1"/>
      </xdr:nvSpPr>
      <xdr:spPr>
        <a:xfrm>
          <a:off x="1066800" y="140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24667</xdr:rowOff>
    </xdr:from>
    <xdr:to>
      <xdr:col>7</xdr:col>
      <xdr:colOff>203200</xdr:colOff>
      <xdr:row>86</xdr:row>
      <xdr:rowOff>126267</xdr:rowOff>
    </xdr:to>
    <xdr:sp macro="" textlink="">
      <xdr:nvSpPr>
        <xdr:cNvPr id="208" name="円/楕円 207"/>
        <xdr:cNvSpPr/>
      </xdr:nvSpPr>
      <xdr:spPr>
        <a:xfrm>
          <a:off x="4902200" y="147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168194</xdr:rowOff>
    </xdr:from>
    <xdr:ext cx="762000" cy="259045"/>
    <xdr:sp macro="" textlink="">
      <xdr:nvSpPr>
        <xdr:cNvPr id="209" name="人件費・物件費等の状況該当値テキスト"/>
        <xdr:cNvSpPr txBox="1"/>
      </xdr:nvSpPr>
      <xdr:spPr>
        <a:xfrm>
          <a:off x="5041900" y="1474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138,917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41221</xdr:rowOff>
    </xdr:from>
    <xdr:to>
      <xdr:col>6</xdr:col>
      <xdr:colOff>50800</xdr:colOff>
      <xdr:row>86</xdr:row>
      <xdr:rowOff>142821</xdr:rowOff>
    </xdr:to>
    <xdr:sp macro="" textlink="">
      <xdr:nvSpPr>
        <xdr:cNvPr id="210" name="円/楕円 209"/>
        <xdr:cNvSpPr/>
      </xdr:nvSpPr>
      <xdr:spPr>
        <a:xfrm>
          <a:off x="4064000" y="147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127598</xdr:rowOff>
    </xdr:from>
    <xdr:ext cx="736600" cy="259045"/>
    <xdr:sp macro="" textlink="">
      <xdr:nvSpPr>
        <xdr:cNvPr id="211" name="テキスト ボックス 210"/>
        <xdr:cNvSpPr txBox="1"/>
      </xdr:nvSpPr>
      <xdr:spPr>
        <a:xfrm>
          <a:off x="3733800" y="14872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139,603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130333</xdr:rowOff>
    </xdr:from>
    <xdr:to>
      <xdr:col>4</xdr:col>
      <xdr:colOff>533400</xdr:colOff>
      <xdr:row>87</xdr:row>
      <xdr:rowOff>60483</xdr:rowOff>
    </xdr:to>
    <xdr:sp macro="" textlink="">
      <xdr:nvSpPr>
        <xdr:cNvPr id="212" name="円/楕円 211"/>
        <xdr:cNvSpPr/>
      </xdr:nvSpPr>
      <xdr:spPr>
        <a:xfrm>
          <a:off x="3175000" y="148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45260</xdr:rowOff>
    </xdr:from>
    <xdr:ext cx="762000" cy="259045"/>
    <xdr:sp macro="" textlink="">
      <xdr:nvSpPr>
        <xdr:cNvPr id="213" name="テキスト ボックス 212"/>
        <xdr:cNvSpPr txBox="1"/>
      </xdr:nvSpPr>
      <xdr:spPr>
        <a:xfrm>
          <a:off x="2844800" y="149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143,296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102552</xdr:rowOff>
    </xdr:from>
    <xdr:to>
      <xdr:col>3</xdr:col>
      <xdr:colOff>330200</xdr:colOff>
      <xdr:row>88</xdr:row>
      <xdr:rowOff>32702</xdr:rowOff>
    </xdr:to>
    <xdr:sp macro="" textlink="">
      <xdr:nvSpPr>
        <xdr:cNvPr id="214" name="円/楕円 213"/>
        <xdr:cNvSpPr/>
      </xdr:nvSpPr>
      <xdr:spPr>
        <a:xfrm>
          <a:off x="2286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17479</xdr:rowOff>
    </xdr:from>
    <xdr:ext cx="762000" cy="259045"/>
    <xdr:sp macro="" textlink="">
      <xdr:nvSpPr>
        <xdr:cNvPr id="215" name="テキスト ボックス 214"/>
        <xdr:cNvSpPr txBox="1"/>
      </xdr:nvSpPr>
      <xdr:spPr>
        <a:xfrm>
          <a:off x="1955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149,250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170991</xdr:rowOff>
    </xdr:from>
    <xdr:to>
      <xdr:col>2</xdr:col>
      <xdr:colOff>127000</xdr:colOff>
      <xdr:row>87</xdr:row>
      <xdr:rowOff>101141</xdr:rowOff>
    </xdr:to>
    <xdr:sp macro="" textlink="">
      <xdr:nvSpPr>
        <xdr:cNvPr id="216" name="円/楕円 215"/>
        <xdr:cNvSpPr/>
      </xdr:nvSpPr>
      <xdr:spPr>
        <a:xfrm>
          <a:off x="1397000" y="149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85918</xdr:rowOff>
    </xdr:from>
    <xdr:ext cx="762000" cy="259045"/>
    <xdr:sp macro="" textlink="">
      <xdr:nvSpPr>
        <xdr:cNvPr id="217" name="テキスト ボックス 216"/>
        <xdr:cNvSpPr txBox="1"/>
      </xdr:nvSpPr>
      <xdr:spPr>
        <a:xfrm>
          <a:off x="1066800" y="1500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したが、</a:t>
          </a:r>
          <a:r>
            <a:rPr lang="ja-JP" altLang="en-US" sz="1100" b="0" i="0" baseline="0">
              <a:solidFill>
                <a:schemeClr val="dk1"/>
              </a:solidFill>
              <a:effectLst/>
              <a:latin typeface="+mn-lt"/>
              <a:ea typeface="+mn-ea"/>
              <a:cs typeface="+mn-cs"/>
            </a:rPr>
            <a:t>職員構成の変動</a:t>
          </a:r>
          <a:r>
            <a:rPr lang="ja-JP" altLang="ja-JP" sz="1100" b="0" i="0" baseline="0">
              <a:solidFill>
                <a:schemeClr val="dk1"/>
              </a:solidFill>
              <a:effectLst/>
              <a:latin typeface="+mn-lt"/>
              <a:ea typeface="+mn-ea"/>
              <a:cs typeface="+mn-cs"/>
            </a:rPr>
            <a:t>が影響している。</a:t>
          </a:r>
          <a:endParaRPr lang="ja-JP" altLang="ja-JP" sz="1400">
            <a:effectLst/>
          </a:endParaRPr>
        </a:p>
        <a:p>
          <a:r>
            <a:rPr lang="ja-JP" altLang="ja-JP" sz="1100" b="0" i="0" baseline="0">
              <a:solidFill>
                <a:schemeClr val="dk1"/>
              </a:solidFill>
              <a:effectLst/>
              <a:latin typeface="+mn-lt"/>
              <a:ea typeface="+mn-ea"/>
              <a:cs typeface="+mn-cs"/>
            </a:rPr>
            <a:t>類似団体及び全国平均を下回っているが、引き続き適正な定員管理</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26811</xdr:rowOff>
    </xdr:to>
    <xdr:cxnSp macro="">
      <xdr:nvCxnSpPr>
        <xdr:cNvPr id="246" name="直線コネクタ 245"/>
        <xdr:cNvCxnSpPr/>
      </xdr:nvCxnSpPr>
      <xdr:spPr>
        <a:xfrm flipV="1">
          <a:off x="17018000" y="138140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7"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48" name="直線コネクタ 247"/>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49"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0" name="直線コネクタ 249"/>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81</xdr:row>
      <xdr:rowOff>167922</xdr:rowOff>
    </xdr:to>
    <xdr:cxnSp macro="">
      <xdr:nvCxnSpPr>
        <xdr:cNvPr id="251" name="直線コネクタ 250"/>
        <xdr:cNvCxnSpPr/>
      </xdr:nvCxnSpPr>
      <xdr:spPr>
        <a:xfrm>
          <a:off x="16179800" y="140017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2"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3" name="フローチャート : 判断 252"/>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87</xdr:row>
      <xdr:rowOff>104422</xdr:rowOff>
    </xdr:to>
    <xdr:cxnSp macro="">
      <xdr:nvCxnSpPr>
        <xdr:cNvPr id="254" name="直線コネクタ 253"/>
        <xdr:cNvCxnSpPr/>
      </xdr:nvCxnSpPr>
      <xdr:spPr>
        <a:xfrm flipV="1">
          <a:off x="15290800" y="14001750"/>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6" name="テキスト ボックス 25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104422</xdr:rowOff>
    </xdr:from>
    <xdr:to>
      <xdr:col>22</xdr:col>
      <xdr:colOff>203200</xdr:colOff>
      <xdr:row>87</xdr:row>
      <xdr:rowOff>158045</xdr:rowOff>
    </xdr:to>
    <xdr:cxnSp macro="">
      <xdr:nvCxnSpPr>
        <xdr:cNvPr id="257" name="直線コネクタ 256"/>
        <xdr:cNvCxnSpPr/>
      </xdr:nvCxnSpPr>
      <xdr:spPr>
        <a:xfrm flipV="1">
          <a:off x="14401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58" name="フローチャート : 判断 257"/>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59" name="テキスト ボックス 258"/>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87</xdr:row>
      <xdr:rowOff>158045</xdr:rowOff>
    </xdr:to>
    <xdr:cxnSp macro="">
      <xdr:nvCxnSpPr>
        <xdr:cNvPr id="260" name="直線コネクタ 259"/>
        <xdr:cNvCxnSpPr/>
      </xdr:nvCxnSpPr>
      <xdr:spPr>
        <a:xfrm>
          <a:off x="13512800" y="14041966"/>
          <a:ext cx="889000" cy="10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1" name="フローチャート : 判断 260"/>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2" name="テキスト ボックス 261"/>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63" name="フローチャート : 判断 262"/>
        <xdr:cNvSpPr/>
      </xdr:nvSpPr>
      <xdr:spPr>
        <a:xfrm>
          <a:off x="13462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101899</xdr:rowOff>
    </xdr:from>
    <xdr:ext cx="762000" cy="259045"/>
    <xdr:sp macro="" textlink="">
      <xdr:nvSpPr>
        <xdr:cNvPr id="264" name="テキスト ボックス 263"/>
        <xdr:cNvSpPr txBox="1"/>
      </xdr:nvSpPr>
      <xdr:spPr>
        <a:xfrm>
          <a:off x="13131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117122</xdr:rowOff>
    </xdr:from>
    <xdr:to>
      <xdr:col>24</xdr:col>
      <xdr:colOff>609600</xdr:colOff>
      <xdr:row>82</xdr:row>
      <xdr:rowOff>47272</xdr:rowOff>
    </xdr:to>
    <xdr:sp macro="" textlink="">
      <xdr:nvSpPr>
        <xdr:cNvPr id="270" name="円/楕円 269"/>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133649</xdr:rowOff>
    </xdr:from>
    <xdr:ext cx="762000" cy="259045"/>
    <xdr:sp macro="" textlink="">
      <xdr:nvSpPr>
        <xdr:cNvPr id="271" name="給与水準   （国との比較）該当値テキスト"/>
        <xdr:cNvSpPr txBox="1"/>
      </xdr:nvSpPr>
      <xdr:spPr>
        <a:xfrm>
          <a:off x="17106900" y="138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72" name="円/楕円 271"/>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73" name="テキスト ボックス 272"/>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53622</xdr:rowOff>
    </xdr:from>
    <xdr:to>
      <xdr:col>22</xdr:col>
      <xdr:colOff>254000</xdr:colOff>
      <xdr:row>87</xdr:row>
      <xdr:rowOff>155222</xdr:rowOff>
    </xdr:to>
    <xdr:sp macro="" textlink="">
      <xdr:nvSpPr>
        <xdr:cNvPr id="274" name="円/楕円 273"/>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165399</xdr:rowOff>
    </xdr:from>
    <xdr:ext cx="762000" cy="259045"/>
    <xdr:sp macro="" textlink="">
      <xdr:nvSpPr>
        <xdr:cNvPr id="275" name="テキスト ボックス 274"/>
        <xdr:cNvSpPr txBox="1"/>
      </xdr:nvSpPr>
      <xdr:spPr>
        <a:xfrm>
          <a:off x="14909800" y="147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107245</xdr:rowOff>
    </xdr:from>
    <xdr:to>
      <xdr:col>21</xdr:col>
      <xdr:colOff>50800</xdr:colOff>
      <xdr:row>88</xdr:row>
      <xdr:rowOff>37395</xdr:rowOff>
    </xdr:to>
    <xdr:sp macro="" textlink="">
      <xdr:nvSpPr>
        <xdr:cNvPr id="276" name="円/楕円 275"/>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47572</xdr:rowOff>
    </xdr:from>
    <xdr:ext cx="762000" cy="259045"/>
    <xdr:sp macro="" textlink="">
      <xdr:nvSpPr>
        <xdr:cNvPr id="277" name="テキスト ボックス 276"/>
        <xdr:cNvSpPr txBox="1"/>
      </xdr:nvSpPr>
      <xdr:spPr>
        <a:xfrm>
          <a:off x="14020800" y="147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78" name="円/楕円 277"/>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44043</xdr:rowOff>
    </xdr:from>
    <xdr:ext cx="762000" cy="259045"/>
    <xdr:sp macro="" textlink="">
      <xdr:nvSpPr>
        <xdr:cNvPr id="279" name="テキスト ボックス 278"/>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し、類似団体を上回って</a:t>
          </a:r>
          <a:r>
            <a:rPr lang="ja-JP" altLang="en-US" sz="1100" b="0" i="0" baseline="0">
              <a:solidFill>
                <a:schemeClr val="dk1"/>
              </a:solidFill>
              <a:effectLst/>
              <a:latin typeface="+mn-lt"/>
              <a:ea typeface="+mn-ea"/>
              <a:cs typeface="+mn-cs"/>
            </a:rPr>
            <a:t>いる状況であるが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市立短期大学及び消防本部の単独設置が大きく影響している。</a:t>
          </a:r>
          <a:endParaRPr lang="ja-JP" altLang="ja-JP" sz="1400">
            <a:effectLst/>
          </a:endParaRPr>
        </a:p>
        <a:p>
          <a:r>
            <a:rPr lang="ja-JP" altLang="ja-JP" sz="1100" b="0" i="0" baseline="0">
              <a:solidFill>
                <a:schemeClr val="dk1"/>
              </a:solidFill>
              <a:effectLst/>
              <a:latin typeface="+mn-lt"/>
              <a:ea typeface="+mn-ea"/>
              <a:cs typeface="+mn-cs"/>
            </a:rPr>
            <a:t>毎年の定年退職者数に対して新規採用者数を抑制しているが、再任用制度の開始などにより今後は横ばい状態が見込まれる。さらに適正な定員管理を推進して、人件費の削減に努める。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1" name="直線コネクタ 310"/>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2"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3" name="直線コネクタ 312"/>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4"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5" name="直線コネクタ 314"/>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104140</xdr:rowOff>
    </xdr:from>
    <xdr:to>
      <xdr:col>24</xdr:col>
      <xdr:colOff>558800</xdr:colOff>
      <xdr:row>68</xdr:row>
      <xdr:rowOff>25763</xdr:rowOff>
    </xdr:to>
    <xdr:cxnSp macro="">
      <xdr:nvCxnSpPr>
        <xdr:cNvPr id="316" name="直線コネクタ 315"/>
        <xdr:cNvCxnSpPr/>
      </xdr:nvCxnSpPr>
      <xdr:spPr>
        <a:xfrm>
          <a:off x="16179800" y="1159129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59344</xdr:rowOff>
    </xdr:from>
    <xdr:ext cx="762000" cy="259045"/>
    <xdr:sp macro="" textlink="">
      <xdr:nvSpPr>
        <xdr:cNvPr id="317" name="定員管理の状況平均値テキスト"/>
        <xdr:cNvSpPr txBox="1"/>
      </xdr:nvSpPr>
      <xdr:spPr>
        <a:xfrm>
          <a:off x="17106900" y="10689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18" name="フローチャート : 判断 317"/>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104140</xdr:rowOff>
    </xdr:from>
    <xdr:to>
      <xdr:col>23</xdr:col>
      <xdr:colOff>406400</xdr:colOff>
      <xdr:row>67</xdr:row>
      <xdr:rowOff>152400</xdr:rowOff>
    </xdr:to>
    <xdr:cxnSp macro="">
      <xdr:nvCxnSpPr>
        <xdr:cNvPr id="319" name="直線コネクタ 318"/>
        <xdr:cNvCxnSpPr/>
      </xdr:nvCxnSpPr>
      <xdr:spPr>
        <a:xfrm flipV="1">
          <a:off x="15290800" y="115912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0" name="フローチャート : 判断 319"/>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147700</xdr:rowOff>
    </xdr:from>
    <xdr:ext cx="736600" cy="259045"/>
    <xdr:sp macro="" textlink="">
      <xdr:nvSpPr>
        <xdr:cNvPr id="321" name="テキスト ボックス 320"/>
        <xdr:cNvSpPr txBox="1"/>
      </xdr:nvSpPr>
      <xdr:spPr>
        <a:xfrm>
          <a:off x="15798800" y="1060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152400</xdr:rowOff>
    </xdr:from>
    <xdr:to>
      <xdr:col>22</xdr:col>
      <xdr:colOff>203200</xdr:colOff>
      <xdr:row>68</xdr:row>
      <xdr:rowOff>39551</xdr:rowOff>
    </xdr:to>
    <xdr:cxnSp macro="">
      <xdr:nvCxnSpPr>
        <xdr:cNvPr id="322" name="直線コネクタ 321"/>
        <xdr:cNvCxnSpPr/>
      </xdr:nvCxnSpPr>
      <xdr:spPr>
        <a:xfrm flipV="1">
          <a:off x="14401800" y="1163955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3" name="フローチャート : 判断 322"/>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113228</xdr:rowOff>
    </xdr:from>
    <xdr:ext cx="762000" cy="259045"/>
    <xdr:sp macro="" textlink="">
      <xdr:nvSpPr>
        <xdr:cNvPr id="324" name="テキスト ボックス 323"/>
        <xdr:cNvSpPr txBox="1"/>
      </xdr:nvSpPr>
      <xdr:spPr>
        <a:xfrm>
          <a:off x="14909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39551</xdr:rowOff>
    </xdr:from>
    <xdr:to>
      <xdr:col>21</xdr:col>
      <xdr:colOff>0</xdr:colOff>
      <xdr:row>68</xdr:row>
      <xdr:rowOff>67128</xdr:rowOff>
    </xdr:to>
    <xdr:cxnSp macro="">
      <xdr:nvCxnSpPr>
        <xdr:cNvPr id="325" name="直線コネクタ 324"/>
        <xdr:cNvCxnSpPr/>
      </xdr:nvCxnSpPr>
      <xdr:spPr>
        <a:xfrm flipV="1">
          <a:off x="13512800" y="116981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26" name="フローチャート : 判断 325"/>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100347</xdr:rowOff>
    </xdr:from>
    <xdr:ext cx="762000" cy="259045"/>
    <xdr:sp macro="" textlink="">
      <xdr:nvSpPr>
        <xdr:cNvPr id="327" name="テキスト ボックス 326"/>
        <xdr:cNvSpPr txBox="1"/>
      </xdr:nvSpPr>
      <xdr:spPr>
        <a:xfrm>
          <a:off x="14020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84183</xdr:rowOff>
    </xdr:from>
    <xdr:to>
      <xdr:col>19</xdr:col>
      <xdr:colOff>533400</xdr:colOff>
      <xdr:row>64</xdr:row>
      <xdr:rowOff>14333</xdr:rowOff>
    </xdr:to>
    <xdr:sp macro="" textlink="">
      <xdr:nvSpPr>
        <xdr:cNvPr id="328" name="フローチャート : 判断 327"/>
        <xdr:cNvSpPr/>
      </xdr:nvSpPr>
      <xdr:spPr>
        <a:xfrm>
          <a:off x="13462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24510</xdr:rowOff>
    </xdr:from>
    <xdr:ext cx="762000" cy="259045"/>
    <xdr:sp macro="" textlink="">
      <xdr:nvSpPr>
        <xdr:cNvPr id="329" name="テキスト ボックス 328"/>
        <xdr:cNvSpPr txBox="1"/>
      </xdr:nvSpPr>
      <xdr:spPr>
        <a:xfrm>
          <a:off x="13131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67</xdr:row>
      <xdr:rowOff>146413</xdr:rowOff>
    </xdr:from>
    <xdr:to>
      <xdr:col>24</xdr:col>
      <xdr:colOff>609600</xdr:colOff>
      <xdr:row>68</xdr:row>
      <xdr:rowOff>76563</xdr:rowOff>
    </xdr:to>
    <xdr:sp macro="" textlink="">
      <xdr:nvSpPr>
        <xdr:cNvPr id="335" name="円/楕円 334"/>
        <xdr:cNvSpPr/>
      </xdr:nvSpPr>
      <xdr:spPr>
        <a:xfrm>
          <a:off x="16967200" y="11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67</xdr:row>
      <xdr:rowOff>42290</xdr:rowOff>
    </xdr:from>
    <xdr:ext cx="762000" cy="259045"/>
    <xdr:sp macro="" textlink="">
      <xdr:nvSpPr>
        <xdr:cNvPr id="336" name="定員管理の状況該当値テキスト"/>
        <xdr:cNvSpPr txBox="1"/>
      </xdr:nvSpPr>
      <xdr:spPr>
        <a:xfrm>
          <a:off x="17106900" y="115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53340</xdr:rowOff>
    </xdr:from>
    <xdr:to>
      <xdr:col>23</xdr:col>
      <xdr:colOff>457200</xdr:colOff>
      <xdr:row>67</xdr:row>
      <xdr:rowOff>154940</xdr:rowOff>
    </xdr:to>
    <xdr:sp macro="" textlink="">
      <xdr:nvSpPr>
        <xdr:cNvPr id="337" name="円/楕円 336"/>
        <xdr:cNvSpPr/>
      </xdr:nvSpPr>
      <xdr:spPr>
        <a:xfrm>
          <a:off x="16129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139717</xdr:rowOff>
    </xdr:from>
    <xdr:ext cx="736600" cy="259045"/>
    <xdr:sp macro="" textlink="">
      <xdr:nvSpPr>
        <xdr:cNvPr id="338" name="テキスト ボックス 337"/>
        <xdr:cNvSpPr txBox="1"/>
      </xdr:nvSpPr>
      <xdr:spPr>
        <a:xfrm>
          <a:off x="15798800" y="116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101600</xdr:rowOff>
    </xdr:from>
    <xdr:to>
      <xdr:col>22</xdr:col>
      <xdr:colOff>254000</xdr:colOff>
      <xdr:row>68</xdr:row>
      <xdr:rowOff>31750</xdr:rowOff>
    </xdr:to>
    <xdr:sp macro="" textlink="">
      <xdr:nvSpPr>
        <xdr:cNvPr id="339" name="円/楕円 338"/>
        <xdr:cNvSpPr/>
      </xdr:nvSpPr>
      <xdr:spPr>
        <a:xfrm>
          <a:off x="15240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16527</xdr:rowOff>
    </xdr:from>
    <xdr:ext cx="762000" cy="259045"/>
    <xdr:sp macro="" textlink="">
      <xdr:nvSpPr>
        <xdr:cNvPr id="340" name="テキスト ボックス 339"/>
        <xdr:cNvSpPr txBox="1"/>
      </xdr:nvSpPr>
      <xdr:spPr>
        <a:xfrm>
          <a:off x="14909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160201</xdr:rowOff>
    </xdr:from>
    <xdr:to>
      <xdr:col>21</xdr:col>
      <xdr:colOff>50800</xdr:colOff>
      <xdr:row>68</xdr:row>
      <xdr:rowOff>90351</xdr:rowOff>
    </xdr:to>
    <xdr:sp macro="" textlink="">
      <xdr:nvSpPr>
        <xdr:cNvPr id="341" name="円/楕円 340"/>
        <xdr:cNvSpPr/>
      </xdr:nvSpPr>
      <xdr:spPr>
        <a:xfrm>
          <a:off x="14351000" y="116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75128</xdr:rowOff>
    </xdr:from>
    <xdr:ext cx="762000" cy="259045"/>
    <xdr:sp macro="" textlink="">
      <xdr:nvSpPr>
        <xdr:cNvPr id="342" name="テキスト ボックス 341"/>
        <xdr:cNvSpPr txBox="1"/>
      </xdr:nvSpPr>
      <xdr:spPr>
        <a:xfrm>
          <a:off x="14020800" y="1173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68</xdr:row>
      <xdr:rowOff>16328</xdr:rowOff>
    </xdr:from>
    <xdr:to>
      <xdr:col>19</xdr:col>
      <xdr:colOff>533400</xdr:colOff>
      <xdr:row>68</xdr:row>
      <xdr:rowOff>117928</xdr:rowOff>
    </xdr:to>
    <xdr:sp macro="" textlink="">
      <xdr:nvSpPr>
        <xdr:cNvPr id="343" name="円/楕円 342"/>
        <xdr:cNvSpPr/>
      </xdr:nvSpPr>
      <xdr:spPr>
        <a:xfrm>
          <a:off x="13462000" y="11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102705</xdr:rowOff>
    </xdr:from>
    <xdr:ext cx="762000" cy="259045"/>
    <xdr:sp macro="" textlink="">
      <xdr:nvSpPr>
        <xdr:cNvPr id="344" name="テキスト ボックス 343"/>
        <xdr:cNvSpPr txBox="1"/>
      </xdr:nvSpPr>
      <xdr:spPr>
        <a:xfrm>
          <a:off x="13131800" y="117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分母</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税収の減少に伴い標準財政規模が</a:t>
          </a:r>
          <a:r>
            <a:rPr lang="ja-JP" altLang="en-US" sz="1100" b="0" i="0" baseline="0">
              <a:solidFill>
                <a:schemeClr val="dk1"/>
              </a:solidFill>
              <a:effectLst/>
              <a:latin typeface="+mn-lt"/>
              <a:ea typeface="+mn-ea"/>
              <a:cs typeface="+mn-cs"/>
            </a:rPr>
            <a:t>縮小</a:t>
          </a:r>
          <a:r>
            <a:rPr lang="ja-JP" altLang="ja-JP" sz="1100" b="0" i="0" baseline="0">
              <a:solidFill>
                <a:schemeClr val="dk1"/>
              </a:solidFill>
              <a:effectLst/>
              <a:latin typeface="+mn-lt"/>
              <a:ea typeface="+mn-ea"/>
              <a:cs typeface="+mn-cs"/>
            </a:rPr>
            <a:t>し、分子</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、平成２５年度に起債した第三セクター等改革推進債</a:t>
          </a:r>
          <a:r>
            <a:rPr lang="ja-JP" altLang="en-US" sz="1100" b="0" i="0" baseline="0">
              <a:solidFill>
                <a:schemeClr val="dk1"/>
              </a:solidFill>
              <a:effectLst/>
              <a:latin typeface="+mn-lt"/>
              <a:ea typeface="+mn-ea"/>
              <a:cs typeface="+mn-cs"/>
            </a:rPr>
            <a:t>による影響に加え、新病棟</a:t>
          </a:r>
          <a:r>
            <a:rPr lang="ja-JP" altLang="ja-JP" sz="1100" b="0" i="0" baseline="0">
              <a:solidFill>
                <a:schemeClr val="dk1"/>
              </a:solidFill>
              <a:effectLst/>
              <a:latin typeface="+mn-lt"/>
              <a:ea typeface="+mn-ea"/>
              <a:cs typeface="+mn-cs"/>
            </a:rPr>
            <a:t>建設事業に伴う</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の増加</a:t>
          </a:r>
          <a:r>
            <a:rPr lang="ja-JP" altLang="en-US" sz="1100" b="0" i="0" baseline="0">
              <a:solidFill>
                <a:schemeClr val="dk1"/>
              </a:solidFill>
              <a:effectLst/>
              <a:latin typeface="+mn-lt"/>
              <a:ea typeface="+mn-ea"/>
              <a:cs typeface="+mn-cs"/>
            </a:rPr>
            <a:t>などにより</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ポイント悪化した。</a:t>
          </a:r>
          <a:endParaRPr lang="ja-JP" altLang="ja-JP">
            <a:effectLst/>
          </a:endParaRPr>
        </a:p>
        <a:p>
          <a:r>
            <a:rPr lang="ja-JP" altLang="en-US" sz="1100" b="0" i="0" baseline="0">
              <a:solidFill>
                <a:schemeClr val="dk1"/>
              </a:solidFill>
              <a:effectLst/>
              <a:latin typeface="+mn-lt"/>
              <a:ea typeface="+mn-ea"/>
              <a:cs typeface="+mn-cs"/>
            </a:rPr>
            <a:t>平成２７年度においては</a:t>
          </a:r>
          <a:r>
            <a:rPr lang="ja-JP" altLang="ja-JP" sz="1100" b="0" i="0" baseline="0">
              <a:solidFill>
                <a:schemeClr val="dk1"/>
              </a:solidFill>
              <a:effectLst/>
              <a:latin typeface="+mn-lt"/>
              <a:ea typeface="+mn-ea"/>
              <a:cs typeface="+mn-cs"/>
            </a:rPr>
            <a:t>、市立病院の新病棟建設や小中学校適正配置計画に伴う施設整備事業による</a:t>
          </a:r>
          <a:r>
            <a:rPr lang="ja-JP" altLang="en-US" sz="1100" b="0" i="0" baseline="0">
              <a:solidFill>
                <a:schemeClr val="dk1"/>
              </a:solidFill>
              <a:effectLst/>
              <a:latin typeface="+mn-lt"/>
              <a:ea typeface="+mn-ea"/>
              <a:cs typeface="+mn-cs"/>
            </a:rPr>
            <a:t>公債費の増加</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、数値は</a:t>
          </a:r>
          <a:r>
            <a:rPr lang="ja-JP" altLang="ja-JP" sz="1100" b="0" i="0" baseline="0">
              <a:solidFill>
                <a:schemeClr val="dk1"/>
              </a:solidFill>
              <a:effectLst/>
              <a:latin typeface="+mn-lt"/>
              <a:ea typeface="+mn-ea"/>
              <a:cs typeface="+mn-cs"/>
            </a:rPr>
            <a:t>さらに上昇</a:t>
          </a:r>
          <a:r>
            <a:rPr lang="ja-JP" altLang="en-US" sz="1100" b="0" i="0" baseline="0">
              <a:solidFill>
                <a:schemeClr val="dk1"/>
              </a:solidFill>
              <a:effectLst/>
              <a:latin typeface="+mn-lt"/>
              <a:ea typeface="+mn-ea"/>
              <a:cs typeface="+mn-cs"/>
            </a:rPr>
            <a:t>し、１８％を超えること</a:t>
          </a:r>
          <a:r>
            <a:rPr lang="ja-JP" altLang="ja-JP" sz="1100" b="0" i="0" baseline="0">
              <a:solidFill>
                <a:schemeClr val="dk1"/>
              </a:solidFill>
              <a:effectLst/>
              <a:latin typeface="+mn-lt"/>
              <a:ea typeface="+mn-ea"/>
              <a:cs typeface="+mn-cs"/>
            </a:rPr>
            <a:t>が見込まれる。</a:t>
          </a:r>
          <a:endParaRPr lang="ja-JP" altLang="ja-JP" sz="1400">
            <a:effectLst/>
          </a:endParaRPr>
        </a:p>
        <a:p>
          <a:r>
            <a:rPr lang="ja-JP" altLang="ja-JP" sz="1100" b="0" i="0" baseline="0">
              <a:solidFill>
                <a:schemeClr val="dk1"/>
              </a:solidFill>
              <a:effectLst/>
              <a:latin typeface="+mn-lt"/>
              <a:ea typeface="+mn-ea"/>
              <a:cs typeface="+mn-cs"/>
            </a:rPr>
            <a:t>土地開発公社の負債整理に伴う</a:t>
          </a:r>
          <a:r>
            <a:rPr lang="ja-JP" altLang="en-US" sz="1100" b="0" i="0" baseline="0">
              <a:solidFill>
                <a:schemeClr val="dk1"/>
              </a:solidFill>
              <a:effectLst/>
              <a:latin typeface="+mn-lt"/>
              <a:ea typeface="+mn-ea"/>
              <a:cs typeface="+mn-cs"/>
            </a:rPr>
            <a:t>三セク債の発行</a:t>
          </a:r>
          <a:r>
            <a:rPr lang="ja-JP" altLang="ja-JP" sz="1100" b="0" i="0" baseline="0">
              <a:solidFill>
                <a:schemeClr val="dk1"/>
              </a:solidFill>
              <a:effectLst/>
              <a:latin typeface="+mn-lt"/>
              <a:ea typeface="+mn-ea"/>
              <a:cs typeface="+mn-cs"/>
            </a:rPr>
            <a:t>が指数上昇の主たる要因で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あるが、今後は</a:t>
          </a:r>
          <a:r>
            <a:rPr lang="ja-JP" altLang="en-US" sz="1100" b="0" i="0" baseline="0">
              <a:solidFill>
                <a:schemeClr val="dk1"/>
              </a:solidFill>
              <a:effectLst/>
              <a:latin typeface="+mn-lt"/>
              <a:ea typeface="+mn-ea"/>
              <a:cs typeface="+mn-cs"/>
            </a:rPr>
            <a:t>事務事業の優先順位付けを徹底し、</a:t>
          </a:r>
          <a:r>
            <a:rPr lang="ja-JP" altLang="ja-JP" sz="1100" b="0" i="0" baseline="0">
              <a:solidFill>
                <a:schemeClr val="dk1"/>
              </a:solidFill>
              <a:effectLst/>
              <a:latin typeface="+mn-lt"/>
              <a:ea typeface="+mn-ea"/>
              <a:cs typeface="+mn-cs"/>
            </a:rPr>
            <a:t>関係団体等を含めたすべての会計において、新規地方債発行の抑制に努め、健全な財政運営を目指す。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28122</xdr:rowOff>
    </xdr:to>
    <xdr:cxnSp macro="">
      <xdr:nvCxnSpPr>
        <xdr:cNvPr id="376" name="直線コネクタ 375"/>
        <xdr:cNvCxnSpPr/>
      </xdr:nvCxnSpPr>
      <xdr:spPr>
        <a:xfrm flipV="1">
          <a:off x="17018000" y="6215138"/>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7"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78" name="直線コネクタ 377"/>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79"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0" name="直線コネクタ 379"/>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119138</xdr:rowOff>
    </xdr:from>
    <xdr:to>
      <xdr:col>24</xdr:col>
      <xdr:colOff>558800</xdr:colOff>
      <xdr:row>45</xdr:row>
      <xdr:rowOff>28122</xdr:rowOff>
    </xdr:to>
    <xdr:cxnSp macro="">
      <xdr:nvCxnSpPr>
        <xdr:cNvPr id="381" name="直線コネクタ 380"/>
        <xdr:cNvCxnSpPr/>
      </xdr:nvCxnSpPr>
      <xdr:spPr>
        <a:xfrm>
          <a:off x="16179800" y="766293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116615</xdr:rowOff>
    </xdr:from>
    <xdr:ext cx="762000" cy="259045"/>
    <xdr:sp macro="" textlink="">
      <xdr:nvSpPr>
        <xdr:cNvPr id="382" name="公債費負担の状況平均値テキスト"/>
        <xdr:cNvSpPr txBox="1"/>
      </xdr:nvSpPr>
      <xdr:spPr>
        <a:xfrm>
          <a:off x="17106900" y="6974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83" name="フローチャート : 判断 382"/>
        <xdr:cNvSpPr/>
      </xdr:nvSpPr>
      <xdr:spPr>
        <a:xfrm>
          <a:off x="169672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119138</xdr:rowOff>
    </xdr:to>
    <xdr:cxnSp macro="">
      <xdr:nvCxnSpPr>
        <xdr:cNvPr id="384" name="直線コネクタ 383"/>
        <xdr:cNvCxnSpPr/>
      </xdr:nvCxnSpPr>
      <xdr:spPr>
        <a:xfrm>
          <a:off x="15290800" y="75480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5" name="フローチャート : 判断 384"/>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6" name="テキスト ボックス 385"/>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129722</xdr:rowOff>
    </xdr:from>
    <xdr:to>
      <xdr:col>22</xdr:col>
      <xdr:colOff>203200</xdr:colOff>
      <xdr:row>44</xdr:row>
      <xdr:rowOff>4233</xdr:rowOff>
    </xdr:to>
    <xdr:cxnSp macro="">
      <xdr:nvCxnSpPr>
        <xdr:cNvPr id="387" name="直線コネクタ 386"/>
        <xdr:cNvCxnSpPr/>
      </xdr:nvCxnSpPr>
      <xdr:spPr>
        <a:xfrm>
          <a:off x="14401800" y="75020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88" name="フローチャート : 判断 387"/>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51905</xdr:rowOff>
    </xdr:from>
    <xdr:ext cx="762000" cy="259045"/>
    <xdr:sp macro="" textlink="">
      <xdr:nvSpPr>
        <xdr:cNvPr id="389" name="テキスト ボックス 388"/>
        <xdr:cNvSpPr txBox="1"/>
      </xdr:nvSpPr>
      <xdr:spPr>
        <a:xfrm>
          <a:off x="14909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129722</xdr:rowOff>
    </xdr:to>
    <xdr:cxnSp macro="">
      <xdr:nvCxnSpPr>
        <xdr:cNvPr id="390" name="直線コネクタ 389"/>
        <xdr:cNvCxnSpPr/>
      </xdr:nvCxnSpPr>
      <xdr:spPr>
        <a:xfrm>
          <a:off x="13512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157541</xdr:rowOff>
    </xdr:from>
    <xdr:to>
      <xdr:col>21</xdr:col>
      <xdr:colOff>50800</xdr:colOff>
      <xdr:row>42</xdr:row>
      <xdr:rowOff>87691</xdr:rowOff>
    </xdr:to>
    <xdr:sp macro="" textlink="">
      <xdr:nvSpPr>
        <xdr:cNvPr id="391" name="フローチャート : 判断 390"/>
        <xdr:cNvSpPr/>
      </xdr:nvSpPr>
      <xdr:spPr>
        <a:xfrm>
          <a:off x="14351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392" name="テキスト ボックス 391"/>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3" name="フローチャート : 判断 392"/>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120849</xdr:rowOff>
    </xdr:from>
    <xdr:ext cx="762000" cy="259045"/>
    <xdr:sp macro="" textlink="">
      <xdr:nvSpPr>
        <xdr:cNvPr id="394" name="テキスト ボックス 393"/>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148772</xdr:rowOff>
    </xdr:from>
    <xdr:to>
      <xdr:col>24</xdr:col>
      <xdr:colOff>609600</xdr:colOff>
      <xdr:row>45</xdr:row>
      <xdr:rowOff>78922</xdr:rowOff>
    </xdr:to>
    <xdr:sp macro="" textlink="">
      <xdr:nvSpPr>
        <xdr:cNvPr id="400" name="円/楕円 399"/>
        <xdr:cNvSpPr/>
      </xdr:nvSpPr>
      <xdr:spPr>
        <a:xfrm>
          <a:off x="16967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44649</xdr:rowOff>
    </xdr:from>
    <xdr:ext cx="762000" cy="259045"/>
    <xdr:sp macro="" textlink="">
      <xdr:nvSpPr>
        <xdr:cNvPr id="401" name="公債費負担の状況該当値テキスト"/>
        <xdr:cNvSpPr txBox="1"/>
      </xdr:nvSpPr>
      <xdr:spPr>
        <a:xfrm>
          <a:off x="17106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68338</xdr:rowOff>
    </xdr:from>
    <xdr:to>
      <xdr:col>23</xdr:col>
      <xdr:colOff>457200</xdr:colOff>
      <xdr:row>44</xdr:row>
      <xdr:rowOff>169938</xdr:rowOff>
    </xdr:to>
    <xdr:sp macro="" textlink="">
      <xdr:nvSpPr>
        <xdr:cNvPr id="402" name="円/楕円 401"/>
        <xdr:cNvSpPr/>
      </xdr:nvSpPr>
      <xdr:spPr>
        <a:xfrm>
          <a:off x="16129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154715</xdr:rowOff>
    </xdr:from>
    <xdr:ext cx="736600" cy="259045"/>
    <xdr:sp macro="" textlink="">
      <xdr:nvSpPr>
        <xdr:cNvPr id="403" name="テキスト ボックス 402"/>
        <xdr:cNvSpPr txBox="1"/>
      </xdr:nvSpPr>
      <xdr:spPr>
        <a:xfrm>
          <a:off x="15798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4" name="円/楕円 403"/>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5" name="テキスト ボックス 404"/>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78922</xdr:rowOff>
    </xdr:from>
    <xdr:to>
      <xdr:col>21</xdr:col>
      <xdr:colOff>50800</xdr:colOff>
      <xdr:row>44</xdr:row>
      <xdr:rowOff>9072</xdr:rowOff>
    </xdr:to>
    <xdr:sp macro="" textlink="">
      <xdr:nvSpPr>
        <xdr:cNvPr id="406" name="円/楕円 405"/>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165299</xdr:rowOff>
    </xdr:from>
    <xdr:ext cx="762000" cy="259045"/>
    <xdr:sp macro="" textlink="">
      <xdr:nvSpPr>
        <xdr:cNvPr id="407" name="テキスト ボックス 406"/>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8" name="円/楕円 40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9" name="テキスト ボックス 40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分母</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税収の減少に伴い</a:t>
          </a:r>
          <a:r>
            <a:rPr lang="ja-JP" altLang="ja-JP" sz="1100" b="0" i="0" baseline="0">
              <a:solidFill>
                <a:schemeClr val="dk1"/>
              </a:solidFill>
              <a:effectLst/>
              <a:latin typeface="+mn-lt"/>
              <a:ea typeface="+mn-ea"/>
              <a:cs typeface="+mn-cs"/>
            </a:rPr>
            <a:t>標準財政規模が</a:t>
          </a:r>
          <a:r>
            <a:rPr lang="ja-JP" altLang="en-US" sz="1100" b="0" i="0" baseline="0">
              <a:solidFill>
                <a:schemeClr val="dk1"/>
              </a:solidFill>
              <a:effectLst/>
              <a:latin typeface="+mn-lt"/>
              <a:ea typeface="+mn-ea"/>
              <a:cs typeface="+mn-cs"/>
            </a:rPr>
            <a:t>縮小</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分子の将来負担額では、小中学校適正配置計画に伴う施設整備事業や新病棟建設に伴う地方債残高の増加、更には</a:t>
          </a:r>
          <a:r>
            <a:rPr lang="ja-JP" altLang="ja-JP" sz="1100" b="0" i="0" baseline="0">
              <a:solidFill>
                <a:schemeClr val="dk1"/>
              </a:solidFill>
              <a:effectLst/>
              <a:latin typeface="+mn-lt"/>
              <a:ea typeface="+mn-ea"/>
              <a:cs typeface="+mn-cs"/>
            </a:rPr>
            <a:t>控除財源である</a:t>
          </a:r>
          <a:r>
            <a:rPr lang="ja-JP" altLang="en-US" sz="1100" b="0" i="0" baseline="0">
              <a:solidFill>
                <a:schemeClr val="dk1"/>
              </a:solidFill>
              <a:effectLst/>
              <a:latin typeface="+mn-lt"/>
              <a:ea typeface="+mn-ea"/>
              <a:cs typeface="+mn-cs"/>
            </a:rPr>
            <a:t>基金残高の減少により</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１４．８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en-US" sz="1100" b="0" i="0" baseline="0">
              <a:solidFill>
                <a:schemeClr val="dk1"/>
              </a:solidFill>
              <a:effectLst/>
              <a:latin typeface="+mn-lt"/>
              <a:ea typeface="+mn-ea"/>
              <a:cs typeface="+mn-cs"/>
            </a:rPr>
            <a:t>小中学校適正配置計画に伴う施設整備事業が平成２７年度で完了となるが、その後も市立短期大学の耐震改修や防災行政無線のデジタル化などの主要事業が控えており、平成２５年度に起債した第三セクター等改革推進債により増加した公債費と、主要事業にかかる地方債発行とのバランスが今後の課題である。</a:t>
          </a:r>
          <a:endParaRPr lang="ja-JP" altLang="ja-JP" sz="1400">
            <a:effectLst/>
          </a:endParaRPr>
        </a:p>
        <a:p>
          <a:pPr rtl="0"/>
          <a:r>
            <a:rPr lang="ja-JP" altLang="ja-JP" sz="1100" b="0" i="0" baseline="0">
              <a:solidFill>
                <a:schemeClr val="dk1"/>
              </a:solidFill>
              <a:effectLst/>
              <a:latin typeface="+mn-lt"/>
              <a:ea typeface="+mn-ea"/>
              <a:cs typeface="+mn-cs"/>
            </a:rPr>
            <a:t>長期的な視野に立ち、</a:t>
          </a:r>
          <a:r>
            <a:rPr lang="ja-JP" altLang="en-US" sz="1100" b="0" i="0" baseline="0">
              <a:solidFill>
                <a:schemeClr val="dk1"/>
              </a:solidFill>
              <a:effectLst/>
              <a:latin typeface="+mn-lt"/>
              <a:ea typeface="+mn-ea"/>
              <a:cs typeface="+mn-cs"/>
            </a:rPr>
            <a:t>事業の優先順位付けを行い、</a:t>
          </a:r>
          <a:r>
            <a:rPr lang="ja-JP" altLang="ja-JP" sz="1100" b="0" i="0" baseline="0">
              <a:solidFill>
                <a:schemeClr val="dk1"/>
              </a:solidFill>
              <a:effectLst/>
              <a:latin typeface="+mn-lt"/>
              <a:ea typeface="+mn-ea"/>
              <a:cs typeface="+mn-cs"/>
            </a:rPr>
            <a:t>計画的な財政運営により、将来負担の圧縮に努める。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36" name="直線コネクタ 435"/>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37"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38" name="直線コネクタ 437"/>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36652</xdr:rowOff>
    </xdr:from>
    <xdr:to>
      <xdr:col>24</xdr:col>
      <xdr:colOff>558800</xdr:colOff>
      <xdr:row>19</xdr:row>
      <xdr:rowOff>108077</xdr:rowOff>
    </xdr:to>
    <xdr:cxnSp macro="">
      <xdr:nvCxnSpPr>
        <xdr:cNvPr id="441" name="直線コネクタ 440"/>
        <xdr:cNvCxnSpPr/>
      </xdr:nvCxnSpPr>
      <xdr:spPr>
        <a:xfrm>
          <a:off x="16179800" y="3294202"/>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74668</xdr:rowOff>
    </xdr:from>
    <xdr:ext cx="762000" cy="259045"/>
    <xdr:sp macro="" textlink="">
      <xdr:nvSpPr>
        <xdr:cNvPr id="442" name="将来負担の状況平均値テキスト"/>
        <xdr:cNvSpPr txBox="1"/>
      </xdr:nvSpPr>
      <xdr:spPr>
        <a:xfrm>
          <a:off x="17106900" y="2646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3" name="フローチャート : 判断 442"/>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36652</xdr:rowOff>
    </xdr:from>
    <xdr:to>
      <xdr:col>23</xdr:col>
      <xdr:colOff>406400</xdr:colOff>
      <xdr:row>19</xdr:row>
      <xdr:rowOff>77191</xdr:rowOff>
    </xdr:to>
    <xdr:cxnSp macro="">
      <xdr:nvCxnSpPr>
        <xdr:cNvPr id="444" name="直線コネクタ 443"/>
        <xdr:cNvCxnSpPr/>
      </xdr:nvCxnSpPr>
      <xdr:spPr>
        <a:xfrm flipV="1">
          <a:off x="15290800" y="3294202"/>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5" name="フローチャート : 判断 444"/>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156887</xdr:rowOff>
    </xdr:from>
    <xdr:ext cx="736600" cy="259045"/>
    <xdr:sp macro="" textlink="">
      <xdr:nvSpPr>
        <xdr:cNvPr id="446" name="テキスト ボックス 445"/>
        <xdr:cNvSpPr txBox="1"/>
      </xdr:nvSpPr>
      <xdr:spPr>
        <a:xfrm>
          <a:off x="15798800" y="25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77191</xdr:rowOff>
    </xdr:from>
    <xdr:to>
      <xdr:col>22</xdr:col>
      <xdr:colOff>203200</xdr:colOff>
      <xdr:row>19</xdr:row>
      <xdr:rowOff>87808</xdr:rowOff>
    </xdr:to>
    <xdr:cxnSp macro="">
      <xdr:nvCxnSpPr>
        <xdr:cNvPr id="447" name="直線コネクタ 446"/>
        <xdr:cNvCxnSpPr/>
      </xdr:nvCxnSpPr>
      <xdr:spPr>
        <a:xfrm flipV="1">
          <a:off x="14401800" y="333474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51384</xdr:rowOff>
    </xdr:from>
    <xdr:to>
      <xdr:col>22</xdr:col>
      <xdr:colOff>254000</xdr:colOff>
      <xdr:row>16</xdr:row>
      <xdr:rowOff>152984</xdr:rowOff>
    </xdr:to>
    <xdr:sp macro="" textlink="">
      <xdr:nvSpPr>
        <xdr:cNvPr id="448" name="フローチャート : 判断 447"/>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163161</xdr:rowOff>
    </xdr:from>
    <xdr:ext cx="762000" cy="259045"/>
    <xdr:sp macro="" textlink="">
      <xdr:nvSpPr>
        <xdr:cNvPr id="449" name="テキスト ボックス 448"/>
        <xdr:cNvSpPr txBox="1"/>
      </xdr:nvSpPr>
      <xdr:spPr>
        <a:xfrm>
          <a:off x="14909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87808</xdr:rowOff>
    </xdr:from>
    <xdr:to>
      <xdr:col>21</xdr:col>
      <xdr:colOff>0</xdr:colOff>
      <xdr:row>19</xdr:row>
      <xdr:rowOff>168402</xdr:rowOff>
    </xdr:to>
    <xdr:cxnSp macro="">
      <xdr:nvCxnSpPr>
        <xdr:cNvPr id="450" name="直線コネクタ 449"/>
        <xdr:cNvCxnSpPr/>
      </xdr:nvCxnSpPr>
      <xdr:spPr>
        <a:xfrm flipV="1">
          <a:off x="13512800" y="3345358"/>
          <a:ext cx="8890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97231</xdr:rowOff>
    </xdr:from>
    <xdr:to>
      <xdr:col>21</xdr:col>
      <xdr:colOff>50800</xdr:colOff>
      <xdr:row>17</xdr:row>
      <xdr:rowOff>27381</xdr:rowOff>
    </xdr:to>
    <xdr:sp macro="" textlink="">
      <xdr:nvSpPr>
        <xdr:cNvPr id="451" name="フローチャート : 判断 450"/>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37558</xdr:rowOff>
    </xdr:from>
    <xdr:ext cx="762000" cy="259045"/>
    <xdr:sp macro="" textlink="">
      <xdr:nvSpPr>
        <xdr:cNvPr id="452" name="テキスト ボックス 451"/>
        <xdr:cNvSpPr txBox="1"/>
      </xdr:nvSpPr>
      <xdr:spPr>
        <a:xfrm>
          <a:off x="14020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113640</xdr:rowOff>
    </xdr:from>
    <xdr:to>
      <xdr:col>19</xdr:col>
      <xdr:colOff>533400</xdr:colOff>
      <xdr:row>17</xdr:row>
      <xdr:rowOff>43790</xdr:rowOff>
    </xdr:to>
    <xdr:sp macro="" textlink="">
      <xdr:nvSpPr>
        <xdr:cNvPr id="453" name="フローチャート : 判断 452"/>
        <xdr:cNvSpPr/>
      </xdr:nvSpPr>
      <xdr:spPr>
        <a:xfrm>
          <a:off x="13462000" y="285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53967</xdr:rowOff>
    </xdr:from>
    <xdr:ext cx="762000" cy="259045"/>
    <xdr:sp macro="" textlink="">
      <xdr:nvSpPr>
        <xdr:cNvPr id="454" name="テキスト ボックス 453"/>
        <xdr:cNvSpPr txBox="1"/>
      </xdr:nvSpPr>
      <xdr:spPr>
        <a:xfrm>
          <a:off x="13131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57277</xdr:rowOff>
    </xdr:from>
    <xdr:to>
      <xdr:col>24</xdr:col>
      <xdr:colOff>609600</xdr:colOff>
      <xdr:row>19</xdr:row>
      <xdr:rowOff>158877</xdr:rowOff>
    </xdr:to>
    <xdr:sp macro="" textlink="">
      <xdr:nvSpPr>
        <xdr:cNvPr id="460" name="円/楕円 459"/>
        <xdr:cNvSpPr/>
      </xdr:nvSpPr>
      <xdr:spPr>
        <a:xfrm>
          <a:off x="169672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29354</xdr:rowOff>
    </xdr:from>
    <xdr:ext cx="762000" cy="259045"/>
    <xdr:sp macro="" textlink="">
      <xdr:nvSpPr>
        <xdr:cNvPr id="461" name="将来負担の状況該当値テキスト"/>
        <xdr:cNvSpPr txBox="1"/>
      </xdr:nvSpPr>
      <xdr:spPr>
        <a:xfrm>
          <a:off x="17106900" y="32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157302</xdr:rowOff>
    </xdr:from>
    <xdr:to>
      <xdr:col>23</xdr:col>
      <xdr:colOff>457200</xdr:colOff>
      <xdr:row>19</xdr:row>
      <xdr:rowOff>87452</xdr:rowOff>
    </xdr:to>
    <xdr:sp macro="" textlink="">
      <xdr:nvSpPr>
        <xdr:cNvPr id="462" name="円/楕円 461"/>
        <xdr:cNvSpPr/>
      </xdr:nvSpPr>
      <xdr:spPr>
        <a:xfrm>
          <a:off x="16129000" y="32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72229</xdr:rowOff>
    </xdr:from>
    <xdr:ext cx="736600" cy="259045"/>
    <xdr:sp macro="" textlink="">
      <xdr:nvSpPr>
        <xdr:cNvPr id="463" name="テキスト ボックス 462"/>
        <xdr:cNvSpPr txBox="1"/>
      </xdr:nvSpPr>
      <xdr:spPr>
        <a:xfrm>
          <a:off x="15798800" y="332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26391</xdr:rowOff>
    </xdr:from>
    <xdr:to>
      <xdr:col>22</xdr:col>
      <xdr:colOff>254000</xdr:colOff>
      <xdr:row>19</xdr:row>
      <xdr:rowOff>127991</xdr:rowOff>
    </xdr:to>
    <xdr:sp macro="" textlink="">
      <xdr:nvSpPr>
        <xdr:cNvPr id="464" name="円/楕円 463"/>
        <xdr:cNvSpPr/>
      </xdr:nvSpPr>
      <xdr:spPr>
        <a:xfrm>
          <a:off x="15240000" y="3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112768</xdr:rowOff>
    </xdr:from>
    <xdr:ext cx="762000" cy="259045"/>
    <xdr:sp macro="" textlink="">
      <xdr:nvSpPr>
        <xdr:cNvPr id="465" name="テキスト ボックス 464"/>
        <xdr:cNvSpPr txBox="1"/>
      </xdr:nvSpPr>
      <xdr:spPr>
        <a:xfrm>
          <a:off x="14909800" y="33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37008</xdr:rowOff>
    </xdr:from>
    <xdr:to>
      <xdr:col>21</xdr:col>
      <xdr:colOff>50800</xdr:colOff>
      <xdr:row>19</xdr:row>
      <xdr:rowOff>138608</xdr:rowOff>
    </xdr:to>
    <xdr:sp macro="" textlink="">
      <xdr:nvSpPr>
        <xdr:cNvPr id="466" name="円/楕円 465"/>
        <xdr:cNvSpPr/>
      </xdr:nvSpPr>
      <xdr:spPr>
        <a:xfrm>
          <a:off x="14351000" y="32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123385</xdr:rowOff>
    </xdr:from>
    <xdr:ext cx="762000" cy="259045"/>
    <xdr:sp macro="" textlink="">
      <xdr:nvSpPr>
        <xdr:cNvPr id="467" name="テキスト ボックス 466"/>
        <xdr:cNvSpPr txBox="1"/>
      </xdr:nvSpPr>
      <xdr:spPr>
        <a:xfrm>
          <a:off x="14020800" y="338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117602</xdr:rowOff>
    </xdr:from>
    <xdr:to>
      <xdr:col>19</xdr:col>
      <xdr:colOff>533400</xdr:colOff>
      <xdr:row>20</xdr:row>
      <xdr:rowOff>47752</xdr:rowOff>
    </xdr:to>
    <xdr:sp macro="" textlink="">
      <xdr:nvSpPr>
        <xdr:cNvPr id="468" name="円/楕円 467"/>
        <xdr:cNvSpPr/>
      </xdr:nvSpPr>
      <xdr:spPr>
        <a:xfrm>
          <a:off x="13462000" y="33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32529</xdr:rowOff>
    </xdr:from>
    <xdr:ext cx="762000" cy="259045"/>
    <xdr:sp macro="" textlink="">
      <xdr:nvSpPr>
        <xdr:cNvPr id="469" name="テキスト ボックス 468"/>
        <xdr:cNvSpPr txBox="1"/>
      </xdr:nvSpPr>
      <xdr:spPr>
        <a:xfrm>
          <a:off x="13131800" y="346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26,496
26,366
280.25
13,082,193
12,638,652
386,137
7,775,939
18,780,834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17.1
189.5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ポイント減少したが、職員数や退職金等の減少により経常的支出が減少したことが主な要因である。</a:t>
          </a:r>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a:t>
          </a:r>
          <a:r>
            <a:rPr lang="ja-JP" altLang="en-US" sz="1100" b="0" i="0" baseline="0">
              <a:solidFill>
                <a:schemeClr val="dk1"/>
              </a:solidFill>
              <a:effectLst/>
              <a:latin typeface="+mn-lt"/>
              <a:ea typeface="+mn-ea"/>
              <a:cs typeface="+mn-cs"/>
            </a:rPr>
            <a:t>状況である</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市立短期大学及び消防本部の単独設置が影響している。</a:t>
          </a:r>
          <a:endParaRPr lang="ja-JP" altLang="ja-JP" sz="1400">
            <a:effectLst/>
          </a:endParaRPr>
        </a:p>
        <a:p>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は再任用制度の開始などにより横ばい状態が見込まれるが、</a:t>
          </a:r>
          <a:r>
            <a:rPr lang="ja-JP" altLang="ja-JP" sz="1100" b="0" i="0" baseline="0">
              <a:solidFill>
                <a:schemeClr val="dk1"/>
              </a:solidFill>
              <a:effectLst/>
              <a:latin typeface="+mn-lt"/>
              <a:ea typeface="+mn-ea"/>
              <a:cs typeface="+mn-cs"/>
            </a:rPr>
            <a:t>適正な定員管理を推進して、人件費の抑制に努める。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83457</xdr:rowOff>
    </xdr:from>
    <xdr:to>
      <xdr:col>7</xdr:col>
      <xdr:colOff>15875</xdr:colOff>
      <xdr:row>39</xdr:row>
      <xdr:rowOff>97065</xdr:rowOff>
    </xdr:to>
    <xdr:cxnSp macro="">
      <xdr:nvCxnSpPr>
        <xdr:cNvPr id="66" name="直線コネクタ 65"/>
        <xdr:cNvCxnSpPr/>
      </xdr:nvCxnSpPr>
      <xdr:spPr>
        <a:xfrm flipV="1">
          <a:off x="3987800" y="6598557"/>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41</xdr:row>
      <xdr:rowOff>69850</xdr:rowOff>
    </xdr:to>
    <xdr:cxnSp macro="">
      <xdr:nvCxnSpPr>
        <xdr:cNvPr id="69" name="直線コネクタ 68"/>
        <xdr:cNvCxnSpPr/>
      </xdr:nvCxnSpPr>
      <xdr:spPr>
        <a:xfrm flipV="1">
          <a:off x="3098800" y="67836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71" name="テキスト ボックス 70"/>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4535</xdr:rowOff>
    </xdr:from>
    <xdr:to>
      <xdr:col>4</xdr:col>
      <xdr:colOff>346075</xdr:colOff>
      <xdr:row>41</xdr:row>
      <xdr:rowOff>69850</xdr:rowOff>
    </xdr:to>
    <xdr:cxnSp macro="">
      <xdr:nvCxnSpPr>
        <xdr:cNvPr id="72" name="直線コネクタ 71"/>
        <xdr:cNvCxnSpPr/>
      </xdr:nvCxnSpPr>
      <xdr:spPr>
        <a:xfrm>
          <a:off x="2209800" y="7033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4" name="テキスト ボックス 73"/>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64407</xdr:rowOff>
    </xdr:from>
    <xdr:to>
      <xdr:col>3</xdr:col>
      <xdr:colOff>142875</xdr:colOff>
      <xdr:row>41</xdr:row>
      <xdr:rowOff>4535</xdr:rowOff>
    </xdr:to>
    <xdr:cxnSp macro="">
      <xdr:nvCxnSpPr>
        <xdr:cNvPr id="75" name="直線コネクタ 74"/>
        <xdr:cNvCxnSpPr/>
      </xdr:nvCxnSpPr>
      <xdr:spPr>
        <a:xfrm>
          <a:off x="1320800" y="6750957"/>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79" name="テキスト ボックス 78"/>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32657</xdr:rowOff>
    </xdr:from>
    <xdr:to>
      <xdr:col>7</xdr:col>
      <xdr:colOff>66675</xdr:colOff>
      <xdr:row>38</xdr:row>
      <xdr:rowOff>134257</xdr:rowOff>
    </xdr:to>
    <xdr:sp macro="" textlink="">
      <xdr:nvSpPr>
        <xdr:cNvPr id="85" name="円/楕円 84"/>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4734</xdr:rowOff>
    </xdr:from>
    <xdr:ext cx="762000" cy="259045"/>
    <xdr:sp macro="" textlink="">
      <xdr:nvSpPr>
        <xdr:cNvPr id="86"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46265</xdr:rowOff>
    </xdr:from>
    <xdr:to>
      <xdr:col>5</xdr:col>
      <xdr:colOff>600075</xdr:colOff>
      <xdr:row>39</xdr:row>
      <xdr:rowOff>147865</xdr:rowOff>
    </xdr:to>
    <xdr:sp macro="" textlink="">
      <xdr:nvSpPr>
        <xdr:cNvPr id="87" name="円/楕円 86"/>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132642</xdr:rowOff>
    </xdr:from>
    <xdr:ext cx="736600" cy="259045"/>
    <xdr:sp macro="" textlink="">
      <xdr:nvSpPr>
        <xdr:cNvPr id="88" name="テキスト ボックス 87"/>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19050</xdr:rowOff>
    </xdr:from>
    <xdr:to>
      <xdr:col>4</xdr:col>
      <xdr:colOff>396875</xdr:colOff>
      <xdr:row>41</xdr:row>
      <xdr:rowOff>120650</xdr:rowOff>
    </xdr:to>
    <xdr:sp macro="" textlink="">
      <xdr:nvSpPr>
        <xdr:cNvPr id="89" name="円/楕円 88"/>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105427</xdr:rowOff>
    </xdr:from>
    <xdr:ext cx="762000" cy="259045"/>
    <xdr:sp macro="" textlink="">
      <xdr:nvSpPr>
        <xdr:cNvPr id="90" name="テキスト ボックス 89"/>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125185</xdr:rowOff>
    </xdr:from>
    <xdr:to>
      <xdr:col>3</xdr:col>
      <xdr:colOff>193675</xdr:colOff>
      <xdr:row>41</xdr:row>
      <xdr:rowOff>55335</xdr:rowOff>
    </xdr:to>
    <xdr:sp macro="" textlink="">
      <xdr:nvSpPr>
        <xdr:cNvPr id="91" name="円/楕円 90"/>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40112</xdr:rowOff>
    </xdr:from>
    <xdr:ext cx="762000" cy="259045"/>
    <xdr:sp macro="" textlink="">
      <xdr:nvSpPr>
        <xdr:cNvPr id="92" name="テキスト ボックス 91"/>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93" name="円/楕円 92"/>
        <xdr:cNvSpPr/>
      </xdr:nvSpPr>
      <xdr:spPr>
        <a:xfrm>
          <a:off x="1270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94" name="テキスト ボックス 93"/>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経常的な物件</a:t>
          </a:r>
          <a:r>
            <a:rPr lang="ja-JP" altLang="ja-JP" sz="1100" b="0" i="0" baseline="0">
              <a:solidFill>
                <a:schemeClr val="dk1"/>
              </a:solidFill>
              <a:effectLst/>
              <a:latin typeface="+mn-lt"/>
              <a:ea typeface="+mn-ea"/>
              <a:cs typeface="+mn-cs"/>
            </a:rPr>
            <a:t>費の減少に伴い充当一般財源が減少したが、人件費の指数減少が影響し、指数は横ばいとなった。</a:t>
          </a:r>
          <a:endParaRPr lang="ja-JP" altLang="ja-JP" sz="1400">
            <a:effectLst/>
          </a:endParaRPr>
        </a:p>
        <a:p>
          <a:r>
            <a:rPr lang="ja-JP" altLang="ja-JP" sz="1100" b="0" i="0" baseline="0">
              <a:solidFill>
                <a:schemeClr val="dk1"/>
              </a:solidFill>
              <a:effectLst/>
              <a:latin typeface="+mn-lt"/>
              <a:ea typeface="+mn-ea"/>
              <a:cs typeface="+mn-cs"/>
            </a:rPr>
            <a:t>類似団体平均を下回っているが、今後も、効率的な行政運営に努め、経常経費の削減に努める。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50800</xdr:rowOff>
    </xdr:from>
    <xdr:to>
      <xdr:col>24</xdr:col>
      <xdr:colOff>31750</xdr:colOff>
      <xdr:row>20</xdr:row>
      <xdr:rowOff>107950</xdr:rowOff>
    </xdr:to>
    <xdr:cxnSp macro="">
      <xdr:nvCxnSpPr>
        <xdr:cNvPr id="122" name="直線コネクタ 121"/>
        <xdr:cNvCxnSpPr/>
      </xdr:nvCxnSpPr>
      <xdr:spPr>
        <a:xfrm flipV="1">
          <a:off x="16510000" y="22796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3"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4" name="直線コネクタ 123"/>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137177</xdr:rowOff>
    </xdr:from>
    <xdr:ext cx="762000" cy="259045"/>
    <xdr:sp macro="" textlink="">
      <xdr:nvSpPr>
        <xdr:cNvPr id="125"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13</xdr:row>
      <xdr:rowOff>50800</xdr:rowOff>
    </xdr:from>
    <xdr:to>
      <xdr:col>24</xdr:col>
      <xdr:colOff>120650</xdr:colOff>
      <xdr:row>13</xdr:row>
      <xdr:rowOff>50800</xdr:rowOff>
    </xdr:to>
    <xdr:cxnSp macro="">
      <xdr:nvCxnSpPr>
        <xdr:cNvPr id="126" name="直線コネクタ 125"/>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165100</xdr:rowOff>
    </xdr:to>
    <xdr:cxnSp macro="">
      <xdr:nvCxnSpPr>
        <xdr:cNvPr id="127" name="直線コネクタ 126"/>
        <xdr:cNvCxnSpPr/>
      </xdr:nvCxnSpPr>
      <xdr:spPr>
        <a:xfrm>
          <a:off x="15671800" y="252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124477</xdr:rowOff>
    </xdr:from>
    <xdr:ext cx="762000" cy="259045"/>
    <xdr:sp macro="" textlink="">
      <xdr:nvSpPr>
        <xdr:cNvPr id="128" name="物件費平均値テキスト"/>
        <xdr:cNvSpPr txBox="1"/>
      </xdr:nvSpPr>
      <xdr:spPr>
        <a:xfrm>
          <a:off x="16598900" y="269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152400</xdr:rowOff>
    </xdr:from>
    <xdr:to>
      <xdr:col>24</xdr:col>
      <xdr:colOff>82550</xdr:colOff>
      <xdr:row>16</xdr:row>
      <xdr:rowOff>82550</xdr:rowOff>
    </xdr:to>
    <xdr:sp macro="" textlink="">
      <xdr:nvSpPr>
        <xdr:cNvPr id="129" name="フローチャート : 判断 128"/>
        <xdr:cNvSpPr/>
      </xdr:nvSpPr>
      <xdr:spPr>
        <a:xfrm>
          <a:off x="164592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165100</xdr:rowOff>
    </xdr:from>
    <xdr:to>
      <xdr:col>22</xdr:col>
      <xdr:colOff>565150</xdr:colOff>
      <xdr:row>14</xdr:row>
      <xdr:rowOff>127000</xdr:rowOff>
    </xdr:to>
    <xdr:cxnSp macro="">
      <xdr:nvCxnSpPr>
        <xdr:cNvPr id="130" name="直線コネクタ 129"/>
        <xdr:cNvCxnSpPr/>
      </xdr:nvCxnSpPr>
      <xdr:spPr>
        <a:xfrm>
          <a:off x="14782800" y="239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38100</xdr:rowOff>
    </xdr:from>
    <xdr:to>
      <xdr:col>22</xdr:col>
      <xdr:colOff>615950</xdr:colOff>
      <xdr:row>15</xdr:row>
      <xdr:rowOff>139700</xdr:rowOff>
    </xdr:to>
    <xdr:sp macro="" textlink="">
      <xdr:nvSpPr>
        <xdr:cNvPr id="131" name="フローチャート : 判断 130"/>
        <xdr:cNvSpPr/>
      </xdr:nvSpPr>
      <xdr:spPr>
        <a:xfrm>
          <a:off x="15621000" y="260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124477</xdr:rowOff>
    </xdr:from>
    <xdr:ext cx="736600" cy="259045"/>
    <xdr:sp macro="" textlink="">
      <xdr:nvSpPr>
        <xdr:cNvPr id="132" name="テキスト ボックス 131"/>
        <xdr:cNvSpPr txBox="1"/>
      </xdr:nvSpPr>
      <xdr:spPr>
        <a:xfrm>
          <a:off x="15290800" y="269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13</xdr:row>
      <xdr:rowOff>165100</xdr:rowOff>
    </xdr:to>
    <xdr:cxnSp macro="">
      <xdr:nvCxnSpPr>
        <xdr:cNvPr id="133" name="直線コネクタ 132"/>
        <xdr:cNvCxnSpPr/>
      </xdr:nvCxnSpPr>
      <xdr:spPr>
        <a:xfrm>
          <a:off x="13893800" y="233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4" name="フローチャート :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13</xdr:row>
      <xdr:rowOff>146050</xdr:rowOff>
    </xdr:to>
    <xdr:cxnSp macro="">
      <xdr:nvCxnSpPr>
        <xdr:cNvPr id="136" name="直線コネクタ 135"/>
        <xdr:cNvCxnSpPr/>
      </xdr:nvCxnSpPr>
      <xdr:spPr>
        <a:xfrm flipV="1">
          <a:off x="13004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76200</xdr:rowOff>
    </xdr:from>
    <xdr:to>
      <xdr:col>19</xdr:col>
      <xdr:colOff>6350</xdr:colOff>
      <xdr:row>14</xdr:row>
      <xdr:rowOff>6350</xdr:rowOff>
    </xdr:to>
    <xdr:sp macro="" textlink="">
      <xdr:nvSpPr>
        <xdr:cNvPr id="139" name="フローチャート : 判断 138"/>
        <xdr:cNvSpPr/>
      </xdr:nvSpPr>
      <xdr:spPr>
        <a:xfrm>
          <a:off x="12954000" y="230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16527</xdr:rowOff>
    </xdr:from>
    <xdr:ext cx="762000" cy="259045"/>
    <xdr:sp macro="" textlink="">
      <xdr:nvSpPr>
        <xdr:cNvPr id="140" name="テキスト ボックス 139"/>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6" name="円/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114300</xdr:rowOff>
    </xdr:from>
    <xdr:to>
      <xdr:col>21</xdr:col>
      <xdr:colOff>412750</xdr:colOff>
      <xdr:row>14</xdr:row>
      <xdr:rowOff>44450</xdr:rowOff>
    </xdr:to>
    <xdr:sp macro="" textlink="">
      <xdr:nvSpPr>
        <xdr:cNvPr id="150" name="円/楕円 149"/>
        <xdr:cNvSpPr/>
      </xdr:nvSpPr>
      <xdr:spPr>
        <a:xfrm>
          <a:off x="14732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54627</xdr:rowOff>
    </xdr:from>
    <xdr:ext cx="762000" cy="259045"/>
    <xdr:sp macro="" textlink="">
      <xdr:nvSpPr>
        <xdr:cNvPr id="151" name="テキスト ボックス 150"/>
        <xdr:cNvSpPr txBox="1"/>
      </xdr:nvSpPr>
      <xdr:spPr>
        <a:xfrm>
          <a:off x="14401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2" name="円/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10177</xdr:rowOff>
    </xdr:from>
    <xdr:ext cx="762000" cy="259045"/>
    <xdr:sp macro="" textlink="">
      <xdr:nvSpPr>
        <xdr:cNvPr id="155" name="テキスト ボックス 154"/>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に伴い充当一般財源が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人件費の指数減少が影響し、</a:t>
          </a:r>
          <a:r>
            <a:rPr lang="ja-JP" altLang="ja-JP" sz="1100" b="0" i="0" baseline="0">
              <a:solidFill>
                <a:schemeClr val="dk1"/>
              </a:solidFill>
              <a:effectLst/>
              <a:latin typeface="+mn-lt"/>
              <a:ea typeface="+mn-ea"/>
              <a:cs typeface="+mn-cs"/>
            </a:rPr>
            <a:t>指数は</a:t>
          </a:r>
          <a:r>
            <a:rPr lang="ja-JP" altLang="en-US" sz="1100" b="0" i="0" baseline="0">
              <a:solidFill>
                <a:schemeClr val="dk1"/>
              </a:solidFill>
              <a:effectLst/>
              <a:latin typeface="+mn-lt"/>
              <a:ea typeface="+mn-ea"/>
              <a:cs typeface="+mn-cs"/>
            </a:rPr>
            <a:t>横ばいとなった</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類似団体平均を下回っているが、今後も社会保障経費等の適正な管理・執行に努める。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xdr:rowOff>
    </xdr:from>
    <xdr:to>
      <xdr:col>7</xdr:col>
      <xdr:colOff>15875</xdr:colOff>
      <xdr:row>61</xdr:row>
      <xdr:rowOff>102507</xdr:rowOff>
    </xdr:to>
    <xdr:cxnSp macro="">
      <xdr:nvCxnSpPr>
        <xdr:cNvPr id="185" name="直線コネクタ 184"/>
        <xdr:cNvCxnSpPr/>
      </xdr:nvCxnSpPr>
      <xdr:spPr>
        <a:xfrm flipV="1">
          <a:off x="4826000" y="89281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6"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7" name="直線コネクタ 186"/>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99077</xdr:rowOff>
    </xdr:from>
    <xdr:ext cx="762000" cy="259045"/>
    <xdr:sp macro="" textlink="">
      <xdr:nvSpPr>
        <xdr:cNvPr id="188"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52</xdr:row>
      <xdr:rowOff>12700</xdr:rowOff>
    </xdr:from>
    <xdr:to>
      <xdr:col>7</xdr:col>
      <xdr:colOff>104775</xdr:colOff>
      <xdr:row>52</xdr:row>
      <xdr:rowOff>12700</xdr:rowOff>
    </xdr:to>
    <xdr:cxnSp macro="">
      <xdr:nvCxnSpPr>
        <xdr:cNvPr id="189" name="直線コネクタ 188"/>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61685</xdr:rowOff>
    </xdr:to>
    <xdr:cxnSp macro="">
      <xdr:nvCxnSpPr>
        <xdr:cNvPr id="190" name="直線コネクタ 189"/>
        <xdr:cNvCxnSpPr/>
      </xdr:nvCxnSpPr>
      <xdr:spPr>
        <a:xfrm>
          <a:off x="3987800" y="9319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61685</xdr:rowOff>
    </xdr:to>
    <xdr:cxnSp macro="">
      <xdr:nvCxnSpPr>
        <xdr:cNvPr id="193" name="直線コネクタ 192"/>
        <xdr:cNvCxnSpPr/>
      </xdr:nvCxnSpPr>
      <xdr:spPr>
        <a:xfrm>
          <a:off x="3098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149678</xdr:rowOff>
    </xdr:from>
    <xdr:to>
      <xdr:col>5</xdr:col>
      <xdr:colOff>600075</xdr:colOff>
      <xdr:row>58</xdr:row>
      <xdr:rowOff>79828</xdr:rowOff>
    </xdr:to>
    <xdr:sp macro="" textlink="">
      <xdr:nvSpPr>
        <xdr:cNvPr id="194" name="フローチャート : 判断 193"/>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195" name="テキスト ボックス 194"/>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6" name="直線コネクタ 195"/>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29028</xdr:rowOff>
    </xdr:to>
    <xdr:cxnSp macro="">
      <xdr:nvCxnSpPr>
        <xdr:cNvPr id="199" name="直線コネクタ 198"/>
        <xdr:cNvCxnSpPr/>
      </xdr:nvCxnSpPr>
      <xdr:spPr>
        <a:xfrm flipV="1">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02" name="フローチャート :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8" name="テキスト ボックス 217"/>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主に</a:t>
          </a:r>
          <a:r>
            <a:rPr lang="ja-JP" altLang="en-US" sz="1100" b="0" i="0" baseline="0">
              <a:solidFill>
                <a:schemeClr val="dk1"/>
              </a:solidFill>
              <a:effectLst/>
              <a:latin typeface="+mn-lt"/>
              <a:ea typeface="+mn-ea"/>
              <a:cs typeface="+mn-cs"/>
            </a:rPr>
            <a:t>介護保険</a:t>
          </a:r>
          <a:r>
            <a:rPr lang="ja-JP" altLang="ja-JP" sz="1100" b="0" i="0" baseline="0">
              <a:solidFill>
                <a:schemeClr val="dk1"/>
              </a:solidFill>
              <a:effectLst/>
              <a:latin typeface="+mn-lt"/>
              <a:ea typeface="+mn-ea"/>
              <a:cs typeface="+mn-cs"/>
            </a:rPr>
            <a:t>特別会計</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への繰出金の増加に伴い、前年度に比べ</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類似団体平均は下回っているが、</a:t>
          </a:r>
          <a:r>
            <a:rPr lang="ja-JP" altLang="en-US" sz="1100" b="0" i="0" baseline="0">
              <a:solidFill>
                <a:schemeClr val="dk1"/>
              </a:solidFill>
              <a:effectLst/>
              <a:latin typeface="+mn-lt"/>
              <a:ea typeface="+mn-ea"/>
              <a:cs typeface="+mn-cs"/>
            </a:rPr>
            <a:t>少子高齢化が顕著で深刻な中、保険料や使用料等の徴収強化に努め、</a:t>
          </a:r>
          <a:r>
            <a:rPr lang="ja-JP" altLang="ja-JP" sz="1100" b="0" i="0" baseline="0">
              <a:solidFill>
                <a:schemeClr val="dk1"/>
              </a:solidFill>
              <a:effectLst/>
              <a:latin typeface="+mn-lt"/>
              <a:ea typeface="+mn-ea"/>
              <a:cs typeface="+mn-cs"/>
            </a:rPr>
            <a:t>特別会計の健全運営を図ることにより、負担軽減に努める。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3" name="直線コネクタ 242"/>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4"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5" name="直線コネクタ 244"/>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6"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7" name="直線コネクタ 246"/>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1270</xdr:rowOff>
    </xdr:to>
    <xdr:cxnSp macro="">
      <xdr:nvCxnSpPr>
        <xdr:cNvPr id="248" name="直線コネクタ 247"/>
        <xdr:cNvCxnSpPr/>
      </xdr:nvCxnSpPr>
      <xdr:spPr>
        <a:xfrm>
          <a:off x="15671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127000</xdr:rowOff>
    </xdr:to>
    <xdr:cxnSp macro="">
      <xdr:nvCxnSpPr>
        <xdr:cNvPr id="251" name="直線コネクタ 250"/>
        <xdr:cNvCxnSpPr/>
      </xdr:nvCxnSpPr>
      <xdr:spPr>
        <a:xfrm>
          <a:off x="14782800" y="9719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2" name="フローチャート : 判断 251"/>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53" name="テキスト ボックス 252"/>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117856</xdr:rowOff>
    </xdr:to>
    <xdr:cxnSp macro="">
      <xdr:nvCxnSpPr>
        <xdr:cNvPr id="254" name="直線コネクタ 253"/>
        <xdr:cNvCxnSpPr/>
      </xdr:nvCxnSpPr>
      <xdr:spPr>
        <a:xfrm>
          <a:off x="13893800" y="9696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5" name="フローチャート : 判断 254"/>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27703</xdr:rowOff>
    </xdr:from>
    <xdr:ext cx="762000" cy="259045"/>
    <xdr:sp macro="" textlink="">
      <xdr:nvSpPr>
        <xdr:cNvPr id="256" name="テキスト ボックス 255"/>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94996</xdr:rowOff>
    </xdr:to>
    <xdr:cxnSp macro="">
      <xdr:nvCxnSpPr>
        <xdr:cNvPr id="257" name="直線コネクタ 256"/>
        <xdr:cNvCxnSpPr/>
      </xdr:nvCxnSpPr>
      <xdr:spPr>
        <a:xfrm>
          <a:off x="13004800" y="9691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58" name="フローチャート : 判断 257"/>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59" name="テキスト ボックス 258"/>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60" name="フローチャート :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61" name="テキスト ボックス 260"/>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7" name="円/楕円 266"/>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8"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9" name="円/楕円 268"/>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0" name="テキスト ボックス 269"/>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71" name="円/楕円 270"/>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72" name="テキスト ボックス 271"/>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3" name="円/楕円 27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74" name="テキスト ボックス 273"/>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5" name="円/楕円 274"/>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76" name="テキスト ボックス 275"/>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大月都留広域</a:t>
          </a:r>
          <a:r>
            <a:rPr lang="ja-JP" altLang="ja-JP" sz="1100" b="0" i="0" baseline="0">
              <a:solidFill>
                <a:schemeClr val="dk1"/>
              </a:solidFill>
              <a:effectLst/>
              <a:latin typeface="+mn-lt"/>
              <a:ea typeface="+mn-ea"/>
              <a:cs typeface="+mn-cs"/>
            </a:rPr>
            <a:t>事務組合への経常的な補助費の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により、前年に比べ</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類似団体平均を上回って</a:t>
          </a:r>
          <a:r>
            <a:rPr lang="ja-JP" altLang="en-US" sz="1100" b="0" i="0" baseline="0">
              <a:solidFill>
                <a:schemeClr val="dk1"/>
              </a:solidFill>
              <a:effectLst/>
              <a:latin typeface="+mn-lt"/>
              <a:ea typeface="+mn-ea"/>
              <a:cs typeface="+mn-cs"/>
            </a:rPr>
            <a:t>いる状況であ</a:t>
          </a:r>
          <a:r>
            <a:rPr lang="ja-JP" altLang="ja-JP" sz="1100" b="0" i="0" baseline="0">
              <a:solidFill>
                <a:schemeClr val="dk1"/>
              </a:solidFill>
              <a:effectLst/>
              <a:latin typeface="+mn-lt"/>
              <a:ea typeface="+mn-ea"/>
              <a:cs typeface="+mn-cs"/>
            </a:rPr>
            <a:t>り、病院事業や一部事務組合、各種団体への補助金等を含め、交付対象事業等の精査及び補助基準の見直しなどにより適正な管理に努める。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3" name="直線コネクタ 302"/>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4"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5" name="直線コネクタ 304"/>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6"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7" name="直線コネクタ 306"/>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39</xdr:row>
      <xdr:rowOff>138430</xdr:rowOff>
    </xdr:to>
    <xdr:cxnSp macro="">
      <xdr:nvCxnSpPr>
        <xdr:cNvPr id="308" name="直線コネクタ 307"/>
        <xdr:cNvCxnSpPr/>
      </xdr:nvCxnSpPr>
      <xdr:spPr>
        <a:xfrm>
          <a:off x="15671800" y="66649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24147</xdr:rowOff>
    </xdr:from>
    <xdr:ext cx="762000" cy="259045"/>
    <xdr:sp macro="" textlink="">
      <xdr:nvSpPr>
        <xdr:cNvPr id="309" name="補助費等平均値テキスト"/>
        <xdr:cNvSpPr txBox="1"/>
      </xdr:nvSpPr>
      <xdr:spPr>
        <a:xfrm>
          <a:off x="16598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0" name="フローチャート : 判断 309"/>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39</xdr:row>
      <xdr:rowOff>8890</xdr:rowOff>
    </xdr:to>
    <xdr:cxnSp macro="">
      <xdr:nvCxnSpPr>
        <xdr:cNvPr id="311" name="直線コネクタ 310"/>
        <xdr:cNvCxnSpPr/>
      </xdr:nvCxnSpPr>
      <xdr:spPr>
        <a:xfrm flipV="1">
          <a:off x="14782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2" name="フローチャート : 判断 311"/>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104157</xdr:rowOff>
    </xdr:from>
    <xdr:ext cx="736600" cy="259045"/>
    <xdr:sp macro="" textlink="">
      <xdr:nvSpPr>
        <xdr:cNvPr id="313" name="テキスト ボックス 312"/>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142240</xdr:rowOff>
    </xdr:from>
    <xdr:to>
      <xdr:col>21</xdr:col>
      <xdr:colOff>361950</xdr:colOff>
      <xdr:row>39</xdr:row>
      <xdr:rowOff>8890</xdr:rowOff>
    </xdr:to>
    <xdr:cxnSp macro="">
      <xdr:nvCxnSpPr>
        <xdr:cNvPr id="314" name="直線コネクタ 313"/>
        <xdr:cNvCxnSpPr/>
      </xdr:nvCxnSpPr>
      <xdr:spPr>
        <a:xfrm>
          <a:off x="13893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5" name="フローチャート : 判断 314"/>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58437</xdr:rowOff>
    </xdr:from>
    <xdr:ext cx="762000" cy="259045"/>
    <xdr:sp macro="" textlink="">
      <xdr:nvSpPr>
        <xdr:cNvPr id="316" name="テキスト ボックス 315"/>
        <xdr:cNvSpPr txBox="1"/>
      </xdr:nvSpPr>
      <xdr:spPr>
        <a:xfrm>
          <a:off x="14401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119380</xdr:rowOff>
    </xdr:from>
    <xdr:to>
      <xdr:col>20</xdr:col>
      <xdr:colOff>158750</xdr:colOff>
      <xdr:row>38</xdr:row>
      <xdr:rowOff>142240</xdr:rowOff>
    </xdr:to>
    <xdr:cxnSp macro="">
      <xdr:nvCxnSpPr>
        <xdr:cNvPr id="317" name="直線コネクタ 316"/>
        <xdr:cNvCxnSpPr/>
      </xdr:nvCxnSpPr>
      <xdr:spPr>
        <a:xfrm>
          <a:off x="13004800" y="663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18" name="フローチャート : 判断 317"/>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58437</xdr:rowOff>
    </xdr:from>
    <xdr:ext cx="762000" cy="259045"/>
    <xdr:sp macro="" textlink="">
      <xdr:nvSpPr>
        <xdr:cNvPr id="319" name="テキスト ボックス 318"/>
        <xdr:cNvSpPr txBox="1"/>
      </xdr:nvSpPr>
      <xdr:spPr>
        <a:xfrm>
          <a:off x="13512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0" name="フローチャート : 判断 319"/>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1" name="テキスト ボックス 320"/>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87630</xdr:rowOff>
    </xdr:from>
    <xdr:to>
      <xdr:col>24</xdr:col>
      <xdr:colOff>82550</xdr:colOff>
      <xdr:row>40</xdr:row>
      <xdr:rowOff>17780</xdr:rowOff>
    </xdr:to>
    <xdr:sp macro="" textlink="">
      <xdr:nvSpPr>
        <xdr:cNvPr id="327" name="円/楕円 326"/>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59707</xdr:rowOff>
    </xdr:from>
    <xdr:ext cx="762000" cy="259045"/>
    <xdr:sp macro="" textlink="">
      <xdr:nvSpPr>
        <xdr:cNvPr id="328" name="補助費等該当値テキスト"/>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29" name="円/楕円 328"/>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30" name="テキスト ボックス 329"/>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129540</xdr:rowOff>
    </xdr:from>
    <xdr:to>
      <xdr:col>21</xdr:col>
      <xdr:colOff>412750</xdr:colOff>
      <xdr:row>39</xdr:row>
      <xdr:rowOff>59690</xdr:rowOff>
    </xdr:to>
    <xdr:sp macro="" textlink="">
      <xdr:nvSpPr>
        <xdr:cNvPr id="331" name="円/楕円 330"/>
        <xdr:cNvSpPr/>
      </xdr:nvSpPr>
      <xdr:spPr>
        <a:xfrm>
          <a:off x="1473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44467</xdr:rowOff>
    </xdr:from>
    <xdr:ext cx="762000" cy="259045"/>
    <xdr:sp macro="" textlink="">
      <xdr:nvSpPr>
        <xdr:cNvPr id="332" name="テキスト ボックス 331"/>
        <xdr:cNvSpPr txBox="1"/>
      </xdr:nvSpPr>
      <xdr:spPr>
        <a:xfrm>
          <a:off x="14401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91440</xdr:rowOff>
    </xdr:from>
    <xdr:to>
      <xdr:col>20</xdr:col>
      <xdr:colOff>209550</xdr:colOff>
      <xdr:row>39</xdr:row>
      <xdr:rowOff>21590</xdr:rowOff>
    </xdr:to>
    <xdr:sp macro="" textlink="">
      <xdr:nvSpPr>
        <xdr:cNvPr id="333" name="円/楕円 332"/>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6367</xdr:rowOff>
    </xdr:from>
    <xdr:ext cx="762000" cy="259045"/>
    <xdr:sp macro="" textlink="">
      <xdr:nvSpPr>
        <xdr:cNvPr id="334" name="テキスト ボックス 333"/>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68580</xdr:rowOff>
    </xdr:from>
    <xdr:to>
      <xdr:col>19</xdr:col>
      <xdr:colOff>6350</xdr:colOff>
      <xdr:row>38</xdr:row>
      <xdr:rowOff>170180</xdr:rowOff>
    </xdr:to>
    <xdr:sp macro="" textlink="">
      <xdr:nvSpPr>
        <xdr:cNvPr id="335" name="円/楕円 334"/>
        <xdr:cNvSpPr/>
      </xdr:nvSpPr>
      <xdr:spPr>
        <a:xfrm>
          <a:off x="12954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154957</xdr:rowOff>
    </xdr:from>
    <xdr:ext cx="762000" cy="259045"/>
    <xdr:sp macro="" textlink="">
      <xdr:nvSpPr>
        <xdr:cNvPr id="336" name="テキスト ボックス 335"/>
        <xdr:cNvSpPr txBox="1"/>
      </xdr:nvSpPr>
      <xdr:spPr>
        <a:xfrm>
          <a:off x="12623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平成２５年度に</a:t>
          </a:r>
          <a:r>
            <a:rPr lang="ja-JP" altLang="ja-JP" sz="1100" b="0" i="0" baseline="0">
              <a:solidFill>
                <a:schemeClr val="dk1"/>
              </a:solidFill>
              <a:effectLst/>
              <a:latin typeface="+mn-lt"/>
              <a:ea typeface="+mn-ea"/>
              <a:cs typeface="+mn-cs"/>
            </a:rPr>
            <a:t>土地開発公社の負債整理に伴い発行した第三セクター等改革推進債</a:t>
          </a:r>
          <a:r>
            <a:rPr lang="ja-JP" altLang="en-US" sz="1100" b="0" i="0" baseline="0">
              <a:solidFill>
                <a:schemeClr val="dk1"/>
              </a:solidFill>
              <a:effectLst/>
              <a:latin typeface="+mn-lt"/>
              <a:ea typeface="+mn-ea"/>
              <a:cs typeface="+mn-cs"/>
            </a:rPr>
            <a:t>に加え、過年度に実施した大月駅周辺整備事業</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の償還開始</a:t>
          </a:r>
          <a:r>
            <a:rPr lang="ja-JP" altLang="ja-JP" sz="1100" b="0" i="0" baseline="0">
              <a:solidFill>
                <a:schemeClr val="dk1"/>
              </a:solidFill>
              <a:effectLst/>
              <a:latin typeface="+mn-lt"/>
              <a:ea typeface="+mn-ea"/>
              <a:cs typeface="+mn-cs"/>
            </a:rPr>
            <a:t>により公債費が増加</a:t>
          </a:r>
          <a:r>
            <a:rPr lang="ja-JP" altLang="en-US" sz="1100" b="0" i="0" baseline="0">
              <a:solidFill>
                <a:schemeClr val="dk1"/>
              </a:solidFill>
              <a:effectLst/>
              <a:latin typeface="+mn-lt"/>
              <a:ea typeface="+mn-ea"/>
              <a:cs typeface="+mn-cs"/>
            </a:rPr>
            <a:t>傾向にあり、</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０．１</a:t>
          </a:r>
          <a:r>
            <a:rPr lang="ja-JP" altLang="ja-JP" sz="1100" b="0" i="0" baseline="0">
              <a:solidFill>
                <a:schemeClr val="dk1"/>
              </a:solidFill>
              <a:effectLst/>
              <a:latin typeface="+mn-lt"/>
              <a:ea typeface="+mn-ea"/>
              <a:cs typeface="+mn-cs"/>
            </a:rPr>
            <a:t>ポイント上昇した。</a:t>
          </a:r>
          <a:endParaRPr lang="ja-JP" altLang="ja-JP" sz="1400">
            <a:effectLst/>
          </a:endParaRPr>
        </a:p>
        <a:p>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小中学校適正配置計画に伴う施設整備事業などにかかる公債費の増加</a:t>
          </a:r>
          <a:r>
            <a:rPr lang="ja-JP" altLang="ja-JP" sz="1100" b="0" i="0" baseline="0">
              <a:solidFill>
                <a:schemeClr val="dk1"/>
              </a:solidFill>
              <a:effectLst/>
              <a:latin typeface="+mn-lt"/>
              <a:ea typeface="+mn-ea"/>
              <a:cs typeface="+mn-cs"/>
            </a:rPr>
            <a:t>が見込まれ、非常に厳しい財政運営となるが、事務事業の見直しと適正な起債管理に努める。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6" name="直線コネクタ 365"/>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7"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68" name="直線コネクタ 367"/>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69"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70" name="直線コネクタ 369"/>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102507</xdr:rowOff>
    </xdr:from>
    <xdr:to>
      <xdr:col>7</xdr:col>
      <xdr:colOff>15875</xdr:colOff>
      <xdr:row>77</xdr:row>
      <xdr:rowOff>113393</xdr:rowOff>
    </xdr:to>
    <xdr:cxnSp macro="">
      <xdr:nvCxnSpPr>
        <xdr:cNvPr id="371" name="直線コネクタ 370"/>
        <xdr:cNvCxnSpPr/>
      </xdr:nvCxnSpPr>
      <xdr:spPr>
        <a:xfrm>
          <a:off x="3987800" y="1330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119941</xdr:rowOff>
    </xdr:from>
    <xdr:ext cx="762000" cy="259045"/>
    <xdr:sp macro="" textlink="">
      <xdr:nvSpPr>
        <xdr:cNvPr id="372" name="公債費平均値テキスト"/>
        <xdr:cNvSpPr txBox="1"/>
      </xdr:nvSpPr>
      <xdr:spPr>
        <a:xfrm>
          <a:off x="4914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3" name="フローチャート : 判断 372"/>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56243</xdr:rowOff>
    </xdr:from>
    <xdr:to>
      <xdr:col>5</xdr:col>
      <xdr:colOff>549275</xdr:colOff>
      <xdr:row>77</xdr:row>
      <xdr:rowOff>102507</xdr:rowOff>
    </xdr:to>
    <xdr:cxnSp macro="">
      <xdr:nvCxnSpPr>
        <xdr:cNvPr id="374" name="直線コネクタ 373"/>
        <xdr:cNvCxnSpPr/>
      </xdr:nvCxnSpPr>
      <xdr:spPr>
        <a:xfrm>
          <a:off x="3098800" y="130864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5" name="フローチャート : 判断 374"/>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76399</xdr:rowOff>
    </xdr:from>
    <xdr:ext cx="736600" cy="259045"/>
    <xdr:sp macro="" textlink="">
      <xdr:nvSpPr>
        <xdr:cNvPr id="376" name="テキスト ボックス 375"/>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45357</xdr:rowOff>
    </xdr:from>
    <xdr:to>
      <xdr:col>4</xdr:col>
      <xdr:colOff>346075</xdr:colOff>
      <xdr:row>76</xdr:row>
      <xdr:rowOff>56243</xdr:rowOff>
    </xdr:to>
    <xdr:cxnSp macro="">
      <xdr:nvCxnSpPr>
        <xdr:cNvPr id="377" name="直線コネクタ 376"/>
        <xdr:cNvCxnSpPr/>
      </xdr:nvCxnSpPr>
      <xdr:spPr>
        <a:xfrm>
          <a:off x="2209800" y="1307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78" name="フローチャート : 判断 377"/>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135363</xdr:rowOff>
    </xdr:from>
    <xdr:ext cx="762000" cy="259045"/>
    <xdr:sp macro="" textlink="">
      <xdr:nvSpPr>
        <xdr:cNvPr id="379" name="テキスト ボックス 378"/>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140607</xdr:rowOff>
    </xdr:from>
    <xdr:to>
      <xdr:col>3</xdr:col>
      <xdr:colOff>142875</xdr:colOff>
      <xdr:row>76</xdr:row>
      <xdr:rowOff>45357</xdr:rowOff>
    </xdr:to>
    <xdr:cxnSp macro="">
      <xdr:nvCxnSpPr>
        <xdr:cNvPr id="380" name="直線コネクタ 379"/>
        <xdr:cNvCxnSpPr/>
      </xdr:nvCxnSpPr>
      <xdr:spPr>
        <a:xfrm>
          <a:off x="1320800" y="12999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81" name="フローチャート : 判断 380"/>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168020</xdr:rowOff>
    </xdr:from>
    <xdr:ext cx="762000" cy="259045"/>
    <xdr:sp macro="" textlink="">
      <xdr:nvSpPr>
        <xdr:cNvPr id="382" name="テキスト ボックス 381"/>
        <xdr:cNvSpPr txBox="1"/>
      </xdr:nvSpPr>
      <xdr:spPr>
        <a:xfrm>
          <a:off x="1828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83" name="フローチャート : 判断 382"/>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124477</xdr:rowOff>
    </xdr:from>
    <xdr:ext cx="762000" cy="259045"/>
    <xdr:sp macro="" textlink="">
      <xdr:nvSpPr>
        <xdr:cNvPr id="384" name="テキスト ボックス 383"/>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62593</xdr:rowOff>
    </xdr:from>
    <xdr:to>
      <xdr:col>7</xdr:col>
      <xdr:colOff>66675</xdr:colOff>
      <xdr:row>77</xdr:row>
      <xdr:rowOff>164193</xdr:rowOff>
    </xdr:to>
    <xdr:sp macro="" textlink="">
      <xdr:nvSpPr>
        <xdr:cNvPr id="390" name="円/楕円 389"/>
        <xdr:cNvSpPr/>
      </xdr:nvSpPr>
      <xdr:spPr>
        <a:xfrm>
          <a:off x="4775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34670</xdr:rowOff>
    </xdr:from>
    <xdr:ext cx="762000" cy="259045"/>
    <xdr:sp macro="" textlink="">
      <xdr:nvSpPr>
        <xdr:cNvPr id="391" name="公債費該当値テキスト"/>
        <xdr:cNvSpPr txBox="1"/>
      </xdr:nvSpPr>
      <xdr:spPr>
        <a:xfrm>
          <a:off x="4914900" y="13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51707</xdr:rowOff>
    </xdr:from>
    <xdr:to>
      <xdr:col>5</xdr:col>
      <xdr:colOff>600075</xdr:colOff>
      <xdr:row>77</xdr:row>
      <xdr:rowOff>153307</xdr:rowOff>
    </xdr:to>
    <xdr:sp macro="" textlink="">
      <xdr:nvSpPr>
        <xdr:cNvPr id="392" name="円/楕円 391"/>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93" name="テキスト ボックス 392"/>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5443</xdr:rowOff>
    </xdr:from>
    <xdr:to>
      <xdr:col>4</xdr:col>
      <xdr:colOff>396875</xdr:colOff>
      <xdr:row>76</xdr:row>
      <xdr:rowOff>107043</xdr:rowOff>
    </xdr:to>
    <xdr:sp macro="" textlink="">
      <xdr:nvSpPr>
        <xdr:cNvPr id="394" name="円/楕円 393"/>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117220</xdr:rowOff>
    </xdr:from>
    <xdr:ext cx="762000" cy="259045"/>
    <xdr:sp macro="" textlink="">
      <xdr:nvSpPr>
        <xdr:cNvPr id="395" name="テキスト ボックス 394"/>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96" name="円/楕円 395"/>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106334</xdr:rowOff>
    </xdr:from>
    <xdr:ext cx="762000" cy="259045"/>
    <xdr:sp macro="" textlink="">
      <xdr:nvSpPr>
        <xdr:cNvPr id="397" name="テキスト ボックス 396"/>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89807</xdr:rowOff>
    </xdr:from>
    <xdr:to>
      <xdr:col>1</xdr:col>
      <xdr:colOff>676275</xdr:colOff>
      <xdr:row>76</xdr:row>
      <xdr:rowOff>19957</xdr:rowOff>
    </xdr:to>
    <xdr:sp macro="" textlink="">
      <xdr:nvSpPr>
        <xdr:cNvPr id="398" name="円/楕円 397"/>
        <xdr:cNvSpPr/>
      </xdr:nvSpPr>
      <xdr:spPr>
        <a:xfrm>
          <a:off x="1270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30134</xdr:rowOff>
    </xdr:from>
    <xdr:ext cx="762000" cy="259045"/>
    <xdr:sp macro="" textlink="">
      <xdr:nvSpPr>
        <xdr:cNvPr id="399" name="テキスト ボックス 398"/>
        <xdr:cNvSpPr txBox="1"/>
      </xdr:nvSpPr>
      <xdr:spPr>
        <a:xfrm>
          <a:off x="939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したが、類似団体平均を上回っている。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これは、補助費等充当一般財源の増加により、経常経費充当一般財源がやや増加した一方、市税収入の減少による経常一般財源収入の減少によるものである。</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東京電力葛野川揚水式発電所の固定資産税増により一時的に改善するものと見込まれるが、その他の</a:t>
          </a:r>
          <a:r>
            <a:rPr lang="ja-JP" altLang="ja-JP" sz="1100" b="0" i="0" baseline="0">
              <a:solidFill>
                <a:schemeClr val="dk1"/>
              </a:solidFill>
              <a:effectLst/>
              <a:latin typeface="+mn-lt"/>
              <a:ea typeface="+mn-ea"/>
              <a:cs typeface="+mn-cs"/>
            </a:rPr>
            <a:t>経常一般財源収入額の減少が</a:t>
          </a:r>
          <a:r>
            <a:rPr lang="ja-JP" altLang="en-US" sz="1100" b="0" i="0" baseline="0">
              <a:solidFill>
                <a:schemeClr val="dk1"/>
              </a:solidFill>
              <a:effectLst/>
              <a:latin typeface="+mn-lt"/>
              <a:ea typeface="+mn-ea"/>
              <a:cs typeface="+mn-cs"/>
            </a:rPr>
            <a:t>見込まれる</a:t>
          </a:r>
          <a:r>
            <a:rPr lang="ja-JP" altLang="ja-JP" sz="1100" b="0" i="0" baseline="0">
              <a:solidFill>
                <a:schemeClr val="dk1"/>
              </a:solidFill>
              <a:effectLst/>
              <a:latin typeface="+mn-lt"/>
              <a:ea typeface="+mn-ea"/>
              <a:cs typeface="+mn-cs"/>
            </a:rPr>
            <a:t>ため、さらなる事務事業の見直し、経常経費の精査を行い、財政の健全化に努める。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5" name="直線コネクタ 424"/>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6"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7" name="直線コネクタ 426"/>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28"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29" name="直線コネクタ 428"/>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67563</xdr:rowOff>
    </xdr:from>
    <xdr:to>
      <xdr:col>24</xdr:col>
      <xdr:colOff>31750</xdr:colOff>
      <xdr:row>76</xdr:row>
      <xdr:rowOff>140715</xdr:rowOff>
    </xdr:to>
    <xdr:cxnSp macro="">
      <xdr:nvCxnSpPr>
        <xdr:cNvPr id="430" name="直線コネクタ 429"/>
        <xdr:cNvCxnSpPr/>
      </xdr:nvCxnSpPr>
      <xdr:spPr>
        <a:xfrm>
          <a:off x="15671800" y="130977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31"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2" name="フローチャート : 判断 431"/>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76</xdr:row>
      <xdr:rowOff>163576</xdr:rowOff>
    </xdr:to>
    <xdr:cxnSp macro="">
      <xdr:nvCxnSpPr>
        <xdr:cNvPr id="433" name="直線コネクタ 432"/>
        <xdr:cNvCxnSpPr/>
      </xdr:nvCxnSpPr>
      <xdr:spPr>
        <a:xfrm flipV="1">
          <a:off x="14782800" y="130977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76708</xdr:rowOff>
    </xdr:from>
    <xdr:to>
      <xdr:col>21</xdr:col>
      <xdr:colOff>361950</xdr:colOff>
      <xdr:row>76</xdr:row>
      <xdr:rowOff>163576</xdr:rowOff>
    </xdr:to>
    <xdr:cxnSp macro="">
      <xdr:nvCxnSpPr>
        <xdr:cNvPr id="436" name="直線コネクタ 435"/>
        <xdr:cNvCxnSpPr/>
      </xdr:nvCxnSpPr>
      <xdr:spPr>
        <a:xfrm>
          <a:off x="13893800" y="13106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7" name="フローチャート : 判断 436"/>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38" name="テキスト ボックス 437"/>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129286</xdr:rowOff>
    </xdr:from>
    <xdr:to>
      <xdr:col>20</xdr:col>
      <xdr:colOff>158750</xdr:colOff>
      <xdr:row>76</xdr:row>
      <xdr:rowOff>76708</xdr:rowOff>
    </xdr:to>
    <xdr:cxnSp macro="">
      <xdr:nvCxnSpPr>
        <xdr:cNvPr id="439" name="直線コネクタ 438"/>
        <xdr:cNvCxnSpPr/>
      </xdr:nvCxnSpPr>
      <xdr:spPr>
        <a:xfrm>
          <a:off x="13004800" y="129880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40" name="フローチャート : 判断 439"/>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41" name="テキスト ボックス 44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42" name="フローチャート : 判断 441"/>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57421</xdr:rowOff>
    </xdr:from>
    <xdr:ext cx="762000" cy="259045"/>
    <xdr:sp macro="" textlink="">
      <xdr:nvSpPr>
        <xdr:cNvPr id="443" name="テキスト ボックス 442"/>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9" name="円/楕円 448"/>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50"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xdr:rowOff>
    </xdr:from>
    <xdr:to>
      <xdr:col>22</xdr:col>
      <xdr:colOff>615950</xdr:colOff>
      <xdr:row>76</xdr:row>
      <xdr:rowOff>118363</xdr:rowOff>
    </xdr:to>
    <xdr:sp macro="" textlink="">
      <xdr:nvSpPr>
        <xdr:cNvPr id="451" name="円/楕円 450"/>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103140</xdr:rowOff>
    </xdr:from>
    <xdr:ext cx="736600" cy="259045"/>
    <xdr:sp macro="" textlink="">
      <xdr:nvSpPr>
        <xdr:cNvPr id="452" name="テキスト ボックス 451"/>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53" name="円/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54" name="テキスト ボックス 45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5" name="円/楕円 454"/>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56" name="テキスト ボックス 455"/>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57" name="円/楕円 456"/>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18813</xdr:rowOff>
    </xdr:from>
    <xdr:ext cx="762000" cy="259045"/>
    <xdr:sp macro="" textlink="">
      <xdr:nvSpPr>
        <xdr:cNvPr id="458" name="テキスト ボックス 457"/>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山梨県大月市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121285</xdr:rowOff>
    </xdr:from>
    <xdr:to>
      <xdr:col>4</xdr:col>
      <xdr:colOff>1117600</xdr:colOff>
      <xdr:row>20</xdr:row>
      <xdr:rowOff>118732</xdr:rowOff>
    </xdr:to>
    <xdr:cxnSp macro="">
      <xdr:nvCxnSpPr>
        <xdr:cNvPr id="45" name="直線コネクタ 44"/>
        <xdr:cNvCxnSpPr/>
      </xdr:nvCxnSpPr>
      <xdr:spPr bwMode="auto">
        <a:xfrm flipV="1">
          <a:off x="5651500" y="2226310"/>
          <a:ext cx="0" cy="1369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90809</xdr:rowOff>
    </xdr:from>
    <xdr:ext cx="762000" cy="259045"/>
    <xdr:sp macro="" textlink="">
      <xdr:nvSpPr>
        <xdr:cNvPr id="46" name="人口1人当たり決算額の推移最小値テキスト130"/>
        <xdr:cNvSpPr txBox="1"/>
      </xdr:nvSpPr>
      <xdr:spPr>
        <a:xfrm>
          <a:off x="5740400" y="35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20</xdr:row>
      <xdr:rowOff>118732</xdr:rowOff>
    </xdr:from>
    <xdr:to>
      <xdr:col>5</xdr:col>
      <xdr:colOff>73025</xdr:colOff>
      <xdr:row>20</xdr:row>
      <xdr:rowOff>118732</xdr:rowOff>
    </xdr:to>
    <xdr:cxnSp macro="">
      <xdr:nvCxnSpPr>
        <xdr:cNvPr id="47" name="直線コネクタ 46"/>
        <xdr:cNvCxnSpPr/>
      </xdr:nvCxnSpPr>
      <xdr:spPr bwMode="auto">
        <a:xfrm>
          <a:off x="5562600" y="359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36212</xdr:rowOff>
    </xdr:from>
    <xdr:ext cx="762000" cy="259045"/>
    <xdr:sp macro="" textlink="">
      <xdr:nvSpPr>
        <xdr:cNvPr id="48" name="人口1人当たり決算額の推移最大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121285</xdr:rowOff>
    </xdr:from>
    <xdr:to>
      <xdr:col>5</xdr:col>
      <xdr:colOff>73025</xdr:colOff>
      <xdr:row>12</xdr:row>
      <xdr:rowOff>121285</xdr:rowOff>
    </xdr:to>
    <xdr:cxnSp macro="">
      <xdr:nvCxnSpPr>
        <xdr:cNvPr id="49" name="直線コネクタ 48"/>
        <xdr:cNvCxnSpPr/>
      </xdr:nvCxnSpPr>
      <xdr:spPr bwMode="auto">
        <a:xfrm>
          <a:off x="5562600" y="2226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114084</xdr:rowOff>
    </xdr:from>
    <xdr:to>
      <xdr:col>4</xdr:col>
      <xdr:colOff>1117600</xdr:colOff>
      <xdr:row>12</xdr:row>
      <xdr:rowOff>121285</xdr:rowOff>
    </xdr:to>
    <xdr:cxnSp macro="">
      <xdr:nvCxnSpPr>
        <xdr:cNvPr id="50" name="直線コネクタ 49"/>
        <xdr:cNvCxnSpPr/>
      </xdr:nvCxnSpPr>
      <xdr:spPr bwMode="auto">
        <a:xfrm>
          <a:off x="5003800" y="2219109"/>
          <a:ext cx="6477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31780</xdr:rowOff>
    </xdr:from>
    <xdr:ext cx="762000" cy="259045"/>
    <xdr:sp macro="" textlink="">
      <xdr:nvSpPr>
        <xdr:cNvPr id="51" name="人口1人当たり決算額の推移平均値テキスト130"/>
        <xdr:cNvSpPr txBox="1"/>
      </xdr:nvSpPr>
      <xdr:spPr>
        <a:xfrm>
          <a:off x="5740400" y="282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59703</xdr:rowOff>
    </xdr:from>
    <xdr:to>
      <xdr:col>5</xdr:col>
      <xdr:colOff>34925</xdr:colOff>
      <xdr:row>16</xdr:row>
      <xdr:rowOff>161303</xdr:rowOff>
    </xdr:to>
    <xdr:sp macro="" textlink="">
      <xdr:nvSpPr>
        <xdr:cNvPr id="52" name="フローチャート : 判断 51"/>
        <xdr:cNvSpPr/>
      </xdr:nvSpPr>
      <xdr:spPr bwMode="auto">
        <a:xfrm>
          <a:off x="5600700" y="285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90538</xdr:rowOff>
    </xdr:from>
    <xdr:to>
      <xdr:col>4</xdr:col>
      <xdr:colOff>469900</xdr:colOff>
      <xdr:row>12</xdr:row>
      <xdr:rowOff>114084</xdr:rowOff>
    </xdr:to>
    <xdr:cxnSp macro="">
      <xdr:nvCxnSpPr>
        <xdr:cNvPr id="53" name="直線コネクタ 52"/>
        <xdr:cNvCxnSpPr/>
      </xdr:nvCxnSpPr>
      <xdr:spPr bwMode="auto">
        <a:xfrm>
          <a:off x="4305300" y="2024113"/>
          <a:ext cx="698500" cy="19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117005</xdr:rowOff>
    </xdr:from>
    <xdr:to>
      <xdr:col>4</xdr:col>
      <xdr:colOff>520700</xdr:colOff>
      <xdr:row>17</xdr:row>
      <xdr:rowOff>47155</xdr:rowOff>
    </xdr:to>
    <xdr:sp macro="" textlink="">
      <xdr:nvSpPr>
        <xdr:cNvPr id="54" name="フローチャート : 判断 53"/>
        <xdr:cNvSpPr/>
      </xdr:nvSpPr>
      <xdr:spPr bwMode="auto">
        <a:xfrm>
          <a:off x="4953000" y="290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31932</xdr:rowOff>
    </xdr:from>
    <xdr:ext cx="736600" cy="259045"/>
    <xdr:sp macro="" textlink="">
      <xdr:nvSpPr>
        <xdr:cNvPr id="55" name="テキスト ボックス 54"/>
        <xdr:cNvSpPr txBox="1"/>
      </xdr:nvSpPr>
      <xdr:spPr>
        <a:xfrm>
          <a:off x="4622800" y="299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22415</xdr:rowOff>
    </xdr:from>
    <xdr:to>
      <xdr:col>3</xdr:col>
      <xdr:colOff>904875</xdr:colOff>
      <xdr:row>11</xdr:row>
      <xdr:rowOff>90538</xdr:rowOff>
    </xdr:to>
    <xdr:cxnSp macro="">
      <xdr:nvCxnSpPr>
        <xdr:cNvPr id="56" name="直線コネクタ 55"/>
        <xdr:cNvCxnSpPr/>
      </xdr:nvCxnSpPr>
      <xdr:spPr bwMode="auto">
        <a:xfrm>
          <a:off x="3606800" y="1955990"/>
          <a:ext cx="698500" cy="6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86487</xdr:rowOff>
    </xdr:from>
    <xdr:to>
      <xdr:col>3</xdr:col>
      <xdr:colOff>955675</xdr:colOff>
      <xdr:row>17</xdr:row>
      <xdr:rowOff>16637</xdr:rowOff>
    </xdr:to>
    <xdr:sp macro="" textlink="">
      <xdr:nvSpPr>
        <xdr:cNvPr id="57" name="フローチャート : 判断 56"/>
        <xdr:cNvSpPr/>
      </xdr:nvSpPr>
      <xdr:spPr bwMode="auto">
        <a:xfrm>
          <a:off x="4254500" y="2877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xdr:rowOff>
    </xdr:from>
    <xdr:ext cx="762000" cy="259045"/>
    <xdr:sp macro="" textlink="">
      <xdr:nvSpPr>
        <xdr:cNvPr id="58" name="テキスト ボックス 57"/>
        <xdr:cNvSpPr txBox="1"/>
      </xdr:nvSpPr>
      <xdr:spPr>
        <a:xfrm>
          <a:off x="3924300" y="29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22415</xdr:rowOff>
    </xdr:from>
    <xdr:to>
      <xdr:col>3</xdr:col>
      <xdr:colOff>206375</xdr:colOff>
      <xdr:row>11</xdr:row>
      <xdr:rowOff>150241</xdr:rowOff>
    </xdr:to>
    <xdr:cxnSp macro="">
      <xdr:nvCxnSpPr>
        <xdr:cNvPr id="59" name="直線コネクタ 58"/>
        <xdr:cNvCxnSpPr/>
      </xdr:nvCxnSpPr>
      <xdr:spPr bwMode="auto">
        <a:xfrm flipV="1">
          <a:off x="2908300" y="1955990"/>
          <a:ext cx="698500" cy="12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131788</xdr:rowOff>
    </xdr:from>
    <xdr:to>
      <xdr:col>3</xdr:col>
      <xdr:colOff>257175</xdr:colOff>
      <xdr:row>16</xdr:row>
      <xdr:rowOff>61938</xdr:rowOff>
    </xdr:to>
    <xdr:sp macro="" textlink="">
      <xdr:nvSpPr>
        <xdr:cNvPr id="60" name="フローチャート : 判断 59"/>
        <xdr:cNvSpPr/>
      </xdr:nvSpPr>
      <xdr:spPr bwMode="auto">
        <a:xfrm>
          <a:off x="3556000" y="2751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46715</xdr:rowOff>
    </xdr:from>
    <xdr:ext cx="762000" cy="259045"/>
    <xdr:sp macro="" textlink="">
      <xdr:nvSpPr>
        <xdr:cNvPr id="61" name="テキスト ボックス 60"/>
        <xdr:cNvSpPr txBox="1"/>
      </xdr:nvSpPr>
      <xdr:spPr>
        <a:xfrm>
          <a:off x="3225800" y="283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133769</xdr:rowOff>
    </xdr:from>
    <xdr:to>
      <xdr:col>2</xdr:col>
      <xdr:colOff>692150</xdr:colOff>
      <xdr:row>16</xdr:row>
      <xdr:rowOff>63919</xdr:rowOff>
    </xdr:to>
    <xdr:sp macro="" textlink="">
      <xdr:nvSpPr>
        <xdr:cNvPr id="62" name="フローチャート : 判断 61"/>
        <xdr:cNvSpPr/>
      </xdr:nvSpPr>
      <xdr:spPr bwMode="auto">
        <a:xfrm>
          <a:off x="2857500" y="275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48696</xdr:rowOff>
    </xdr:from>
    <xdr:ext cx="762000" cy="259045"/>
    <xdr:sp macro="" textlink="">
      <xdr:nvSpPr>
        <xdr:cNvPr id="63" name="テキスト ボックス 62"/>
        <xdr:cNvSpPr txBox="1"/>
      </xdr:nvSpPr>
      <xdr:spPr>
        <a:xfrm>
          <a:off x="2527300" y="283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70485</xdr:rowOff>
    </xdr:from>
    <xdr:to>
      <xdr:col>5</xdr:col>
      <xdr:colOff>34925</xdr:colOff>
      <xdr:row>13</xdr:row>
      <xdr:rowOff>635</xdr:rowOff>
    </xdr:to>
    <xdr:sp macro="" textlink="">
      <xdr:nvSpPr>
        <xdr:cNvPr id="69" name="円/楕円 68"/>
        <xdr:cNvSpPr/>
      </xdr:nvSpPr>
      <xdr:spPr bwMode="auto">
        <a:xfrm>
          <a:off x="5600700" y="217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17162</xdr:rowOff>
    </xdr:from>
    <xdr:ext cx="762000" cy="259045"/>
    <xdr:sp macro="" textlink="">
      <xdr:nvSpPr>
        <xdr:cNvPr id="70" name="人口1人当たり決算額の推移該当値テキスト130"/>
        <xdr:cNvSpPr txBox="1"/>
      </xdr:nvSpPr>
      <xdr:spPr>
        <a:xfrm>
          <a:off x="57404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94,900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63284</xdr:rowOff>
    </xdr:from>
    <xdr:to>
      <xdr:col>4</xdr:col>
      <xdr:colOff>520700</xdr:colOff>
      <xdr:row>12</xdr:row>
      <xdr:rowOff>164884</xdr:rowOff>
    </xdr:to>
    <xdr:sp macro="" textlink="">
      <xdr:nvSpPr>
        <xdr:cNvPr id="71" name="円/楕円 70"/>
        <xdr:cNvSpPr/>
      </xdr:nvSpPr>
      <xdr:spPr bwMode="auto">
        <a:xfrm>
          <a:off x="4953000" y="216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3611</xdr:rowOff>
    </xdr:from>
    <xdr:ext cx="736600" cy="259045"/>
    <xdr:sp macro="" textlink="">
      <xdr:nvSpPr>
        <xdr:cNvPr id="72" name="テキスト ボックス 71"/>
        <xdr:cNvSpPr txBox="1"/>
      </xdr:nvSpPr>
      <xdr:spPr>
        <a:xfrm>
          <a:off x="4622800" y="193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95,089</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39738</xdr:rowOff>
    </xdr:from>
    <xdr:to>
      <xdr:col>3</xdr:col>
      <xdr:colOff>955675</xdr:colOff>
      <xdr:row>11</xdr:row>
      <xdr:rowOff>141338</xdr:rowOff>
    </xdr:to>
    <xdr:sp macro="" textlink="">
      <xdr:nvSpPr>
        <xdr:cNvPr id="73" name="円/楕円 72"/>
        <xdr:cNvSpPr/>
      </xdr:nvSpPr>
      <xdr:spPr bwMode="auto">
        <a:xfrm>
          <a:off x="4254500" y="1973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151515</xdr:rowOff>
    </xdr:from>
    <xdr:ext cx="762000" cy="259045"/>
    <xdr:sp macro="" textlink="">
      <xdr:nvSpPr>
        <xdr:cNvPr id="74" name="テキスト ボックス 73"/>
        <xdr:cNvSpPr txBox="1"/>
      </xdr:nvSpPr>
      <xdr:spPr>
        <a:xfrm>
          <a:off x="3924300" y="174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100,207</a:t>
          </a:r>
          <a:endParaRPr kumimoji="1" lang="ja-JP" altLang="en-US" sz="1000" b="1">
            <a:solidFill>
              <a:srgbClr val="FF0000"/>
            </a:solidFill>
            <a:latin typeface="ＭＳ Ｐゴシック"/>
          </a:endParaRPr>
        </a:p>
      </xdr:txBody>
    </xdr:sp>
    <xdr:clientData/>
  </xdr:oneCellAnchor>
  <xdr:twoCellAnchor>
    <xdr:from>
      <xdr:col>3</xdr:col>
      <xdr:colOff>155575</xdr:colOff>
      <xdr:row>10</xdr:row>
      <xdr:rowOff>143065</xdr:rowOff>
    </xdr:from>
    <xdr:to>
      <xdr:col>3</xdr:col>
      <xdr:colOff>257175</xdr:colOff>
      <xdr:row>11</xdr:row>
      <xdr:rowOff>73215</xdr:rowOff>
    </xdr:to>
    <xdr:sp macro="" textlink="">
      <xdr:nvSpPr>
        <xdr:cNvPr id="75" name="円/楕円 74"/>
        <xdr:cNvSpPr/>
      </xdr:nvSpPr>
      <xdr:spPr bwMode="auto">
        <a:xfrm>
          <a:off x="3556000" y="190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83392</xdr:rowOff>
    </xdr:from>
    <xdr:ext cx="762000" cy="259045"/>
    <xdr:sp macro="" textlink="">
      <xdr:nvSpPr>
        <xdr:cNvPr id="76" name="テキスト ボックス 75"/>
        <xdr:cNvSpPr txBox="1"/>
      </xdr:nvSpPr>
      <xdr:spPr>
        <a:xfrm>
          <a:off x="3225800" y="167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101,995</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99441</xdr:rowOff>
    </xdr:from>
    <xdr:to>
      <xdr:col>2</xdr:col>
      <xdr:colOff>692150</xdr:colOff>
      <xdr:row>12</xdr:row>
      <xdr:rowOff>29591</xdr:rowOff>
    </xdr:to>
    <xdr:sp macro="" textlink="">
      <xdr:nvSpPr>
        <xdr:cNvPr id="77" name="円/楕円 76"/>
        <xdr:cNvSpPr/>
      </xdr:nvSpPr>
      <xdr:spPr bwMode="auto">
        <a:xfrm>
          <a:off x="2857500" y="203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39768</xdr:rowOff>
    </xdr:from>
    <xdr:ext cx="762000" cy="259045"/>
    <xdr:sp macro="" textlink="">
      <xdr:nvSpPr>
        <xdr:cNvPr id="78" name="テキスト ボックス 77"/>
        <xdr:cNvSpPr txBox="1"/>
      </xdr:nvSpPr>
      <xdr:spPr>
        <a:xfrm>
          <a:off x="2527300" y="180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09" name="直線コネクタ 108"/>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275687</xdr:rowOff>
    </xdr:from>
    <xdr:ext cx="762000" cy="259045"/>
    <xdr:sp macro="" textlink="">
      <xdr:nvSpPr>
        <xdr:cNvPr id="110" name="人口1人当たり決算額の推移最小値テキスト445"/>
        <xdr:cNvSpPr txBox="1"/>
      </xdr:nvSpPr>
      <xdr:spPr>
        <a:xfrm>
          <a:off x="5740400" y="74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1" name="直線コネクタ 110"/>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2"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3" name="直線コネクタ 112"/>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230556</xdr:rowOff>
    </xdr:from>
    <xdr:to>
      <xdr:col>4</xdr:col>
      <xdr:colOff>1117600</xdr:colOff>
      <xdr:row>33</xdr:row>
      <xdr:rowOff>258053</xdr:rowOff>
    </xdr:to>
    <xdr:cxnSp macro="">
      <xdr:nvCxnSpPr>
        <xdr:cNvPr id="114" name="直線コネクタ 113"/>
        <xdr:cNvCxnSpPr/>
      </xdr:nvCxnSpPr>
      <xdr:spPr bwMode="auto">
        <a:xfrm>
          <a:off x="5003800" y="6155106"/>
          <a:ext cx="6477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105394</xdr:rowOff>
    </xdr:from>
    <xdr:ext cx="762000" cy="259045"/>
    <xdr:sp macro="" textlink="">
      <xdr:nvSpPr>
        <xdr:cNvPr id="115" name="人口1人当たり決算額の推移平均値テキスト445"/>
        <xdr:cNvSpPr txBox="1"/>
      </xdr:nvSpPr>
      <xdr:spPr>
        <a:xfrm>
          <a:off x="5740400" y="6715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6" name="フローチャート : 判断 115"/>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230556</xdr:rowOff>
    </xdr:from>
    <xdr:to>
      <xdr:col>4</xdr:col>
      <xdr:colOff>469900</xdr:colOff>
      <xdr:row>34</xdr:row>
      <xdr:rowOff>41994</xdr:rowOff>
    </xdr:to>
    <xdr:cxnSp macro="">
      <xdr:nvCxnSpPr>
        <xdr:cNvPr id="117" name="直線コネクタ 116"/>
        <xdr:cNvCxnSpPr/>
      </xdr:nvCxnSpPr>
      <xdr:spPr bwMode="auto">
        <a:xfrm flipV="1">
          <a:off x="4305300" y="6155106"/>
          <a:ext cx="698500" cy="15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18" name="フローチャート : 判断 117"/>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160062</xdr:rowOff>
    </xdr:from>
    <xdr:ext cx="736600" cy="259045"/>
    <xdr:sp macro="" textlink="">
      <xdr:nvSpPr>
        <xdr:cNvPr id="119" name="テキスト ボックス 118"/>
        <xdr:cNvSpPr txBox="1"/>
      </xdr:nvSpPr>
      <xdr:spPr>
        <a:xfrm>
          <a:off x="4622800" y="677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41994</xdr:rowOff>
    </xdr:from>
    <xdr:to>
      <xdr:col>3</xdr:col>
      <xdr:colOff>904875</xdr:colOff>
      <xdr:row>34</xdr:row>
      <xdr:rowOff>53652</xdr:rowOff>
    </xdr:to>
    <xdr:cxnSp macro="">
      <xdr:nvCxnSpPr>
        <xdr:cNvPr id="120" name="直線コネクタ 119"/>
        <xdr:cNvCxnSpPr/>
      </xdr:nvCxnSpPr>
      <xdr:spPr bwMode="auto">
        <a:xfrm flipV="1">
          <a:off x="3606800" y="6309444"/>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1" name="フローチャート : 判断 120"/>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190956</xdr:rowOff>
    </xdr:from>
    <xdr:ext cx="762000" cy="259045"/>
    <xdr:sp macro="" textlink="">
      <xdr:nvSpPr>
        <xdr:cNvPr id="122" name="テキスト ボックス 121"/>
        <xdr:cNvSpPr txBox="1"/>
      </xdr:nvSpPr>
      <xdr:spPr>
        <a:xfrm>
          <a:off x="39243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53652</xdr:rowOff>
    </xdr:from>
    <xdr:to>
      <xdr:col>3</xdr:col>
      <xdr:colOff>206375</xdr:colOff>
      <xdr:row>34</xdr:row>
      <xdr:rowOff>108255</xdr:rowOff>
    </xdr:to>
    <xdr:cxnSp macro="">
      <xdr:nvCxnSpPr>
        <xdr:cNvPr id="123" name="直線コネクタ 122"/>
        <xdr:cNvCxnSpPr/>
      </xdr:nvCxnSpPr>
      <xdr:spPr bwMode="auto">
        <a:xfrm flipV="1">
          <a:off x="2908300" y="6321102"/>
          <a:ext cx="698500" cy="5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4" name="フローチャート : 判断 123"/>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150265</xdr:rowOff>
    </xdr:from>
    <xdr:ext cx="762000" cy="259045"/>
    <xdr:sp macro="" textlink="">
      <xdr:nvSpPr>
        <xdr:cNvPr id="125" name="テキスト ボックス 124"/>
        <xdr:cNvSpPr txBox="1"/>
      </xdr:nvSpPr>
      <xdr:spPr>
        <a:xfrm>
          <a:off x="32258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26" name="フローチャート : 判断 125"/>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190564</xdr:rowOff>
    </xdr:from>
    <xdr:ext cx="762000" cy="259045"/>
    <xdr:sp macro="" textlink="">
      <xdr:nvSpPr>
        <xdr:cNvPr id="127" name="テキスト ボックス 126"/>
        <xdr:cNvSpPr txBox="1"/>
      </xdr:nvSpPr>
      <xdr:spPr>
        <a:xfrm>
          <a:off x="2527300" y="68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207253</xdr:rowOff>
    </xdr:from>
    <xdr:to>
      <xdr:col>5</xdr:col>
      <xdr:colOff>34925</xdr:colOff>
      <xdr:row>33</xdr:row>
      <xdr:rowOff>308853</xdr:rowOff>
    </xdr:to>
    <xdr:sp macro="" textlink="">
      <xdr:nvSpPr>
        <xdr:cNvPr id="133" name="円/楕円 132"/>
        <xdr:cNvSpPr/>
      </xdr:nvSpPr>
      <xdr:spPr bwMode="auto">
        <a:xfrm>
          <a:off x="5600700" y="613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153930</xdr:rowOff>
    </xdr:from>
    <xdr:ext cx="762000" cy="259045"/>
    <xdr:sp macro="" textlink="">
      <xdr:nvSpPr>
        <xdr:cNvPr id="134" name="人口1人当たり決算額の推移該当値テキスト445"/>
        <xdr:cNvSpPr txBox="1"/>
      </xdr:nvSpPr>
      <xdr:spPr>
        <a:xfrm>
          <a:off x="5740400" y="607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43,737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179756</xdr:rowOff>
    </xdr:from>
    <xdr:to>
      <xdr:col>4</xdr:col>
      <xdr:colOff>520700</xdr:colOff>
      <xdr:row>33</xdr:row>
      <xdr:rowOff>281356</xdr:rowOff>
    </xdr:to>
    <xdr:sp macro="" textlink="">
      <xdr:nvSpPr>
        <xdr:cNvPr id="135" name="円/楕円 134"/>
        <xdr:cNvSpPr/>
      </xdr:nvSpPr>
      <xdr:spPr bwMode="auto">
        <a:xfrm>
          <a:off x="4953000" y="610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120083</xdr:rowOff>
    </xdr:from>
    <xdr:ext cx="736600" cy="259045"/>
    <xdr:sp macro="" textlink="">
      <xdr:nvSpPr>
        <xdr:cNvPr id="136" name="テキスト ボックス 135"/>
        <xdr:cNvSpPr txBox="1"/>
      </xdr:nvSpPr>
      <xdr:spPr>
        <a:xfrm>
          <a:off x="4622800" y="587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44,579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334094</xdr:rowOff>
    </xdr:from>
    <xdr:to>
      <xdr:col>3</xdr:col>
      <xdr:colOff>955675</xdr:colOff>
      <xdr:row>34</xdr:row>
      <xdr:rowOff>92794</xdr:rowOff>
    </xdr:to>
    <xdr:sp macro="" textlink="">
      <xdr:nvSpPr>
        <xdr:cNvPr id="137" name="円/楕円 136"/>
        <xdr:cNvSpPr/>
      </xdr:nvSpPr>
      <xdr:spPr bwMode="auto">
        <a:xfrm>
          <a:off x="4254500" y="625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102971</xdr:rowOff>
    </xdr:from>
    <xdr:ext cx="762000" cy="259045"/>
    <xdr:sp macro="" textlink="">
      <xdr:nvSpPr>
        <xdr:cNvPr id="138" name="テキスト ボックス 137"/>
        <xdr:cNvSpPr txBox="1"/>
      </xdr:nvSpPr>
      <xdr:spPr>
        <a:xfrm>
          <a:off x="3924300" y="60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2852</xdr:rowOff>
    </xdr:from>
    <xdr:to>
      <xdr:col>3</xdr:col>
      <xdr:colOff>257175</xdr:colOff>
      <xdr:row>34</xdr:row>
      <xdr:rowOff>104452</xdr:rowOff>
    </xdr:to>
    <xdr:sp macro="" textlink="">
      <xdr:nvSpPr>
        <xdr:cNvPr id="139" name="円/楕円 138"/>
        <xdr:cNvSpPr/>
      </xdr:nvSpPr>
      <xdr:spPr bwMode="auto">
        <a:xfrm>
          <a:off x="3556000" y="627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114629</xdr:rowOff>
    </xdr:from>
    <xdr:ext cx="762000" cy="259045"/>
    <xdr:sp macro="" textlink="">
      <xdr:nvSpPr>
        <xdr:cNvPr id="140" name="テキスト ボックス 139"/>
        <xdr:cNvSpPr txBox="1"/>
      </xdr:nvSpPr>
      <xdr:spPr>
        <a:xfrm>
          <a:off x="3225800" y="60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57455</xdr:rowOff>
    </xdr:from>
    <xdr:to>
      <xdr:col>2</xdr:col>
      <xdr:colOff>692150</xdr:colOff>
      <xdr:row>34</xdr:row>
      <xdr:rowOff>159055</xdr:rowOff>
    </xdr:to>
    <xdr:sp macro="" textlink="">
      <xdr:nvSpPr>
        <xdr:cNvPr id="141" name="円/楕円 140"/>
        <xdr:cNvSpPr/>
      </xdr:nvSpPr>
      <xdr:spPr bwMode="auto">
        <a:xfrm>
          <a:off x="2857500" y="632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169232</xdr:rowOff>
    </xdr:from>
    <xdr:ext cx="762000" cy="259045"/>
    <xdr:sp macro="" textlink="">
      <xdr:nvSpPr>
        <xdr:cNvPr id="142" name="テキスト ボックス 141"/>
        <xdr:cNvSpPr txBox="1"/>
      </xdr:nvSpPr>
      <xdr:spPr>
        <a:xfrm>
          <a:off x="2527300" y="609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年度決算においては、実質収支及び単年度収支</a:t>
          </a:r>
          <a:r>
            <a:rPr lang="ja-JP" altLang="en-US" sz="1100" b="0" i="0" baseline="0">
              <a:solidFill>
                <a:schemeClr val="dk1"/>
              </a:solidFill>
              <a:effectLst/>
              <a:latin typeface="+mn-lt"/>
              <a:ea typeface="+mn-ea"/>
              <a:cs typeface="+mn-cs"/>
            </a:rPr>
            <a:t>は黒字となったが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財政調整基金を大幅に取り崩したため</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は赤字とな</a:t>
          </a:r>
          <a:r>
            <a:rPr lang="ja-JP" altLang="ja-JP" sz="1100" b="0" i="0" baseline="0">
              <a:solidFill>
                <a:schemeClr val="dk1"/>
              </a:solidFill>
              <a:effectLst/>
              <a:latin typeface="+mn-lt"/>
              <a:ea typeface="+mn-ea"/>
              <a:cs typeface="+mn-cs"/>
            </a:rPr>
            <a:t>った。平成２３年度以降</a:t>
          </a:r>
          <a:r>
            <a:rPr lang="ja-JP" altLang="en-US" sz="1100" b="0" i="0" baseline="0">
              <a:solidFill>
                <a:schemeClr val="dk1"/>
              </a:solidFill>
              <a:effectLst/>
              <a:latin typeface="+mn-lt"/>
              <a:ea typeface="+mn-ea"/>
              <a:cs typeface="+mn-cs"/>
            </a:rPr>
            <a:t>、退職手当債の</a:t>
          </a:r>
          <a:r>
            <a:rPr lang="ja-JP" altLang="ja-JP" sz="1100" b="0" i="0" baseline="0">
              <a:solidFill>
                <a:schemeClr val="dk1"/>
              </a:solidFill>
              <a:effectLst/>
              <a:latin typeface="+mn-lt"/>
              <a:ea typeface="+mn-ea"/>
              <a:cs typeface="+mn-cs"/>
            </a:rPr>
            <a:t>発行を控えていることもあり、収支比率は低調に推移して</a:t>
          </a:r>
          <a:r>
            <a:rPr lang="ja-JP" altLang="en-US" sz="1100" b="0" i="0" baseline="0">
              <a:solidFill>
                <a:schemeClr val="dk1"/>
              </a:solidFill>
              <a:effectLst/>
              <a:latin typeface="+mn-lt"/>
              <a:ea typeface="+mn-ea"/>
              <a:cs typeface="+mn-cs"/>
            </a:rPr>
            <a:t>きた。平成２４年度以降は、市立中央病院において、医師不足や新病棟建設事業の影響に伴う収益減が深刻化し、平成２６年度においても多額の赤字補てんを行ったため、財政調整基金を大幅に取り崩すこととな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は、東京電力葛野川揚水式発電所の固定資産税増に伴う一時的な市税収入の増加が見込まれるが、厳しい財政状況に変わりないことから、病院経営の健全化に全力を注ぐとともに、</a:t>
          </a:r>
          <a:r>
            <a:rPr lang="ja-JP" altLang="ja-JP" sz="1100" b="0" i="0" baseline="0">
              <a:solidFill>
                <a:schemeClr val="dk1"/>
              </a:solidFill>
              <a:effectLst/>
              <a:latin typeface="+mn-lt"/>
              <a:ea typeface="+mn-ea"/>
              <a:cs typeface="+mn-cs"/>
            </a:rPr>
            <a:t>事務事業の見直しによる経常経費の削減</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全ての会計において黒字となっているが、各事業会計に対して一般会計から補助、繰出等を行っている状態である。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なかでも病院事業においては、</a:t>
          </a:r>
          <a:r>
            <a:rPr lang="ja-JP" altLang="en-US" sz="1100" b="0" i="0" baseline="0">
              <a:solidFill>
                <a:schemeClr val="dk1"/>
              </a:solidFill>
              <a:effectLst/>
              <a:latin typeface="+mn-lt"/>
              <a:ea typeface="+mn-ea"/>
              <a:cs typeface="+mn-cs"/>
            </a:rPr>
            <a:t>慢性的な医師不足や</a:t>
          </a:r>
          <a:r>
            <a:rPr lang="ja-JP" altLang="ja-JP" sz="1100" b="0" i="0" baseline="0">
              <a:solidFill>
                <a:schemeClr val="dk1"/>
              </a:solidFill>
              <a:effectLst/>
              <a:latin typeface="+mn-lt"/>
              <a:ea typeface="+mn-ea"/>
              <a:cs typeface="+mn-cs"/>
            </a:rPr>
            <a:t>平成２４年度から着工した新病棟建設事業の影響により収益悪化</a:t>
          </a:r>
          <a:r>
            <a:rPr lang="ja-JP" altLang="en-US" sz="1100" b="0" i="0" baseline="0">
              <a:solidFill>
                <a:schemeClr val="dk1"/>
              </a:solidFill>
              <a:effectLst/>
              <a:latin typeface="+mn-lt"/>
              <a:ea typeface="+mn-ea"/>
              <a:cs typeface="+mn-cs"/>
            </a:rPr>
            <a:t>が深刻化</a:t>
          </a:r>
          <a:r>
            <a:rPr lang="ja-JP" altLang="ja-JP" sz="1100" b="0" i="0" baseline="0">
              <a:solidFill>
                <a:schemeClr val="dk1"/>
              </a:solidFill>
              <a:effectLst/>
              <a:latin typeface="+mn-lt"/>
              <a:ea typeface="+mn-ea"/>
              <a:cs typeface="+mn-cs"/>
            </a:rPr>
            <a:t>しており、</a:t>
          </a:r>
          <a:r>
            <a:rPr lang="ja-JP" altLang="en-US" sz="1100" b="0" i="0" baseline="0">
              <a:solidFill>
                <a:schemeClr val="dk1"/>
              </a:solidFill>
              <a:effectLst/>
              <a:latin typeface="+mn-lt"/>
              <a:ea typeface="+mn-ea"/>
              <a:cs typeface="+mn-cs"/>
            </a:rPr>
            <a:t>一般会計を圧迫している状況である。</a:t>
          </a:r>
          <a:r>
            <a:rPr lang="ja-JP" altLang="ja-JP" sz="1100" b="0" i="0" baseline="0">
              <a:solidFill>
                <a:schemeClr val="dk1"/>
              </a:solidFill>
              <a:effectLst/>
              <a:latin typeface="+mn-lt"/>
              <a:ea typeface="+mn-ea"/>
              <a:cs typeface="+mn-cs"/>
            </a:rPr>
            <a:t>また、簡易水道事業及び下水道事業においても、多額の設備投資に対して、使用料収入が伸び悩む状況が続いているため、大きな財政負担となっている。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病院事業については、平成２６年度をもって新病棟建設事業が完成したことから、医師確保・医業収益の回復に全力を注ぎ、赤字補てんを解消できるように努めていく。また、他の事業においても、</a:t>
          </a:r>
          <a:r>
            <a:rPr lang="ja-JP" altLang="ja-JP" sz="1100" b="0" i="0" baseline="0">
              <a:solidFill>
                <a:schemeClr val="dk1"/>
              </a:solidFill>
              <a:effectLst/>
              <a:latin typeface="+mn-lt"/>
              <a:ea typeface="+mn-ea"/>
              <a:cs typeface="+mn-cs"/>
            </a:rPr>
            <a:t>より一層の創意工夫により収益の確保に取り組み、連結構成団体全体の健全化に努める。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分子の構造の主な変動要因は次のとおりである。</a:t>
          </a:r>
          <a:endParaRPr lang="ja-JP" altLang="ja-JP" sz="1400">
            <a:effectLst/>
          </a:endParaRPr>
        </a:p>
        <a:p>
          <a:pPr rtl="0"/>
          <a:r>
            <a:rPr lang="ja-JP" altLang="ja-JP" sz="1100" b="0" i="0" baseline="0">
              <a:solidFill>
                <a:schemeClr val="dk1"/>
              </a:solidFill>
              <a:effectLst/>
              <a:latin typeface="+mn-lt"/>
              <a:ea typeface="+mn-ea"/>
              <a:cs typeface="+mn-cs"/>
            </a:rPr>
            <a:t>○元利償還金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前年度より減少したが、平成２５年度に発行した</a:t>
          </a:r>
          <a:r>
            <a:rPr lang="ja-JP" altLang="ja-JP" sz="1100" b="0" i="0" baseline="0">
              <a:solidFill>
                <a:schemeClr val="dk1"/>
              </a:solidFill>
              <a:effectLst/>
              <a:latin typeface="+mn-lt"/>
              <a:ea typeface="+mn-ea"/>
              <a:cs typeface="+mn-cs"/>
            </a:rPr>
            <a:t>第三セクター等改革推進債</a:t>
          </a:r>
          <a:r>
            <a:rPr lang="ja-JP" altLang="en-US" sz="1100" b="0" i="0" baseline="0">
              <a:solidFill>
                <a:schemeClr val="dk1"/>
              </a:solidFill>
              <a:effectLst/>
              <a:latin typeface="+mn-lt"/>
              <a:ea typeface="+mn-ea"/>
              <a:cs typeface="+mn-cs"/>
            </a:rPr>
            <a:t>などの公債費負担</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大きい</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○公営企業債に対する繰入金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市立中央病院の新病棟建設に伴い多額の借入れを行ったため</a:t>
          </a:r>
          <a:r>
            <a:rPr lang="ja-JP" altLang="ja-JP" sz="1100" b="0" i="0" baseline="0">
              <a:solidFill>
                <a:schemeClr val="dk1"/>
              </a:solidFill>
              <a:effectLst/>
              <a:latin typeface="+mn-lt"/>
              <a:ea typeface="+mn-ea"/>
              <a:cs typeface="+mn-cs"/>
            </a:rPr>
            <a:t>、繰入金が増加</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○組合等に対する負担金等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東部地域広域水道企業団及び大月都留広域事務組合に対する負担が</a:t>
          </a:r>
          <a:r>
            <a:rPr lang="ja-JP" altLang="en-US" sz="1100" b="0" i="0" baseline="0">
              <a:solidFill>
                <a:schemeClr val="dk1"/>
              </a:solidFill>
              <a:effectLst/>
              <a:latin typeface="+mn-lt"/>
              <a:ea typeface="+mn-ea"/>
              <a:cs typeface="+mn-cs"/>
            </a:rPr>
            <a:t>横ばい状況である。</a:t>
          </a:r>
          <a:endParaRPr lang="ja-JP" altLang="ja-JP" sz="1400">
            <a:effectLst/>
          </a:endParaRPr>
        </a:p>
        <a:p>
          <a:pPr rtl="0"/>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公債費充当特定財源である住宅使用料の充当</a:t>
          </a:r>
          <a:r>
            <a:rPr lang="ja-JP" altLang="en-US" sz="1100" b="0" i="0" baseline="0">
              <a:solidFill>
                <a:schemeClr val="dk1"/>
              </a:solidFill>
              <a:effectLst/>
              <a:latin typeface="+mn-lt"/>
              <a:ea typeface="+mn-ea"/>
              <a:cs typeface="+mn-cs"/>
            </a:rPr>
            <a:t>は横ばいとなっているが、交付税措置のある有利な起債を優先しているため増加</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今後も、新病棟建設や</a:t>
          </a:r>
          <a:r>
            <a:rPr lang="ja-JP" altLang="en-US" sz="1100" b="0" i="0" baseline="0">
              <a:solidFill>
                <a:schemeClr val="dk1"/>
              </a:solidFill>
              <a:effectLst/>
              <a:latin typeface="+mn-lt"/>
              <a:ea typeface="+mn-ea"/>
              <a:cs typeface="+mn-cs"/>
            </a:rPr>
            <a:t>小中学校適正配置計画に伴う施設整備事業</a:t>
          </a:r>
          <a:r>
            <a:rPr lang="ja-JP" altLang="ja-JP" sz="1100" b="0" i="0" baseline="0">
              <a:solidFill>
                <a:schemeClr val="dk1"/>
              </a:solidFill>
              <a:effectLst/>
              <a:latin typeface="+mn-lt"/>
              <a:ea typeface="+mn-ea"/>
              <a:cs typeface="+mn-cs"/>
            </a:rPr>
            <a:t>にかかる</a:t>
          </a:r>
          <a:r>
            <a:rPr lang="ja-JP" altLang="en-US" sz="1100" b="0" i="0" baseline="0">
              <a:solidFill>
                <a:schemeClr val="dk1"/>
              </a:solidFill>
              <a:effectLst/>
              <a:latin typeface="+mn-lt"/>
              <a:ea typeface="+mn-ea"/>
              <a:cs typeface="+mn-cs"/>
            </a:rPr>
            <a:t>元利償還金の増加</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、実質公債費比率が１８％を超えることが</a:t>
          </a:r>
          <a:r>
            <a:rPr lang="ja-JP" altLang="ja-JP" sz="1100" b="0" i="0" baseline="0">
              <a:solidFill>
                <a:schemeClr val="dk1"/>
              </a:solidFill>
              <a:effectLst/>
              <a:latin typeface="+mn-lt"/>
              <a:ea typeface="+mn-ea"/>
              <a:cs typeface="+mn-cs"/>
            </a:rPr>
            <a:t>見込まれる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事業の必要性や緊急性などの優先順位づけを行いながら、地方債の新規発行</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し、公債費負担の軽減</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分子の構造の主な変動要因は次のとおりである。</a:t>
          </a:r>
          <a:endParaRPr lang="ja-JP" altLang="ja-JP" sz="1400">
            <a:effectLst/>
          </a:endParaRPr>
        </a:p>
        <a:p>
          <a:pPr rtl="0"/>
          <a:r>
            <a:rPr lang="ja-JP" altLang="ja-JP" sz="1100" b="0" i="0" baseline="0">
              <a:solidFill>
                <a:schemeClr val="dk1"/>
              </a:solidFill>
              <a:effectLst/>
              <a:latin typeface="+mn-lt"/>
              <a:ea typeface="+mn-ea"/>
              <a:cs typeface="+mn-cs"/>
            </a:rPr>
            <a:t>○一般会計等の地方債現在高</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平成２５年度に発行した</a:t>
          </a:r>
          <a:r>
            <a:rPr lang="ja-JP" altLang="ja-JP" sz="1100" b="0" i="0" baseline="0">
              <a:solidFill>
                <a:schemeClr val="dk1"/>
              </a:solidFill>
              <a:effectLst/>
              <a:latin typeface="+mn-lt"/>
              <a:ea typeface="+mn-ea"/>
              <a:cs typeface="+mn-cs"/>
            </a:rPr>
            <a:t>第三セクター等改革推進債に</a:t>
          </a:r>
          <a:r>
            <a:rPr lang="ja-JP" altLang="en-US" sz="1100" b="0" i="0" baseline="0">
              <a:solidFill>
                <a:schemeClr val="dk1"/>
              </a:solidFill>
              <a:effectLst/>
              <a:latin typeface="+mn-lt"/>
              <a:ea typeface="+mn-ea"/>
              <a:cs typeface="+mn-cs"/>
            </a:rPr>
            <a:t>加え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小中学校適正配置計画に伴う施設整備事業にかかる地方債発行などにより</a:t>
          </a:r>
          <a:r>
            <a:rPr lang="ja-JP" altLang="ja-JP" sz="1100" b="0" i="0" baseline="0">
              <a:solidFill>
                <a:schemeClr val="dk1"/>
              </a:solidFill>
              <a:effectLst/>
              <a:latin typeface="+mn-lt"/>
              <a:ea typeface="+mn-ea"/>
              <a:cs typeface="+mn-cs"/>
            </a:rPr>
            <a:t>残高が</a:t>
          </a:r>
          <a:r>
            <a:rPr lang="ja-JP" altLang="en-US" sz="1100" b="0" i="0" baseline="0">
              <a:solidFill>
                <a:schemeClr val="dk1"/>
              </a:solidFill>
              <a:effectLst/>
              <a:latin typeface="+mn-lt"/>
              <a:ea typeface="+mn-ea"/>
              <a:cs typeface="+mn-cs"/>
            </a:rPr>
            <a:t>高止まりしている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簡易水道</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下水道事業では新規地方債発行</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抑制により</a:t>
          </a:r>
          <a:r>
            <a:rPr lang="ja-JP" altLang="en-US" sz="1100" b="0" i="0" baseline="0">
              <a:solidFill>
                <a:schemeClr val="dk1"/>
              </a:solidFill>
              <a:effectLst/>
              <a:latin typeface="+mn-lt"/>
              <a:ea typeface="+mn-ea"/>
              <a:cs typeface="+mn-cs"/>
            </a:rPr>
            <a:t>繰入見込が減少しているが、</a:t>
          </a:r>
          <a:r>
            <a:rPr lang="ja-JP" altLang="ja-JP" sz="1100" b="0" i="0" baseline="0">
              <a:solidFill>
                <a:schemeClr val="dk1"/>
              </a:solidFill>
              <a:effectLst/>
              <a:latin typeface="+mn-lt"/>
              <a:ea typeface="+mn-ea"/>
              <a:cs typeface="+mn-cs"/>
            </a:rPr>
            <a:t>市立中央病院の新病棟建設に伴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多額の借入れ</a:t>
          </a:r>
          <a:r>
            <a:rPr lang="ja-JP" altLang="en-US" sz="1100" b="0" i="0" baseline="0">
              <a:solidFill>
                <a:schemeClr val="dk1"/>
              </a:solidFill>
              <a:effectLst/>
              <a:latin typeface="+mn-lt"/>
              <a:ea typeface="+mn-ea"/>
              <a:cs typeface="+mn-cs"/>
            </a:rPr>
            <a:t>により増加</a:t>
          </a:r>
          <a:r>
            <a:rPr lang="ja-JP" altLang="ja-JP" sz="1100" b="0" i="0" baseline="0">
              <a:solidFill>
                <a:schemeClr val="dk1"/>
              </a:solidFill>
              <a:effectLst/>
              <a:latin typeface="+mn-lt"/>
              <a:ea typeface="+mn-ea"/>
              <a:cs typeface="+mn-cs"/>
            </a:rPr>
            <a:t>している。</a:t>
          </a:r>
          <a:endParaRPr lang="ja-JP" altLang="ja-JP" sz="1400">
            <a:effectLst/>
          </a:endParaRPr>
        </a:p>
        <a:p>
          <a:pPr rtl="0"/>
          <a:r>
            <a:rPr lang="ja-JP" altLang="ja-JP" sz="1100" b="0" i="0" baseline="0">
              <a:solidFill>
                <a:schemeClr val="dk1"/>
              </a:solidFill>
              <a:effectLst/>
              <a:latin typeface="+mn-lt"/>
              <a:ea typeface="+mn-ea"/>
              <a:cs typeface="+mn-cs"/>
            </a:rPr>
            <a:t>○組合等負担・退職手当負担見込額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東部地域広域水道企業団及び大月都留広域事務組合の地方債残高が減少し、新規採用の抑制による職員数削減などにより退職手当負担見込が減少した。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○充当可能特定財源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交付税措置が有利な起債を優先していることにより</a:t>
          </a:r>
          <a:r>
            <a:rPr lang="ja-JP" altLang="ja-JP" sz="1100" b="0" i="0" baseline="0">
              <a:solidFill>
                <a:schemeClr val="dk1"/>
              </a:solidFill>
              <a:effectLst/>
              <a:latin typeface="+mn-lt"/>
              <a:ea typeface="+mn-ea"/>
              <a:cs typeface="+mn-cs"/>
            </a:rPr>
            <a:t>基準財政需要額算入公債費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財政調整基金の取崩しにより</a:t>
          </a:r>
          <a:r>
            <a:rPr lang="ja-JP" altLang="ja-JP" sz="1100" b="0" i="0" baseline="0">
              <a:solidFill>
                <a:schemeClr val="dk1"/>
              </a:solidFill>
              <a:effectLst/>
              <a:latin typeface="+mn-lt"/>
              <a:ea typeface="+mn-ea"/>
              <a:cs typeface="+mn-cs"/>
            </a:rPr>
            <a:t>充当可能</a:t>
          </a:r>
          <a:r>
            <a:rPr lang="ja-JP" altLang="en-US" sz="1100" b="0" i="0" baseline="0">
              <a:solidFill>
                <a:schemeClr val="dk1"/>
              </a:solidFill>
              <a:effectLst/>
              <a:latin typeface="+mn-lt"/>
              <a:ea typeface="+mn-ea"/>
              <a:cs typeface="+mn-cs"/>
            </a:rPr>
            <a:t>基金</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減少している。</a:t>
          </a:r>
          <a:endParaRPr lang="ja-JP" altLang="ja-JP" sz="1400">
            <a:effectLst/>
          </a:endParaRPr>
        </a:p>
        <a:p>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平成２７年度に完了予定の小中学校適正配置計画に伴う施設整備事業により、地方債現在高の高止まりが見込まれ、その後も大月短期大学の耐震改修や防災行政無線のデジタル化などの主要事業が控えており、厳しい財政運営を迫られているが、</a:t>
          </a:r>
          <a:r>
            <a:rPr lang="ja-JP" altLang="ja-JP" sz="1100" b="0" i="0" baseline="0">
              <a:solidFill>
                <a:schemeClr val="dk1"/>
              </a:solidFill>
              <a:effectLst/>
              <a:latin typeface="+mn-lt"/>
              <a:ea typeface="+mn-ea"/>
              <a:cs typeface="+mn-cs"/>
            </a:rPr>
            <a:t>事業の必要性や緊急性などの優先順位づけを行いながら、地方債の新規発行</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、将来負担の</a:t>
          </a:r>
          <a:r>
            <a:rPr lang="ja-JP" altLang="en-US" sz="1100" b="0" i="0" baseline="0">
              <a:solidFill>
                <a:schemeClr val="dk1"/>
              </a:solidFill>
              <a:effectLst/>
              <a:latin typeface="+mn-lt"/>
              <a:ea typeface="+mn-ea"/>
              <a:cs typeface="+mn-cs"/>
            </a:rPr>
            <a:t>軽減</a:t>
          </a:r>
          <a:r>
            <a:rPr lang="ja-JP" altLang="ja-JP" sz="1100" b="0" i="0" baseline="0">
              <a:solidFill>
                <a:schemeClr val="dk1"/>
              </a:solidFill>
              <a:effectLst/>
              <a:latin typeface="+mn-lt"/>
              <a:ea typeface="+mn-ea"/>
              <a:cs typeface="+mn-cs"/>
            </a:rPr>
            <a:t>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13082193</v>
      </c>
      <c r="BO4" s="349"/>
      <c r="BP4" s="349"/>
      <c r="BQ4" s="349"/>
      <c r="BR4" s="349"/>
      <c r="BS4" s="349"/>
      <c r="BT4" s="349"/>
      <c r="BU4" s="350"/>
      <c r="BV4" s="348">
        <v>14864294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12638652</v>
      </c>
      <c r="BO5" s="386"/>
      <c r="BP5" s="386"/>
      <c r="BQ5" s="386"/>
      <c r="BR5" s="386"/>
      <c r="BS5" s="386"/>
      <c r="BT5" s="386"/>
      <c r="BU5" s="387"/>
      <c r="BV5" s="385">
        <v>14509509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92.7</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443541</v>
      </c>
      <c r="BO6" s="386"/>
      <c r="BP6" s="386"/>
      <c r="BQ6" s="386"/>
      <c r="BR6" s="386"/>
      <c r="BS6" s="386"/>
      <c r="BT6" s="386"/>
      <c r="BU6" s="387"/>
      <c r="BV6" s="385">
        <v>354785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102.1</v>
      </c>
      <c r="CU6" s="423"/>
      <c r="CV6" s="423"/>
      <c r="CW6" s="423"/>
      <c r="CX6" s="423"/>
      <c r="CY6" s="423"/>
      <c r="CZ6" s="423"/>
      <c r="DA6" s="424"/>
      <c r="DB6" s="422">
        <v>101.2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57404</v>
      </c>
      <c r="BO7" s="386"/>
      <c r="BP7" s="386"/>
      <c r="BQ7" s="386"/>
      <c r="BR7" s="386"/>
      <c r="BS7" s="386"/>
      <c r="BT7" s="386"/>
      <c r="BU7" s="387"/>
      <c r="BV7" s="385">
        <v>177203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7775939</v>
      </c>
      <c r="CU7" s="386"/>
      <c r="CV7" s="386"/>
      <c r="CW7" s="386"/>
      <c r="CX7" s="386"/>
      <c r="CY7" s="386"/>
      <c r="CZ7" s="386"/>
      <c r="DA7" s="387"/>
      <c r="DB7" s="385">
        <v>8057340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386137</v>
      </c>
      <c r="BO8" s="386"/>
      <c r="BP8" s="386"/>
      <c r="BQ8" s="386"/>
      <c r="BR8" s="386"/>
      <c r="BS8" s="386"/>
      <c r="BT8" s="386"/>
      <c r="BU8" s="387"/>
      <c r="BV8" s="385">
        <v>177582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28120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208555</v>
      </c>
      <c r="BO9" s="386"/>
      <c r="BP9" s="386"/>
      <c r="BQ9" s="386"/>
      <c r="BR9" s="386"/>
      <c r="BS9" s="386"/>
      <c r="BT9" s="386"/>
      <c r="BU9" s="387"/>
      <c r="BV9" s="385">
        <v>32134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v>
      </c>
      <c r="CU9" s="383"/>
      <c r="CV9" s="383"/>
      <c r="CW9" s="383"/>
      <c r="CX9" s="383"/>
      <c r="CY9" s="383"/>
      <c r="CZ9" s="383"/>
      <c r="DA9" s="384"/>
      <c r="DB9" s="382">
        <v>17.5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30879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48093</v>
      </c>
      <c r="BO10" s="386"/>
      <c r="BP10" s="386"/>
      <c r="BQ10" s="386"/>
      <c r="BR10" s="386"/>
      <c r="BS10" s="386"/>
      <c r="BT10" s="386"/>
      <c r="BU10" s="387"/>
      <c r="BV10" s="385">
        <v>4408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26496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430988</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26366</v>
      </c>
      <c r="S13" s="467"/>
      <c r="T13" s="467"/>
      <c r="U13" s="467"/>
      <c r="V13" s="468"/>
      <c r="W13" s="401" t="s">
        <v>124</v>
      </c>
      <c r="X13" s="402"/>
      <c r="Y13" s="402"/>
      <c r="Z13" s="402"/>
      <c r="AA13" s="402"/>
      <c r="AB13" s="392"/>
      <c r="AC13" s="436">
        <v>189</v>
      </c>
      <c r="AD13" s="437"/>
      <c r="AE13" s="437"/>
      <c r="AF13" s="437"/>
      <c r="AG13" s="476"/>
      <c r="AH13" s="436">
        <v>249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-174340</v>
      </c>
      <c r="BO13" s="386"/>
      <c r="BP13" s="386"/>
      <c r="BQ13" s="386"/>
      <c r="BR13" s="386"/>
      <c r="BS13" s="386"/>
      <c r="BT13" s="386"/>
      <c r="BU13" s="387"/>
      <c r="BV13" s="385">
        <v>36542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17.100000000000001</v>
      </c>
      <c r="CU13" s="383"/>
      <c r="CV13" s="383"/>
      <c r="CW13" s="383"/>
      <c r="CX13" s="383"/>
      <c r="CY13" s="383"/>
      <c r="CZ13" s="383"/>
      <c r="DA13" s="384"/>
      <c r="DB13" s="382">
        <v>16.399999999999999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27116</v>
      </c>
      <c r="S14" s="467"/>
      <c r="T14" s="467"/>
      <c r="U14" s="467"/>
      <c r="V14" s="468"/>
      <c r="W14" s="375"/>
      <c r="X14" s="376"/>
      <c r="Y14" s="376"/>
      <c r="Z14" s="376"/>
      <c r="AA14" s="376"/>
      <c r="AB14" s="365"/>
      <c r="AC14" s="469">
        <v>1.5</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189.5</v>
      </c>
      <c r="CU14" s="481"/>
      <c r="CV14" s="481"/>
      <c r="CW14" s="481"/>
      <c r="CX14" s="481"/>
      <c r="CY14" s="481"/>
      <c r="CZ14" s="481"/>
      <c r="DA14" s="482"/>
      <c r="DB14" s="480">
        <v>174.7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26974</v>
      </c>
      <c r="S15" s="467"/>
      <c r="T15" s="467"/>
      <c r="U15" s="467"/>
      <c r="V15" s="468"/>
      <c r="W15" s="401" t="s">
        <v>131</v>
      </c>
      <c r="X15" s="402"/>
      <c r="Y15" s="402"/>
      <c r="Z15" s="402"/>
      <c r="AA15" s="402"/>
      <c r="AB15" s="392"/>
      <c r="AC15" s="436">
        <v>4116</v>
      </c>
      <c r="AD15" s="437"/>
      <c r="AE15" s="437"/>
      <c r="AF15" s="437"/>
      <c r="AG15" s="476"/>
      <c r="AH15" s="436">
        <v>4862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3843955</v>
      </c>
      <c r="BO15" s="349"/>
      <c r="BP15" s="349"/>
      <c r="BQ15" s="349"/>
      <c r="BR15" s="349"/>
      <c r="BS15" s="349"/>
      <c r="BT15" s="349"/>
      <c r="BU15" s="350"/>
      <c r="BV15" s="348">
        <v>4017301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33.1</v>
      </c>
      <c r="AD16" s="470"/>
      <c r="AE16" s="470"/>
      <c r="AF16" s="470"/>
      <c r="AG16" s="471"/>
      <c r="AH16" s="469">
        <v>34.799999999999997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5920202</v>
      </c>
      <c r="BO16" s="386"/>
      <c r="BP16" s="386"/>
      <c r="BQ16" s="386"/>
      <c r="BR16" s="386"/>
      <c r="BS16" s="386"/>
      <c r="BT16" s="386"/>
      <c r="BU16" s="387"/>
      <c r="BV16" s="385">
        <v>6055429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8131</v>
      </c>
      <c r="AD17" s="437"/>
      <c r="AE17" s="437"/>
      <c r="AF17" s="437"/>
      <c r="AG17" s="476"/>
      <c r="AH17" s="436">
        <v>8787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4984261</v>
      </c>
      <c r="BO17" s="386"/>
      <c r="BP17" s="386"/>
      <c r="BQ17" s="386"/>
      <c r="BR17" s="386"/>
      <c r="BS17" s="386"/>
      <c r="BT17" s="386"/>
      <c r="BU17" s="387"/>
      <c r="BV17" s="385">
        <v>5229510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280.25</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62.9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7197766</v>
      </c>
      <c r="BO18" s="386"/>
      <c r="BP18" s="386"/>
      <c r="BQ18" s="386"/>
      <c r="BR18" s="386"/>
      <c r="BS18" s="386"/>
      <c r="BT18" s="386"/>
      <c r="BU18" s="387"/>
      <c r="BV18" s="385">
        <v>7190551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9117198</v>
      </c>
      <c r="BO19" s="386"/>
      <c r="BP19" s="386"/>
      <c r="BQ19" s="386"/>
      <c r="BR19" s="386"/>
      <c r="BS19" s="386"/>
      <c r="BT19" s="386"/>
      <c r="BU19" s="387"/>
      <c r="BV19" s="385">
        <v>8944646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10151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18780834</v>
      </c>
      <c r="BO23" s="386"/>
      <c r="BP23" s="386"/>
      <c r="BQ23" s="386"/>
      <c r="BR23" s="386"/>
      <c r="BS23" s="386"/>
      <c r="BT23" s="386"/>
      <c r="BU23" s="387"/>
      <c r="BV23" s="385">
        <v>18683383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6480</v>
      </c>
      <c r="R24" s="437"/>
      <c r="S24" s="437"/>
      <c r="T24" s="437"/>
      <c r="U24" s="437"/>
      <c r="V24" s="476"/>
      <c r="W24" s="531"/>
      <c r="X24" s="519"/>
      <c r="Y24" s="520"/>
      <c r="Z24" s="435" t="s">
        <v>154</v>
      </c>
      <c r="AA24" s="415"/>
      <c r="AB24" s="415"/>
      <c r="AC24" s="415"/>
      <c r="AD24" s="415"/>
      <c r="AE24" s="415"/>
      <c r="AF24" s="415"/>
      <c r="AG24" s="416"/>
      <c r="AH24" s="436">
        <v>252</v>
      </c>
      <c r="AI24" s="437"/>
      <c r="AJ24" s="437"/>
      <c r="AK24" s="437"/>
      <c r="AL24" s="476"/>
      <c r="AM24" s="436">
        <v>787752</v>
      </c>
      <c r="AN24" s="437"/>
      <c r="AO24" s="437"/>
      <c r="AP24" s="437"/>
      <c r="AQ24" s="437"/>
      <c r="AR24" s="476"/>
      <c r="AS24" s="436">
        <v>3126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14972976</v>
      </c>
      <c r="BO24" s="386"/>
      <c r="BP24" s="386"/>
      <c r="BQ24" s="386"/>
      <c r="BR24" s="386"/>
      <c r="BS24" s="386"/>
      <c r="BT24" s="386"/>
      <c r="BU24" s="387"/>
      <c r="BV24" s="385">
        <v>14811256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5120</v>
      </c>
      <c r="R25" s="437"/>
      <c r="S25" s="437"/>
      <c r="T25" s="437"/>
      <c r="U25" s="437"/>
      <c r="V25" s="476"/>
      <c r="W25" s="531"/>
      <c r="X25" s="519"/>
      <c r="Y25" s="520"/>
      <c r="Z25" s="435" t="s">
        <v>157</v>
      </c>
      <c r="AA25" s="415"/>
      <c r="AB25" s="415"/>
      <c r="AC25" s="415"/>
      <c r="AD25" s="415"/>
      <c r="AE25" s="415"/>
      <c r="AF25" s="415"/>
      <c r="AG25" s="416"/>
      <c r="AH25" s="436">
        <v>63</v>
      </c>
      <c r="AI25" s="437"/>
      <c r="AJ25" s="437"/>
      <c r="AK25" s="437"/>
      <c r="AL25" s="476"/>
      <c r="AM25" s="436">
        <v>180369</v>
      </c>
      <c r="AN25" s="437"/>
      <c r="AO25" s="437"/>
      <c r="AP25" s="437"/>
      <c r="AQ25" s="437"/>
      <c r="AR25" s="476"/>
      <c r="AS25" s="436">
        <v>2863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610992</v>
      </c>
      <c r="BO25" s="349"/>
      <c r="BP25" s="349"/>
      <c r="BQ25" s="349"/>
      <c r="BR25" s="349"/>
      <c r="BS25" s="349"/>
      <c r="BT25" s="349"/>
      <c r="BU25" s="350"/>
      <c r="BV25" s="348">
        <v>776458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4520</v>
      </c>
      <c r="R26" s="437"/>
      <c r="S26" s="437"/>
      <c r="T26" s="437"/>
      <c r="U26" s="437"/>
      <c r="V26" s="476"/>
      <c r="W26" s="531"/>
      <c r="X26" s="519"/>
      <c r="Y26" s="520"/>
      <c r="Z26" s="435" t="s">
        <v>160</v>
      </c>
      <c r="AA26" s="555"/>
      <c r="AB26" s="555"/>
      <c r="AC26" s="555"/>
      <c r="AD26" s="555"/>
      <c r="AE26" s="555"/>
      <c r="AF26" s="555"/>
      <c r="AG26" s="556"/>
      <c r="AH26" s="436">
        <v>14</v>
      </c>
      <c r="AI26" s="437"/>
      <c r="AJ26" s="437"/>
      <c r="AK26" s="437"/>
      <c r="AL26" s="476"/>
      <c r="AM26" s="436">
        <v>41286</v>
      </c>
      <c r="AN26" s="437"/>
      <c r="AO26" s="437"/>
      <c r="AP26" s="437"/>
      <c r="AQ26" s="437"/>
      <c r="AR26" s="476"/>
      <c r="AS26" s="436">
        <v>2949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3750</v>
      </c>
      <c r="R27" s="437"/>
      <c r="S27" s="437"/>
      <c r="T27" s="437"/>
      <c r="U27" s="437"/>
      <c r="V27" s="476"/>
      <c r="W27" s="531"/>
      <c r="X27" s="519"/>
      <c r="Y27" s="520"/>
      <c r="Z27" s="435" t="s">
        <v>163</v>
      </c>
      <c r="AA27" s="415"/>
      <c r="AB27" s="415"/>
      <c r="AC27" s="415"/>
      <c r="AD27" s="415"/>
      <c r="AE27" s="415"/>
      <c r="AF27" s="415"/>
      <c r="AG27" s="416"/>
      <c r="AH27" s="436">
        <v>15</v>
      </c>
      <c r="AI27" s="437"/>
      <c r="AJ27" s="437"/>
      <c r="AK27" s="437"/>
      <c r="AL27" s="476"/>
      <c r="AM27" s="436">
        <v>62925</v>
      </c>
      <c r="AN27" s="437"/>
      <c r="AO27" s="437"/>
      <c r="AP27" s="437"/>
      <c r="AQ27" s="437"/>
      <c r="AR27" s="476"/>
      <c r="AS27" s="436">
        <v>4195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407442</v>
      </c>
      <c r="BO27" s="553"/>
      <c r="BP27" s="553"/>
      <c r="BQ27" s="553"/>
      <c r="BR27" s="553"/>
      <c r="BS27" s="553"/>
      <c r="BT27" s="553"/>
      <c r="BU27" s="554"/>
      <c r="BV27" s="552">
        <v>407412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3550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590446</v>
      </c>
      <c r="BO28" s="349"/>
      <c r="BP28" s="349"/>
      <c r="BQ28" s="349"/>
      <c r="BR28" s="349"/>
      <c r="BS28" s="349"/>
      <c r="BT28" s="349"/>
      <c r="BU28" s="350"/>
      <c r="BV28" s="348">
        <v>973341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3450</v>
      </c>
      <c r="R29" s="437"/>
      <c r="S29" s="437"/>
      <c r="T29" s="437"/>
      <c r="U29" s="437"/>
      <c r="V29" s="476"/>
      <c r="W29" s="532"/>
      <c r="X29" s="533"/>
      <c r="Y29" s="534"/>
      <c r="Z29" s="435" t="s">
        <v>170</v>
      </c>
      <c r="AA29" s="415"/>
      <c r="AB29" s="415"/>
      <c r="AC29" s="415"/>
      <c r="AD29" s="415"/>
      <c r="AE29" s="415"/>
      <c r="AF29" s="415"/>
      <c r="AG29" s="416"/>
      <c r="AH29" s="436">
        <v>267</v>
      </c>
      <c r="AI29" s="437"/>
      <c r="AJ29" s="437"/>
      <c r="AK29" s="437"/>
      <c r="AL29" s="476"/>
      <c r="AM29" s="436">
        <v>850677</v>
      </c>
      <c r="AN29" s="437"/>
      <c r="AO29" s="437"/>
      <c r="AP29" s="437"/>
      <c r="AQ29" s="437"/>
      <c r="AR29" s="476"/>
      <c r="AS29" s="436">
        <v>3186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206564</v>
      </c>
      <c r="BO29" s="386"/>
      <c r="BP29" s="386"/>
      <c r="BQ29" s="386"/>
      <c r="BR29" s="386"/>
      <c r="BS29" s="386"/>
      <c r="BT29" s="386"/>
      <c r="BU29" s="387"/>
      <c r="BV29" s="385">
        <v>179292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94.9</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2581926</v>
      </c>
      <c r="BO30" s="553"/>
      <c r="BP30" s="553"/>
      <c r="BQ30" s="553"/>
      <c r="BR30" s="553"/>
      <c r="BS30" s="553"/>
      <c r="BT30" s="553"/>
      <c r="BU30" s="554"/>
      <c r="BV30" s="552">
        <v>2691160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大月都留広域事務組合（一般会計）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大月短期大学特別会計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下水道特別会計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東部地域広域水道企業団（水道事業会計）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山梨県東部広域連合（一般会計）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山梨県市町村総合事務組合（一般会計）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山梨県市町村総合事務組合（電子化事業及び会館管理・研修事業特別会計）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山梨県市町村総合事務組合（一般廃棄物最終処分場事業特別会計）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山梨県市町村総合事務組合（交通災害共済事業特別会計）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山梨県後期高齢者医療広域連合（一般会計）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山梨県後期高齢者医療広域連合（後期高齢者医療特別会計）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2" t="s">
        <v>24</v>
      </c>
      <c r="C41" s="1173"/>
      <c r="D41" s="81"/>
      <c r="E41" s="1178" t="s">
        <v>25</v>
      </c>
      <c r="F41" s="1178"/>
      <c r="G41" s="1178"/>
      <c r="H41" s="1179"/>
      <c r="I41" s="82">
        <v>16392</v>
      </c>
      <c r="J41" s="83">
        <v>16114</v>
      </c>
      <c r="K41" s="83">
        <v>16560</v>
      </c>
      <c r="L41" s="83">
        <v>18683</v>
      </c>
      <c r="M41" s="84">
        <v>18781</v>
      </c>
    </row>
    <row r="42" spans="2:13" ht="27.75" customHeight="1">
      <c r="B42" s="1174"/>
      <c r="C42" s="1175"/>
      <c r="D42" s="85"/>
      <c r="E42" s="1180" t="s">
        <v>26</v>
      </c>
      <c r="F42" s="1180"/>
      <c r="G42" s="1180"/>
      <c r="H42" s="1181"/>
      <c r="I42" s="86">
        <v>659</v>
      </c>
      <c r="J42" s="87">
        <v>564</v>
      </c>
      <c r="K42" s="87">
        <v>470</v>
      </c>
      <c r="L42" s="87">
        <v>376</v>
      </c>
      <c r="M42" s="88">
        <v>282</v>
      </c>
    </row>
    <row r="43" spans="2:13" ht="27.75" customHeight="1">
      <c r="B43" s="1174"/>
      <c r="C43" s="1175"/>
      <c r="D43" s="85"/>
      <c r="E43" s="1180" t="s">
        <v>27</v>
      </c>
      <c r="F43" s="1180"/>
      <c r="G43" s="1180"/>
      <c r="H43" s="1181"/>
      <c r="I43" s="86">
        <v>6519</v>
      </c>
      <c r="J43" s="87">
        <v>6090</v>
      </c>
      <c r="K43" s="87">
        <v>5763</v>
      </c>
      <c r="L43" s="87">
        <v>6172</v>
      </c>
      <c r="M43" s="88">
        <v>6606</v>
      </c>
    </row>
    <row r="44" spans="2:13" ht="27.75" customHeight="1">
      <c r="B44" s="1174"/>
      <c r="C44" s="1175"/>
      <c r="D44" s="85"/>
      <c r="E44" s="1180" t="s">
        <v>28</v>
      </c>
      <c r="F44" s="1180"/>
      <c r="G44" s="1180"/>
      <c r="H44" s="1181"/>
      <c r="I44" s="86">
        <v>3853</v>
      </c>
      <c r="J44" s="87">
        <v>3515</v>
      </c>
      <c r="K44" s="87">
        <v>3169</v>
      </c>
      <c r="L44" s="87">
        <v>2800</v>
      </c>
      <c r="M44" s="88">
        <v>2539</v>
      </c>
    </row>
    <row r="45" spans="2:13" ht="27.75" customHeight="1">
      <c r="B45" s="1174"/>
      <c r="C45" s="1175"/>
      <c r="D45" s="85"/>
      <c r="E45" s="1180" t="s">
        <v>29</v>
      </c>
      <c r="F45" s="1180"/>
      <c r="G45" s="1180"/>
      <c r="H45" s="1181"/>
      <c r="I45" s="86">
        <v>3404</v>
      </c>
      <c r="J45" s="87">
        <v>3253</v>
      </c>
      <c r="K45" s="87">
        <v>3003</v>
      </c>
      <c r="L45" s="87">
        <v>2763</v>
      </c>
      <c r="M45" s="88">
        <v>2603</v>
      </c>
    </row>
    <row r="46" spans="2:13" ht="27.75" customHeight="1">
      <c r="B46" s="1174"/>
      <c r="C46" s="1175"/>
      <c r="D46" s="85"/>
      <c r="E46" s="1180" t="s">
        <v>30</v>
      </c>
      <c r="F46" s="1180"/>
      <c r="G46" s="1180"/>
      <c r="H46" s="1181"/>
      <c r="I46" s="86">
        <v>2562</v>
      </c>
      <c r="J46" s="87">
        <v>2512</v>
      </c>
      <c r="K46" s="87">
        <v>2340</v>
      </c>
      <c r="L46" s="87" t="s">
        <v>480</v>
      </c>
      <c r="M46" s="88" t="s">
        <v>480</v>
      </c>
    </row>
    <row r="47" spans="2:13" ht="27.75" customHeight="1">
      <c r="B47" s="1174"/>
      <c r="C47" s="1175"/>
      <c r="D47" s="85"/>
      <c r="E47" s="1180" t="s">
        <v>31</v>
      </c>
      <c r="F47" s="1180"/>
      <c r="G47" s="1180"/>
      <c r="H47" s="1181"/>
      <c r="I47" s="86" t="s">
        <v>480</v>
      </c>
      <c r="J47" s="87" t="s">
        <v>480</v>
      </c>
      <c r="K47" s="87" t="s">
        <v>480</v>
      </c>
      <c r="L47" s="87" t="s">
        <v>480</v>
      </c>
      <c r="M47" s="88" t="s">
        <v>480</v>
      </c>
    </row>
    <row r="48" spans="2:13" ht="27.75" customHeight="1">
      <c r="B48" s="1176"/>
      <c r="C48" s="1177"/>
      <c r="D48" s="85"/>
      <c r="E48" s="1180" t="s">
        <v>32</v>
      </c>
      <c r="F48" s="1180"/>
      <c r="G48" s="1180"/>
      <c r="H48" s="1181"/>
      <c r="I48" s="86" t="s">
        <v>480</v>
      </c>
      <c r="J48" s="87" t="s">
        <v>480</v>
      </c>
      <c r="K48" s="87" t="s">
        <v>480</v>
      </c>
      <c r="L48" s="87" t="s">
        <v>480</v>
      </c>
      <c r="M48" s="88" t="s">
        <v>480</v>
      </c>
    </row>
    <row r="49" spans="2:13" ht="27.75" customHeight="1">
      <c r="B49" s="1182" t="s">
        <v>33</v>
      </c>
      <c r="C49" s="1183"/>
      <c r="D49" s="89"/>
      <c r="E49" s="1180" t="s">
        <v>34</v>
      </c>
      <c r="F49" s="1180"/>
      <c r="G49" s="1180"/>
      <c r="H49" s="1181"/>
      <c r="I49" s="86">
        <v>4108</v>
      </c>
      <c r="J49" s="87">
        <v>4141</v>
      </c>
      <c r="K49" s="87">
        <v>4149</v>
      </c>
      <c r="L49" s="87">
        <v>4080</v>
      </c>
      <c r="M49" s="88">
        <v>3563</v>
      </c>
    </row>
    <row r="50" spans="2:13" ht="27.75" customHeight="1">
      <c r="B50" s="1174"/>
      <c r="C50" s="1175"/>
      <c r="D50" s="85"/>
      <c r="E50" s="1180" t="s">
        <v>35</v>
      </c>
      <c r="F50" s="1180"/>
      <c r="G50" s="1180"/>
      <c r="H50" s="1181"/>
      <c r="I50" s="86">
        <v>400</v>
      </c>
      <c r="J50" s="87">
        <v>337</v>
      </c>
      <c r="K50" s="87">
        <v>229</v>
      </c>
      <c r="L50" s="87">
        <v>201</v>
      </c>
      <c r="M50" s="88">
        <v>168</v>
      </c>
    </row>
    <row r="51" spans="2:13" ht="27.75" customHeight="1">
      <c r="B51" s="1176"/>
      <c r="C51" s="1177"/>
      <c r="D51" s="85"/>
      <c r="E51" s="1180" t="s">
        <v>36</v>
      </c>
      <c r="F51" s="1180"/>
      <c r="G51" s="1180"/>
      <c r="H51" s="1181"/>
      <c r="I51" s="86">
        <v>14273</v>
      </c>
      <c r="J51" s="87">
        <v>14468</v>
      </c>
      <c r="K51" s="87">
        <v>14269</v>
      </c>
      <c r="L51" s="87">
        <v>14616</v>
      </c>
      <c r="M51" s="88">
        <v>14830</v>
      </c>
    </row>
    <row r="52" spans="2:13" ht="27.75" customHeight="1" thickBot="1">
      <c r="B52" s="1184" t="s">
        <v>37</v>
      </c>
      <c r="C52" s="1185"/>
      <c r="D52" s="90"/>
      <c r="E52" s="1186" t="s">
        <v>38</v>
      </c>
      <c r="F52" s="1186"/>
      <c r="G52" s="1186"/>
      <c r="H52" s="1187"/>
      <c r="I52" s="91">
        <v>14608</v>
      </c>
      <c r="J52" s="92">
        <v>13101</v>
      </c>
      <c r="K52" s="92">
        <v>12658</v>
      </c>
      <c r="L52" s="92">
        <v>11896</v>
      </c>
      <c r="M52" s="93">
        <v>12251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26387</v>
      </c>
      <c r="E3" s="116"/>
      <c r="F3" s="117">
        <v>50545</v>
      </c>
      <c r="G3" s="118"/>
      <c r="H3" s="119"/>
    </row>
    <row r="4" spans="1:8">
      <c r="A4" s="120"/>
      <c r="B4" s="121"/>
      <c r="C4" s="122"/>
      <c r="D4" s="123">
        <v>10708</v>
      </c>
      <c r="E4" s="124"/>
      <c r="F4" s="125">
        <v>28740</v>
      </c>
      <c r="G4" s="126"/>
      <c r="H4" s="127"/>
    </row>
    <row r="5" spans="1:8">
      <c r="A5" s="108" t="s">
        <v>512</v>
      </c>
      <c r="B5" s="113"/>
      <c r="C5" s="114"/>
      <c r="D5" s="115">
        <v>27902</v>
      </c>
      <c r="E5" s="116"/>
      <c r="F5" s="117">
        <v>49094</v>
      </c>
      <c r="G5" s="118"/>
      <c r="H5" s="119"/>
    </row>
    <row r="6" spans="1:8">
      <c r="A6" s="120"/>
      <c r="B6" s="121"/>
      <c r="C6" s="122"/>
      <c r="D6" s="123">
        <v>10836</v>
      </c>
      <c r="E6" s="124"/>
      <c r="F6" s="125">
        <v>27415</v>
      </c>
      <c r="G6" s="126"/>
      <c r="H6" s="127"/>
    </row>
    <row r="7" spans="1:8">
      <c r="A7" s="108" t="s">
        <v>513</v>
      </c>
      <c r="B7" s="113"/>
      <c r="C7" s="114"/>
      <c r="D7" s="115">
        <v>56047</v>
      </c>
      <c r="E7" s="116"/>
      <c r="F7" s="117">
        <v>60245</v>
      </c>
      <c r="G7" s="118"/>
      <c r="H7" s="119"/>
    </row>
    <row r="8" spans="1:8">
      <c r="A8" s="120"/>
      <c r="B8" s="121"/>
      <c r="C8" s="122"/>
      <c r="D8" s="123">
        <v>31942</v>
      </c>
      <c r="E8" s="124"/>
      <c r="F8" s="125">
        <v>33678</v>
      </c>
      <c r="G8" s="126"/>
      <c r="H8" s="127"/>
    </row>
    <row r="9" spans="1:8">
      <c r="A9" s="108" t="s">
        <v>514</v>
      </c>
      <c r="B9" s="113"/>
      <c r="C9" s="114"/>
      <c r="D9" s="115">
        <v>45581</v>
      </c>
      <c r="E9" s="116"/>
      <c r="F9" s="117">
        <v>68386</v>
      </c>
      <c r="G9" s="118"/>
      <c r="H9" s="119"/>
    </row>
    <row r="10" spans="1:8">
      <c r="A10" s="120"/>
      <c r="B10" s="121"/>
      <c r="C10" s="122"/>
      <c r="D10" s="123">
        <v>12643</v>
      </c>
      <c r="E10" s="124"/>
      <c r="F10" s="125">
        <v>35121</v>
      </c>
      <c r="G10" s="126"/>
      <c r="H10" s="127"/>
    </row>
    <row r="11" spans="1:8">
      <c r="A11" s="108" t="s">
        <v>515</v>
      </c>
      <c r="B11" s="113"/>
      <c r="C11" s="114"/>
      <c r="D11" s="115">
        <v>57723</v>
      </c>
      <c r="E11" s="116"/>
      <c r="F11" s="117">
        <v>81305</v>
      </c>
      <c r="G11" s="118"/>
      <c r="H11" s="119"/>
    </row>
    <row r="12" spans="1:8">
      <c r="A12" s="120"/>
      <c r="B12" s="121"/>
      <c r="C12" s="128"/>
      <c r="D12" s="123">
        <v>39500</v>
      </c>
      <c r="E12" s="124"/>
      <c r="F12" s="125">
        <v>48720</v>
      </c>
      <c r="G12" s="126"/>
      <c r="H12" s="127"/>
    </row>
    <row r="13" spans="1:8">
      <c r="A13" s="108"/>
      <c r="B13" s="113"/>
      <c r="C13" s="129"/>
      <c r="D13" s="130">
        <v>42728</v>
      </c>
      <c r="E13" s="131"/>
      <c r="F13" s="132">
        <v>61915</v>
      </c>
      <c r="G13" s="133"/>
      <c r="H13" s="119"/>
    </row>
    <row r="14" spans="1:8">
      <c r="A14" s="120"/>
      <c r="B14" s="121"/>
      <c r="C14" s="122"/>
      <c r="D14" s="123">
        <v>21126</v>
      </c>
      <c r="E14" s="124"/>
      <c r="F14" s="125">
        <v>34735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4.3099999999999996</v>
      </c>
      <c r="C19" s="134">
        <f>ROUND(VALUE(SUBSTITUTE(実質収支比率等に係る経年分析!G$48,"▲","-")),2)</f>
        <v>1.93</v>
      </c>
      <c r="D19" s="134">
        <f>ROUND(VALUE(SUBSTITUTE(実質収支比率等に係る経年分析!H$48,"▲","-")),2)</f>
        <v>1.79</v>
      </c>
      <c r="E19" s="134">
        <f>ROUND(VALUE(SUBSTITUTE(実質収支比率等に係る経年分析!I$48,"▲","-")),2)</f>
        <v>2.2000000000000002</v>
      </c>
      <c r="F19" s="134">
        <f>ROUND(VALUE(SUBSTITUTE(実質収支比率等に係る経年分析!J$48,"▲","-")),2)</f>
        <v>4.97</v>
      </c>
    </row>
    <row r="20" spans="1:11">
      <c r="A20" s="134" t="s">
        <v>43</v>
      </c>
      <c r="B20" s="134">
        <f>ROUND(VALUE(SUBSTITUTE(実質収支比率等に係る経年分析!F$47,"▲","-")),2)</f>
        <v>11.32</v>
      </c>
      <c r="C20" s="134">
        <f>ROUND(VALUE(SUBSTITUTE(実質収支比率等に係る経年分析!G$47,"▲","-")),2)</f>
        <v>11.73</v>
      </c>
      <c r="D20" s="134">
        <f>ROUND(VALUE(SUBSTITUTE(実質収支比率等に係る経年分析!H$47,"▲","-")),2)</f>
        <v>11.92</v>
      </c>
      <c r="E20" s="134">
        <f>ROUND(VALUE(SUBSTITUTE(実質収支比率等に係る経年分析!I$47,"▲","-")),2)</f>
        <v>12.08</v>
      </c>
      <c r="F20" s="134">
        <f>ROUND(VALUE(SUBSTITUTE(実質収支比率等に係る経年分析!J$47,"▲","-")),2)</f>
        <v>7.59</v>
      </c>
    </row>
    <row r="21" spans="1:11">
      <c r="A21" s="134" t="s">
        <v>44</v>
      </c>
      <c r="B21" s="134">
        <f>IF(ISNUMBER(VALUE(SUBSTITUTE(実質収支比率等に係る経年分析!F$49,"▲","-"))),ROUND(VALUE(SUBSTITUTE(実質収支比率等に係る経年分析!F$49,"▲","-")),2),NA())</f>
        <v>5.37</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0.48</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-2.2400000000000002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大月短期大学特別会計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4.1900000000000004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1313</v>
      </c>
      <c r="E42" s="136"/>
      <c r="F42" s="136"/>
      <c r="G42" s="136">
        <f>'実質公債費比率（分子）の構造'!L$52</f>
        <v>1271</v>
      </c>
      <c r="H42" s="136"/>
      <c r="I42" s="136"/>
      <c r="J42" s="136">
        <f>'実質公債費比率（分子）の構造'!M$52</f>
        <v>1321</v>
      </c>
      <c r="K42" s="136"/>
      <c r="L42" s="136"/>
      <c r="M42" s="136">
        <f>'実質公債費比率（分子）の構造'!N$52</f>
        <v>1312</v>
      </c>
      <c r="N42" s="136"/>
      <c r="O42" s="136"/>
      <c r="P42" s="136">
        <f>'実質公債費比率（分子）の構造'!O$52</f>
        <v>1376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97</v>
      </c>
      <c r="C44" s="136"/>
      <c r="D44" s="136"/>
      <c r="E44" s="136">
        <f>'実質公債費比率（分子）の構造'!L$50</f>
        <v>96</v>
      </c>
      <c r="F44" s="136"/>
      <c r="G44" s="136"/>
      <c r="H44" s="136">
        <f>'実質公債費比率（分子）の構造'!M$50</f>
        <v>94</v>
      </c>
      <c r="I44" s="136"/>
      <c r="J44" s="136"/>
      <c r="K44" s="136">
        <f>'実質公債費比率（分子）の構造'!N$50</f>
        <v>94</v>
      </c>
      <c r="L44" s="136"/>
      <c r="M44" s="136"/>
      <c r="N44" s="136">
        <f>'実質公債費比率（分子）の構造'!O$50</f>
        <v>94</v>
      </c>
      <c r="O44" s="136"/>
      <c r="P44" s="136"/>
    </row>
    <row r="45" spans="1:16">
      <c r="A45" s="136" t="s">
        <v>54</v>
      </c>
      <c r="B45" s="136">
        <f>'実質公債費比率（分子）の構造'!K$49</f>
        <v>367</v>
      </c>
      <c r="C45" s="136"/>
      <c r="D45" s="136"/>
      <c r="E45" s="136">
        <f>'実質公債費比率（分子）の構造'!L$49</f>
        <v>334</v>
      </c>
      <c r="F45" s="136"/>
      <c r="G45" s="136"/>
      <c r="H45" s="136">
        <f>'実質公債費比率（分子）の構造'!M$49</f>
        <v>369</v>
      </c>
      <c r="I45" s="136"/>
      <c r="J45" s="136"/>
      <c r="K45" s="136">
        <f>'実質公債費比率（分子）の構造'!N$49</f>
        <v>366</v>
      </c>
      <c r="L45" s="136"/>
      <c r="M45" s="136"/>
      <c r="N45" s="136">
        <f>'実質公債費比率（分子）の構造'!O$49</f>
        <v>367</v>
      </c>
      <c r="O45" s="136"/>
      <c r="P45" s="136"/>
    </row>
    <row r="46" spans="1:16">
      <c r="A46" s="136" t="s">
        <v>55</v>
      </c>
      <c r="B46" s="136">
        <f>'実質公債費比率（分子）の構造'!K$48</f>
        <v>372</v>
      </c>
      <c r="C46" s="136"/>
      <c r="D46" s="136"/>
      <c r="E46" s="136">
        <f>'実質公債費比率（分子）の構造'!L$48</f>
        <v>372</v>
      </c>
      <c r="F46" s="136"/>
      <c r="G46" s="136"/>
      <c r="H46" s="136">
        <f>'実質公債費比率（分子）の構造'!M$48</f>
        <v>388</v>
      </c>
      <c r="I46" s="136"/>
      <c r="J46" s="136"/>
      <c r="K46" s="136">
        <f>'実質公債費比率（分子）の構造'!N$48</f>
        <v>436</v>
      </c>
      <c r="L46" s="136"/>
      <c r="M46" s="136"/>
      <c r="N46" s="136">
        <f>'実質公債費比率（分子）の構造'!O$48</f>
        <v>465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1550</v>
      </c>
      <c r="C49" s="136"/>
      <c r="D49" s="136"/>
      <c r="E49" s="136">
        <f>'実質公債費比率（分子）の構造'!L$45</f>
        <v>1574</v>
      </c>
      <c r="F49" s="136"/>
      <c r="G49" s="136"/>
      <c r="H49" s="136">
        <f>'実質公債費比率（分子）の構造'!M$45</f>
        <v>1567</v>
      </c>
      <c r="I49" s="136"/>
      <c r="J49" s="136"/>
      <c r="K49" s="136">
        <f>'実質公債費比率（分子）の構造'!N$45</f>
        <v>1626</v>
      </c>
      <c r="L49" s="136"/>
      <c r="M49" s="136"/>
      <c r="N49" s="136">
        <f>'実質公債費比率（分子）の構造'!O$45</f>
        <v>1609</v>
      </c>
      <c r="O49" s="136"/>
      <c r="P49" s="136"/>
    </row>
    <row r="50" spans="1:16">
      <c r="A50" s="136" t="s">
        <v>59</v>
      </c>
      <c r="B50" s="136" t="e">
        <f>NA()</f>
        <v>#N/A</v>
      </c>
      <c r="C50" s="136">
        <f>IF(ISNUMBER('実質公債費比率（分子）の構造'!K$53),'実質公債費比率（分子）の構造'!K$53,NA())</f>
        <v>1073</v>
      </c>
      <c r="D50" s="136" t="e">
        <f>NA()</f>
        <v>#N/A</v>
      </c>
      <c r="E50" s="136" t="e">
        <f>NA()</f>
        <v>#N/A</v>
      </c>
      <c r="F50" s="136">
        <f>IF(ISNUMBER('実質公債費比率（分子）の構造'!L$53),'実質公債費比率（分子）の構造'!L$53,NA())</f>
        <v>1105</v>
      </c>
      <c r="G50" s="136" t="e">
        <f>NA()</f>
        <v>#N/A</v>
      </c>
      <c r="H50" s="136" t="e">
        <f>NA()</f>
        <v>#N/A</v>
      </c>
      <c r="I50" s="136">
        <f>IF(ISNUMBER('実質公債費比率（分子）の構造'!M$53),'実質公債費比率（分子）の構造'!M$53,NA())</f>
        <v>1097</v>
      </c>
      <c r="J50" s="136" t="e">
        <f>NA()</f>
        <v>#N/A</v>
      </c>
      <c r="K50" s="136" t="e">
        <f>NA()</f>
        <v>#N/A</v>
      </c>
      <c r="L50" s="136">
        <f>IF(ISNUMBER('実質公債費比率（分子）の構造'!N$53),'実質公債費比率（分子）の構造'!N$53,NA())</f>
        <v>1210</v>
      </c>
      <c r="M50" s="136" t="e">
        <f>NA()</f>
        <v>#N/A</v>
      </c>
      <c r="N50" s="136" t="e">
        <f>NA()</f>
        <v>#N/A</v>
      </c>
      <c r="O50" s="136">
        <f>IF(ISNUMBER('実質公債費比率（分子）の構造'!O$53),'実質公債費比率（分子）の構造'!O$53,NA())</f>
        <v>1159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14273</v>
      </c>
      <c r="E56" s="135"/>
      <c r="F56" s="135"/>
      <c r="G56" s="135">
        <f>'将来負担比率（分子）の構造'!J$51</f>
        <v>14468</v>
      </c>
      <c r="H56" s="135"/>
      <c r="I56" s="135"/>
      <c r="J56" s="135">
        <f>'将来負担比率（分子）の構造'!K$51</f>
        <v>14269</v>
      </c>
      <c r="K56" s="135"/>
      <c r="L56" s="135"/>
      <c r="M56" s="135">
        <f>'将来負担比率（分子）の構造'!L$51</f>
        <v>14616</v>
      </c>
      <c r="N56" s="135"/>
      <c r="O56" s="135"/>
      <c r="P56" s="135">
        <f>'将来負担比率（分子）の構造'!M$51</f>
        <v>14830</v>
      </c>
    </row>
    <row r="57" spans="1:16">
      <c r="A57" s="135" t="s">
        <v>35</v>
      </c>
      <c r="B57" s="135"/>
      <c r="C57" s="135"/>
      <c r="D57" s="135">
        <f>'将来負担比率（分子）の構造'!I$50</f>
        <v>400</v>
      </c>
      <c r="E57" s="135"/>
      <c r="F57" s="135"/>
      <c r="G57" s="135">
        <f>'将来負担比率（分子）の構造'!J$50</f>
        <v>337</v>
      </c>
      <c r="H57" s="135"/>
      <c r="I57" s="135"/>
      <c r="J57" s="135">
        <f>'将来負担比率（分子）の構造'!K$50</f>
        <v>229</v>
      </c>
      <c r="K57" s="135"/>
      <c r="L57" s="135"/>
      <c r="M57" s="135">
        <f>'将来負担比率（分子）の構造'!L$50</f>
        <v>201</v>
      </c>
      <c r="N57" s="135"/>
      <c r="O57" s="135"/>
      <c r="P57" s="135">
        <f>'将来負担比率（分子）の構造'!M$50</f>
        <v>168</v>
      </c>
    </row>
    <row r="58" spans="1:16">
      <c r="A58" s="135" t="s">
        <v>34</v>
      </c>
      <c r="B58" s="135"/>
      <c r="C58" s="135"/>
      <c r="D58" s="135">
        <f>'将来負担比率（分子）の構造'!I$49</f>
        <v>4108</v>
      </c>
      <c r="E58" s="135"/>
      <c r="F58" s="135"/>
      <c r="G58" s="135">
        <f>'将来負担比率（分子）の構造'!J$49</f>
        <v>4141</v>
      </c>
      <c r="H58" s="135"/>
      <c r="I58" s="135"/>
      <c r="J58" s="135">
        <f>'将来負担比率（分子）の構造'!K$49</f>
        <v>4149</v>
      </c>
      <c r="K58" s="135"/>
      <c r="L58" s="135"/>
      <c r="M58" s="135">
        <f>'将来負担比率（分子）の構造'!L$49</f>
        <v>4080</v>
      </c>
      <c r="N58" s="135"/>
      <c r="O58" s="135"/>
      <c r="P58" s="135">
        <f>'将来負担比率（分子）の構造'!M$49</f>
        <v>3563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2562</v>
      </c>
      <c r="C61" s="135"/>
      <c r="D61" s="135"/>
      <c r="E61" s="135">
        <f>'将来負担比率（分子）の構造'!J$46</f>
        <v>2512</v>
      </c>
      <c r="F61" s="135"/>
      <c r="G61" s="135"/>
      <c r="H61" s="135">
        <f>'将来負担比率（分子）の構造'!K$46</f>
        <v>2340</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3404</v>
      </c>
      <c r="C62" s="135"/>
      <c r="D62" s="135"/>
      <c r="E62" s="135">
        <f>'将来負担比率（分子）の構造'!J$45</f>
        <v>3253</v>
      </c>
      <c r="F62" s="135"/>
      <c r="G62" s="135"/>
      <c r="H62" s="135">
        <f>'将来負担比率（分子）の構造'!K$45</f>
        <v>3003</v>
      </c>
      <c r="I62" s="135"/>
      <c r="J62" s="135"/>
      <c r="K62" s="135">
        <f>'将来負担比率（分子）の構造'!L$45</f>
        <v>2763</v>
      </c>
      <c r="L62" s="135"/>
      <c r="M62" s="135"/>
      <c r="N62" s="135">
        <f>'将来負担比率（分子）の構造'!M$45</f>
        <v>2603</v>
      </c>
      <c r="O62" s="135"/>
      <c r="P62" s="135"/>
    </row>
    <row r="63" spans="1:16">
      <c r="A63" s="135" t="s">
        <v>28</v>
      </c>
      <c r="B63" s="135">
        <f>'将来負担比率（分子）の構造'!I$44</f>
        <v>3853</v>
      </c>
      <c r="C63" s="135"/>
      <c r="D63" s="135"/>
      <c r="E63" s="135">
        <f>'将来負担比率（分子）の構造'!J$44</f>
        <v>3515</v>
      </c>
      <c r="F63" s="135"/>
      <c r="G63" s="135"/>
      <c r="H63" s="135">
        <f>'将来負担比率（分子）の構造'!K$44</f>
        <v>3169</v>
      </c>
      <c r="I63" s="135"/>
      <c r="J63" s="135"/>
      <c r="K63" s="135">
        <f>'将来負担比率（分子）の構造'!L$44</f>
        <v>2800</v>
      </c>
      <c r="L63" s="135"/>
      <c r="M63" s="135"/>
      <c r="N63" s="135">
        <f>'将来負担比率（分子）の構造'!M$44</f>
        <v>2539</v>
      </c>
      <c r="O63" s="135"/>
      <c r="P63" s="135"/>
    </row>
    <row r="64" spans="1:16">
      <c r="A64" s="135" t="s">
        <v>27</v>
      </c>
      <c r="B64" s="135">
        <f>'将来負担比率（分子）の構造'!I$43</f>
        <v>6519</v>
      </c>
      <c r="C64" s="135"/>
      <c r="D64" s="135"/>
      <c r="E64" s="135">
        <f>'将来負担比率（分子）の構造'!J$43</f>
        <v>6090</v>
      </c>
      <c r="F64" s="135"/>
      <c r="G64" s="135"/>
      <c r="H64" s="135">
        <f>'将来負担比率（分子）の構造'!K$43</f>
        <v>5763</v>
      </c>
      <c r="I64" s="135"/>
      <c r="J64" s="135"/>
      <c r="K64" s="135">
        <f>'将来負担比率（分子）の構造'!L$43</f>
        <v>6172</v>
      </c>
      <c r="L64" s="135"/>
      <c r="M64" s="135"/>
      <c r="N64" s="135">
        <f>'将来負担比率（分子）の構造'!M$43</f>
        <v>6606</v>
      </c>
      <c r="O64" s="135"/>
      <c r="P64" s="135"/>
    </row>
    <row r="65" spans="1:16">
      <c r="A65" s="135" t="s">
        <v>26</v>
      </c>
      <c r="B65" s="135">
        <f>'将来負担比率（分子）の構造'!I$42</f>
        <v>659</v>
      </c>
      <c r="C65" s="135"/>
      <c r="D65" s="135"/>
      <c r="E65" s="135">
        <f>'将来負担比率（分子）の構造'!J$42</f>
        <v>564</v>
      </c>
      <c r="F65" s="135"/>
      <c r="G65" s="135"/>
      <c r="H65" s="135">
        <f>'将来負担比率（分子）の構造'!K$42</f>
        <v>470</v>
      </c>
      <c r="I65" s="135"/>
      <c r="J65" s="135"/>
      <c r="K65" s="135">
        <f>'将来負担比率（分子）の構造'!L$42</f>
        <v>376</v>
      </c>
      <c r="L65" s="135"/>
      <c r="M65" s="135"/>
      <c r="N65" s="135">
        <f>'将来負担比率（分子）の構造'!M$42</f>
        <v>282</v>
      </c>
      <c r="O65" s="135"/>
      <c r="P65" s="135"/>
    </row>
    <row r="66" spans="1:16">
      <c r="A66" s="135" t="s">
        <v>25</v>
      </c>
      <c r="B66" s="135">
        <f>'将来負担比率（分子）の構造'!I$41</f>
        <v>16392</v>
      </c>
      <c r="C66" s="135"/>
      <c r="D66" s="135"/>
      <c r="E66" s="135">
        <f>'将来負担比率（分子）の構造'!J$41</f>
        <v>16114</v>
      </c>
      <c r="F66" s="135"/>
      <c r="G66" s="135"/>
      <c r="H66" s="135">
        <f>'将来負担比率（分子）の構造'!K$41</f>
        <v>16560</v>
      </c>
      <c r="I66" s="135"/>
      <c r="J66" s="135"/>
      <c r="K66" s="135">
        <f>'将来負担比率（分子）の構造'!L$41</f>
        <v>18683</v>
      </c>
      <c r="L66" s="135"/>
      <c r="M66" s="135"/>
      <c r="N66" s="135">
        <f>'将来負担比率（分子）の構造'!M$41</f>
        <v>18781</v>
      </c>
      <c r="O66" s="135"/>
      <c r="P66" s="135"/>
    </row>
    <row r="67" spans="1:16">
      <c r="A67" s="135" t="s">
        <v>63</v>
      </c>
      <c r="B67" s="135" t="e">
        <f>NA()</f>
        <v>#N/A</v>
      </c>
      <c r="C67" s="135">
        <f>IF(ISNUMBER('将来負担比率（分子）の構造'!I$52), IF('将来負担比率（分子）の構造'!I$52 &lt; 0, 0, '将来負担比率（分子）の構造'!I$52), NA())</f>
        <v>14608</v>
      </c>
      <c r="D67" s="135" t="e">
        <f>NA()</f>
        <v>#N/A</v>
      </c>
      <c r="E67" s="135" t="e">
        <f>NA()</f>
        <v>#N/A</v>
      </c>
      <c r="F67" s="135">
        <f>IF(ISNUMBER('将来負担比率（分子）の構造'!J$52), IF('将来負担比率（分子）の構造'!J$52 &lt; 0, 0, '将来負担比率（分子）の構造'!J$52), NA())</f>
        <v>13101</v>
      </c>
      <c r="G67" s="135" t="e">
        <f>NA()</f>
        <v>#N/A</v>
      </c>
      <c r="H67" s="135" t="e">
        <f>NA()</f>
        <v>#N/A</v>
      </c>
      <c r="I67" s="135">
        <f>IF(ISNUMBER('将来負担比率（分子）の構造'!K$52), IF('将来負担比率（分子）の構造'!K$52 &lt; 0, 0, '将来負担比率（分子）の構造'!K$52), NA())</f>
        <v>12658</v>
      </c>
      <c r="J67" s="135" t="e">
        <f>NA()</f>
        <v>#N/A</v>
      </c>
      <c r="K67" s="135" t="e">
        <f>NA()</f>
        <v>#N/A</v>
      </c>
      <c r="L67" s="135">
        <f>IF(ISNUMBER('将来負担比率（分子）の構造'!L$52), IF('将来負担比率（分子）の構造'!L$52 &lt; 0, 0, '将来負担比率（分子）の構造'!L$52), NA())</f>
        <v>11896</v>
      </c>
      <c r="M67" s="135" t="e">
        <f>NA()</f>
        <v>#N/A</v>
      </c>
      <c r="N67" s="135" t="e">
        <f>NA()</f>
        <v>#N/A</v>
      </c>
      <c r="O67" s="135">
        <f>IF(ISNUMBER('将来負担比率（分子）の構造'!M$52), IF('将来負担比率（分子）の構造'!M$52 &lt; 0, 0, '将来負担比率（分子）の構造'!M$52), NA())</f>
        <v>12251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4473203</v>
      </c>
      <c r="S5" s="583"/>
      <c r="T5" s="583"/>
      <c r="U5" s="583"/>
      <c r="V5" s="583"/>
      <c r="W5" s="583"/>
      <c r="X5" s="583"/>
      <c r="Y5" s="584"/>
      <c r="Z5" s="585">
        <v>34.200000000000003</v>
      </c>
      <c r="AA5" s="585"/>
      <c r="AB5" s="585"/>
      <c r="AC5" s="585"/>
      <c r="AD5" s="586">
        <v>4473203</v>
      </c>
      <c r="AE5" s="586"/>
      <c r="AF5" s="586"/>
      <c r="AG5" s="586"/>
      <c r="AH5" s="586"/>
      <c r="AI5" s="586"/>
      <c r="AJ5" s="586"/>
      <c r="AK5" s="586"/>
      <c r="AL5" s="587">
        <v>63.5</v>
      </c>
      <c r="AM5" s="588"/>
      <c r="AN5" s="588"/>
      <c r="AO5" s="589"/>
      <c r="AP5" s="579" t="s">
        <v>208</v>
      </c>
      <c r="AQ5" s="580"/>
      <c r="AR5" s="580"/>
      <c r="AS5" s="580"/>
      <c r="AT5" s="580"/>
      <c r="AU5" s="580"/>
      <c r="AV5" s="580"/>
      <c r="AW5" s="580"/>
      <c r="AX5" s="580"/>
      <c r="AY5" s="580"/>
      <c r="AZ5" s="580"/>
      <c r="BA5" s="580"/>
      <c r="BB5" s="580"/>
      <c r="BC5" s="580"/>
      <c r="BD5" s="580"/>
      <c r="BE5" s="580"/>
      <c r="BF5" s="581"/>
      <c r="BG5" s="593">
        <v>4472880</v>
      </c>
      <c r="BH5" s="594"/>
      <c r="BI5" s="594"/>
      <c r="BJ5" s="594"/>
      <c r="BK5" s="594"/>
      <c r="BL5" s="594"/>
      <c r="BM5" s="594"/>
      <c r="BN5" s="595"/>
      <c r="BO5" s="596">
        <v>100</v>
      </c>
      <c r="BP5" s="596"/>
      <c r="BQ5" s="596"/>
      <c r="BR5" s="596"/>
      <c r="BS5" s="597">
        <v>6077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82806</v>
      </c>
      <c r="S6" s="594"/>
      <c r="T6" s="594"/>
      <c r="U6" s="594"/>
      <c r="V6" s="594"/>
      <c r="W6" s="594"/>
      <c r="X6" s="594"/>
      <c r="Y6" s="595"/>
      <c r="Z6" s="596">
        <v>0.6</v>
      </c>
      <c r="AA6" s="596"/>
      <c r="AB6" s="596"/>
      <c r="AC6" s="596"/>
      <c r="AD6" s="597">
        <v>82806</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4472880</v>
      </c>
      <c r="BH6" s="594"/>
      <c r="BI6" s="594"/>
      <c r="BJ6" s="594"/>
      <c r="BK6" s="594"/>
      <c r="BL6" s="594"/>
      <c r="BM6" s="594"/>
      <c r="BN6" s="595"/>
      <c r="BO6" s="596">
        <v>100</v>
      </c>
      <c r="BP6" s="596"/>
      <c r="BQ6" s="596"/>
      <c r="BR6" s="596"/>
      <c r="BS6" s="597">
        <v>6077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148033</v>
      </c>
      <c r="CS6" s="594"/>
      <c r="CT6" s="594"/>
      <c r="CU6" s="594"/>
      <c r="CV6" s="594"/>
      <c r="CW6" s="594"/>
      <c r="CX6" s="594"/>
      <c r="CY6" s="595"/>
      <c r="CZ6" s="596">
        <v>1.2</v>
      </c>
      <c r="DA6" s="596"/>
      <c r="DB6" s="596"/>
      <c r="DC6" s="596"/>
      <c r="DD6" s="602" t="s">
        <v>215</v>
      </c>
      <c r="DE6" s="594"/>
      <c r="DF6" s="594"/>
      <c r="DG6" s="594"/>
      <c r="DH6" s="594"/>
      <c r="DI6" s="594"/>
      <c r="DJ6" s="594"/>
      <c r="DK6" s="594"/>
      <c r="DL6" s="594"/>
      <c r="DM6" s="594"/>
      <c r="DN6" s="594"/>
      <c r="DO6" s="594"/>
      <c r="DP6" s="595"/>
      <c r="DQ6" s="602">
        <v>148033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5565</v>
      </c>
      <c r="S7" s="594"/>
      <c r="T7" s="594"/>
      <c r="U7" s="594"/>
      <c r="V7" s="594"/>
      <c r="W7" s="594"/>
      <c r="X7" s="594"/>
      <c r="Y7" s="595"/>
      <c r="Z7" s="596">
        <v>0</v>
      </c>
      <c r="AA7" s="596"/>
      <c r="AB7" s="596"/>
      <c r="AC7" s="596"/>
      <c r="AD7" s="597">
        <v>5565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1256709</v>
      </c>
      <c r="BH7" s="594"/>
      <c r="BI7" s="594"/>
      <c r="BJ7" s="594"/>
      <c r="BK7" s="594"/>
      <c r="BL7" s="594"/>
      <c r="BM7" s="594"/>
      <c r="BN7" s="595"/>
      <c r="BO7" s="596">
        <v>28.1</v>
      </c>
      <c r="BP7" s="596"/>
      <c r="BQ7" s="596"/>
      <c r="BR7" s="596"/>
      <c r="BS7" s="597">
        <v>6077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1405832</v>
      </c>
      <c r="CS7" s="594"/>
      <c r="CT7" s="594"/>
      <c r="CU7" s="594"/>
      <c r="CV7" s="594"/>
      <c r="CW7" s="594"/>
      <c r="CX7" s="594"/>
      <c r="CY7" s="595"/>
      <c r="CZ7" s="596">
        <v>11.1</v>
      </c>
      <c r="DA7" s="596"/>
      <c r="DB7" s="596"/>
      <c r="DC7" s="596"/>
      <c r="DD7" s="602">
        <v>71454</v>
      </c>
      <c r="DE7" s="594"/>
      <c r="DF7" s="594"/>
      <c r="DG7" s="594"/>
      <c r="DH7" s="594"/>
      <c r="DI7" s="594"/>
      <c r="DJ7" s="594"/>
      <c r="DK7" s="594"/>
      <c r="DL7" s="594"/>
      <c r="DM7" s="594"/>
      <c r="DN7" s="594"/>
      <c r="DO7" s="594"/>
      <c r="DP7" s="595"/>
      <c r="DQ7" s="602">
        <v>1060704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20587</v>
      </c>
      <c r="S8" s="594"/>
      <c r="T8" s="594"/>
      <c r="U8" s="594"/>
      <c r="V8" s="594"/>
      <c r="W8" s="594"/>
      <c r="X8" s="594"/>
      <c r="Y8" s="595"/>
      <c r="Z8" s="596">
        <v>0.2</v>
      </c>
      <c r="AA8" s="596"/>
      <c r="AB8" s="596"/>
      <c r="AC8" s="596"/>
      <c r="AD8" s="597">
        <v>20587</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43658</v>
      </c>
      <c r="BH8" s="594"/>
      <c r="BI8" s="594"/>
      <c r="BJ8" s="594"/>
      <c r="BK8" s="594"/>
      <c r="BL8" s="594"/>
      <c r="BM8" s="594"/>
      <c r="BN8" s="595"/>
      <c r="BO8" s="596">
        <v>1</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3207828</v>
      </c>
      <c r="CS8" s="594"/>
      <c r="CT8" s="594"/>
      <c r="CU8" s="594"/>
      <c r="CV8" s="594"/>
      <c r="CW8" s="594"/>
      <c r="CX8" s="594"/>
      <c r="CY8" s="595"/>
      <c r="CZ8" s="596">
        <v>25.4</v>
      </c>
      <c r="DA8" s="596"/>
      <c r="DB8" s="596"/>
      <c r="DC8" s="596"/>
      <c r="DD8" s="602">
        <v>1354</v>
      </c>
      <c r="DE8" s="594"/>
      <c r="DF8" s="594"/>
      <c r="DG8" s="594"/>
      <c r="DH8" s="594"/>
      <c r="DI8" s="594"/>
      <c r="DJ8" s="594"/>
      <c r="DK8" s="594"/>
      <c r="DL8" s="594"/>
      <c r="DM8" s="594"/>
      <c r="DN8" s="594"/>
      <c r="DO8" s="594"/>
      <c r="DP8" s="595"/>
      <c r="DQ8" s="602">
        <v>1700594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12010</v>
      </c>
      <c r="S9" s="594"/>
      <c r="T9" s="594"/>
      <c r="U9" s="594"/>
      <c r="V9" s="594"/>
      <c r="W9" s="594"/>
      <c r="X9" s="594"/>
      <c r="Y9" s="595"/>
      <c r="Z9" s="596">
        <v>0.1</v>
      </c>
      <c r="AA9" s="596"/>
      <c r="AB9" s="596"/>
      <c r="AC9" s="596"/>
      <c r="AD9" s="597">
        <v>12010</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1044682</v>
      </c>
      <c r="BH9" s="594"/>
      <c r="BI9" s="594"/>
      <c r="BJ9" s="594"/>
      <c r="BK9" s="594"/>
      <c r="BL9" s="594"/>
      <c r="BM9" s="594"/>
      <c r="BN9" s="595"/>
      <c r="BO9" s="596">
        <v>23.4</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2183778</v>
      </c>
      <c r="CS9" s="594"/>
      <c r="CT9" s="594"/>
      <c r="CU9" s="594"/>
      <c r="CV9" s="594"/>
      <c r="CW9" s="594"/>
      <c r="CX9" s="594"/>
      <c r="CY9" s="595"/>
      <c r="CZ9" s="596">
        <v>17.3</v>
      </c>
      <c r="DA9" s="596"/>
      <c r="DB9" s="596"/>
      <c r="DC9" s="596"/>
      <c r="DD9" s="602">
        <v>17670</v>
      </c>
      <c r="DE9" s="594"/>
      <c r="DF9" s="594"/>
      <c r="DG9" s="594"/>
      <c r="DH9" s="594"/>
      <c r="DI9" s="594"/>
      <c r="DJ9" s="594"/>
      <c r="DK9" s="594"/>
      <c r="DL9" s="594"/>
      <c r="DM9" s="594"/>
      <c r="DN9" s="594"/>
      <c r="DO9" s="594"/>
      <c r="DP9" s="595"/>
      <c r="DQ9" s="602">
        <v>2156823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301265</v>
      </c>
      <c r="S10" s="594"/>
      <c r="T10" s="594"/>
      <c r="U10" s="594"/>
      <c r="V10" s="594"/>
      <c r="W10" s="594"/>
      <c r="X10" s="594"/>
      <c r="Y10" s="595"/>
      <c r="Z10" s="596">
        <v>2.2999999999999998</v>
      </c>
      <c r="AA10" s="596"/>
      <c r="AB10" s="596"/>
      <c r="AC10" s="596"/>
      <c r="AD10" s="597">
        <v>301265</v>
      </c>
      <c r="AE10" s="597"/>
      <c r="AF10" s="597"/>
      <c r="AG10" s="597"/>
      <c r="AH10" s="597"/>
      <c r="AI10" s="597"/>
      <c r="AJ10" s="597"/>
      <c r="AK10" s="597"/>
      <c r="AL10" s="598">
        <v>4.3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68863</v>
      </c>
      <c r="BH10" s="594"/>
      <c r="BI10" s="594"/>
      <c r="BJ10" s="594"/>
      <c r="BK10" s="594"/>
      <c r="BL10" s="594"/>
      <c r="BM10" s="594"/>
      <c r="BN10" s="595"/>
      <c r="BO10" s="596">
        <v>1.5</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27446</v>
      </c>
      <c r="CS10" s="594"/>
      <c r="CT10" s="594"/>
      <c r="CU10" s="594"/>
      <c r="CV10" s="594"/>
      <c r="CW10" s="594"/>
      <c r="CX10" s="594"/>
      <c r="CY10" s="595"/>
      <c r="CZ10" s="596">
        <v>0.2</v>
      </c>
      <c r="DA10" s="596"/>
      <c r="DB10" s="596"/>
      <c r="DC10" s="596"/>
      <c r="DD10" s="602" t="s">
        <v>112</v>
      </c>
      <c r="DE10" s="594"/>
      <c r="DF10" s="594"/>
      <c r="DG10" s="594"/>
      <c r="DH10" s="594"/>
      <c r="DI10" s="594"/>
      <c r="DJ10" s="594"/>
      <c r="DK10" s="594"/>
      <c r="DL10" s="594"/>
      <c r="DM10" s="594"/>
      <c r="DN10" s="594"/>
      <c r="DO10" s="594"/>
      <c r="DP10" s="595"/>
      <c r="DQ10" s="602">
        <v>4359</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33924</v>
      </c>
      <c r="S11" s="594"/>
      <c r="T11" s="594"/>
      <c r="U11" s="594"/>
      <c r="V11" s="594"/>
      <c r="W11" s="594"/>
      <c r="X11" s="594"/>
      <c r="Y11" s="595"/>
      <c r="Z11" s="596">
        <v>0.3</v>
      </c>
      <c r="AA11" s="596"/>
      <c r="AB11" s="596"/>
      <c r="AC11" s="596"/>
      <c r="AD11" s="597">
        <v>33924</v>
      </c>
      <c r="AE11" s="597"/>
      <c r="AF11" s="597"/>
      <c r="AG11" s="597"/>
      <c r="AH11" s="597"/>
      <c r="AI11" s="597"/>
      <c r="AJ11" s="597"/>
      <c r="AK11" s="597"/>
      <c r="AL11" s="598">
        <v>0.5</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99506</v>
      </c>
      <c r="BH11" s="594"/>
      <c r="BI11" s="594"/>
      <c r="BJ11" s="594"/>
      <c r="BK11" s="594"/>
      <c r="BL11" s="594"/>
      <c r="BM11" s="594"/>
      <c r="BN11" s="595"/>
      <c r="BO11" s="596">
        <v>2.2000000000000002</v>
      </c>
      <c r="BP11" s="596"/>
      <c r="BQ11" s="596"/>
      <c r="BR11" s="596"/>
      <c r="BS11" s="602">
        <v>6077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150783</v>
      </c>
      <c r="CS11" s="594"/>
      <c r="CT11" s="594"/>
      <c r="CU11" s="594"/>
      <c r="CV11" s="594"/>
      <c r="CW11" s="594"/>
      <c r="CX11" s="594"/>
      <c r="CY11" s="595"/>
      <c r="CZ11" s="596">
        <v>1.2</v>
      </c>
      <c r="DA11" s="596"/>
      <c r="DB11" s="596"/>
      <c r="DC11" s="596"/>
      <c r="DD11" s="602">
        <v>14908</v>
      </c>
      <c r="DE11" s="594"/>
      <c r="DF11" s="594"/>
      <c r="DG11" s="594"/>
      <c r="DH11" s="594"/>
      <c r="DI11" s="594"/>
      <c r="DJ11" s="594"/>
      <c r="DK11" s="594"/>
      <c r="DL11" s="594"/>
      <c r="DM11" s="594"/>
      <c r="DN11" s="594"/>
      <c r="DO11" s="594"/>
      <c r="DP11" s="595"/>
      <c r="DQ11" s="602">
        <v>105608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3004427</v>
      </c>
      <c r="BH12" s="594"/>
      <c r="BI12" s="594"/>
      <c r="BJ12" s="594"/>
      <c r="BK12" s="594"/>
      <c r="BL12" s="594"/>
      <c r="BM12" s="594"/>
      <c r="BN12" s="595"/>
      <c r="BO12" s="596">
        <v>67.2</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71988</v>
      </c>
      <c r="CS12" s="594"/>
      <c r="CT12" s="594"/>
      <c r="CU12" s="594"/>
      <c r="CV12" s="594"/>
      <c r="CW12" s="594"/>
      <c r="CX12" s="594"/>
      <c r="CY12" s="595"/>
      <c r="CZ12" s="596">
        <v>0.6</v>
      </c>
      <c r="DA12" s="596"/>
      <c r="DB12" s="596"/>
      <c r="DC12" s="596"/>
      <c r="DD12" s="602" t="s">
        <v>112</v>
      </c>
      <c r="DE12" s="594"/>
      <c r="DF12" s="594"/>
      <c r="DG12" s="594"/>
      <c r="DH12" s="594"/>
      <c r="DI12" s="594"/>
      <c r="DJ12" s="594"/>
      <c r="DK12" s="594"/>
      <c r="DL12" s="594"/>
      <c r="DM12" s="594"/>
      <c r="DN12" s="594"/>
      <c r="DO12" s="594"/>
      <c r="DP12" s="595"/>
      <c r="DQ12" s="602">
        <v>51778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13060</v>
      </c>
      <c r="S13" s="594"/>
      <c r="T13" s="594"/>
      <c r="U13" s="594"/>
      <c r="V13" s="594"/>
      <c r="W13" s="594"/>
      <c r="X13" s="594"/>
      <c r="Y13" s="595"/>
      <c r="Z13" s="596">
        <v>0.1</v>
      </c>
      <c r="AA13" s="596"/>
      <c r="AB13" s="596"/>
      <c r="AC13" s="596"/>
      <c r="AD13" s="597">
        <v>13060</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2995884</v>
      </c>
      <c r="BH13" s="594"/>
      <c r="BI13" s="594"/>
      <c r="BJ13" s="594"/>
      <c r="BK13" s="594"/>
      <c r="BL13" s="594"/>
      <c r="BM13" s="594"/>
      <c r="BN13" s="595"/>
      <c r="BO13" s="596">
        <v>67</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797797</v>
      </c>
      <c r="CS13" s="594"/>
      <c r="CT13" s="594"/>
      <c r="CU13" s="594"/>
      <c r="CV13" s="594"/>
      <c r="CW13" s="594"/>
      <c r="CX13" s="594"/>
      <c r="CY13" s="595"/>
      <c r="CZ13" s="596">
        <v>6.3</v>
      </c>
      <c r="DA13" s="596"/>
      <c r="DB13" s="596"/>
      <c r="DC13" s="596"/>
      <c r="DD13" s="602">
        <v>187834</v>
      </c>
      <c r="DE13" s="594"/>
      <c r="DF13" s="594"/>
      <c r="DG13" s="594"/>
      <c r="DH13" s="594"/>
      <c r="DI13" s="594"/>
      <c r="DJ13" s="594"/>
      <c r="DK13" s="594"/>
      <c r="DL13" s="594"/>
      <c r="DM13" s="594"/>
      <c r="DN13" s="594"/>
      <c r="DO13" s="594"/>
      <c r="DP13" s="595"/>
      <c r="DQ13" s="602">
        <v>613648</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61473</v>
      </c>
      <c r="BH14" s="594"/>
      <c r="BI14" s="594"/>
      <c r="BJ14" s="594"/>
      <c r="BK14" s="594"/>
      <c r="BL14" s="594"/>
      <c r="BM14" s="594"/>
      <c r="BN14" s="595"/>
      <c r="BO14" s="596">
        <v>1.4</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1047873</v>
      </c>
      <c r="CS14" s="594"/>
      <c r="CT14" s="594"/>
      <c r="CU14" s="594"/>
      <c r="CV14" s="594"/>
      <c r="CW14" s="594"/>
      <c r="CX14" s="594"/>
      <c r="CY14" s="595"/>
      <c r="CZ14" s="596">
        <v>8.3000000000000007</v>
      </c>
      <c r="DA14" s="596"/>
      <c r="DB14" s="596"/>
      <c r="DC14" s="596"/>
      <c r="DD14" s="602">
        <v>537061</v>
      </c>
      <c r="DE14" s="594"/>
      <c r="DF14" s="594"/>
      <c r="DG14" s="594"/>
      <c r="DH14" s="594"/>
      <c r="DI14" s="594"/>
      <c r="DJ14" s="594"/>
      <c r="DK14" s="594"/>
      <c r="DL14" s="594"/>
      <c r="DM14" s="594"/>
      <c r="DN14" s="594"/>
      <c r="DO14" s="594"/>
      <c r="DP14" s="595"/>
      <c r="DQ14" s="602">
        <v>395717</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7965</v>
      </c>
      <c r="S15" s="594"/>
      <c r="T15" s="594"/>
      <c r="U15" s="594"/>
      <c r="V15" s="594"/>
      <c r="W15" s="594"/>
      <c r="X15" s="594"/>
      <c r="Y15" s="595"/>
      <c r="Z15" s="596">
        <v>0.1</v>
      </c>
      <c r="AA15" s="596"/>
      <c r="AB15" s="596"/>
      <c r="AC15" s="596"/>
      <c r="AD15" s="597">
        <v>7965</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150271</v>
      </c>
      <c r="BH15" s="594"/>
      <c r="BI15" s="594"/>
      <c r="BJ15" s="594"/>
      <c r="BK15" s="594"/>
      <c r="BL15" s="594"/>
      <c r="BM15" s="594"/>
      <c r="BN15" s="595"/>
      <c r="BO15" s="596">
        <v>3.4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1903378</v>
      </c>
      <c r="CS15" s="594"/>
      <c r="CT15" s="594"/>
      <c r="CU15" s="594"/>
      <c r="CV15" s="594"/>
      <c r="CW15" s="594"/>
      <c r="CX15" s="594"/>
      <c r="CY15" s="595"/>
      <c r="CZ15" s="596">
        <v>15.1</v>
      </c>
      <c r="DA15" s="596"/>
      <c r="DB15" s="596"/>
      <c r="DC15" s="596"/>
      <c r="DD15" s="602">
        <v>699157</v>
      </c>
      <c r="DE15" s="594"/>
      <c r="DF15" s="594"/>
      <c r="DG15" s="594"/>
      <c r="DH15" s="594"/>
      <c r="DI15" s="594"/>
      <c r="DJ15" s="594"/>
      <c r="DK15" s="594"/>
      <c r="DL15" s="594"/>
      <c r="DM15" s="594"/>
      <c r="DN15" s="594"/>
      <c r="DO15" s="594"/>
      <c r="DP15" s="595"/>
      <c r="DQ15" s="602">
        <v>889347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2432070</v>
      </c>
      <c r="S16" s="594"/>
      <c r="T16" s="594"/>
      <c r="U16" s="594"/>
      <c r="V16" s="594"/>
      <c r="W16" s="594"/>
      <c r="X16" s="594"/>
      <c r="Y16" s="595"/>
      <c r="Z16" s="596">
        <v>18.600000000000001</v>
      </c>
      <c r="AA16" s="596"/>
      <c r="AB16" s="596"/>
      <c r="AC16" s="596"/>
      <c r="AD16" s="597">
        <v>2076247</v>
      </c>
      <c r="AE16" s="597"/>
      <c r="AF16" s="597"/>
      <c r="AG16" s="597"/>
      <c r="AH16" s="597"/>
      <c r="AI16" s="597"/>
      <c r="AJ16" s="597"/>
      <c r="AK16" s="597"/>
      <c r="AL16" s="598">
        <v>29.5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85146</v>
      </c>
      <c r="CS16" s="594"/>
      <c r="CT16" s="594"/>
      <c r="CU16" s="594"/>
      <c r="CV16" s="594"/>
      <c r="CW16" s="594"/>
      <c r="CX16" s="594"/>
      <c r="CY16" s="595"/>
      <c r="CZ16" s="596">
        <v>0.7</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2076247</v>
      </c>
      <c r="S17" s="594"/>
      <c r="T17" s="594"/>
      <c r="U17" s="594"/>
      <c r="V17" s="594"/>
      <c r="W17" s="594"/>
      <c r="X17" s="594"/>
      <c r="Y17" s="595"/>
      <c r="Z17" s="596">
        <v>15.9</v>
      </c>
      <c r="AA17" s="596"/>
      <c r="AB17" s="596"/>
      <c r="AC17" s="596"/>
      <c r="AD17" s="597">
        <v>2076247</v>
      </c>
      <c r="AE17" s="597"/>
      <c r="AF17" s="597"/>
      <c r="AG17" s="597"/>
      <c r="AH17" s="597"/>
      <c r="AI17" s="597"/>
      <c r="AJ17" s="597"/>
      <c r="AK17" s="597"/>
      <c r="AL17" s="598">
        <v>29.5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1608770</v>
      </c>
      <c r="CS17" s="594"/>
      <c r="CT17" s="594"/>
      <c r="CU17" s="594"/>
      <c r="CV17" s="594"/>
      <c r="CW17" s="594"/>
      <c r="CX17" s="594"/>
      <c r="CY17" s="595"/>
      <c r="CZ17" s="596">
        <v>12.7</v>
      </c>
      <c r="DA17" s="596"/>
      <c r="DB17" s="596"/>
      <c r="DC17" s="596"/>
      <c r="DD17" s="602" t="s">
        <v>112</v>
      </c>
      <c r="DE17" s="594"/>
      <c r="DF17" s="594"/>
      <c r="DG17" s="594"/>
      <c r="DH17" s="594"/>
      <c r="DI17" s="594"/>
      <c r="DJ17" s="594"/>
      <c r="DK17" s="594"/>
      <c r="DL17" s="594"/>
      <c r="DM17" s="594"/>
      <c r="DN17" s="594"/>
      <c r="DO17" s="594"/>
      <c r="DP17" s="595"/>
      <c r="DQ17" s="602">
        <v>1547046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355823</v>
      </c>
      <c r="S18" s="594"/>
      <c r="T18" s="594"/>
      <c r="U18" s="594"/>
      <c r="V18" s="594"/>
      <c r="W18" s="594"/>
      <c r="X18" s="594"/>
      <c r="Y18" s="595"/>
      <c r="Z18" s="596">
        <v>2.7</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323</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7382455</v>
      </c>
      <c r="S20" s="594"/>
      <c r="T20" s="594"/>
      <c r="U20" s="594"/>
      <c r="V20" s="594"/>
      <c r="W20" s="594"/>
      <c r="X20" s="594"/>
      <c r="Y20" s="595"/>
      <c r="Z20" s="596">
        <v>56.4</v>
      </c>
      <c r="AA20" s="596"/>
      <c r="AB20" s="596"/>
      <c r="AC20" s="596"/>
      <c r="AD20" s="597">
        <v>7026632</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323</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12638652</v>
      </c>
      <c r="CS20" s="594"/>
      <c r="CT20" s="594"/>
      <c r="CU20" s="594"/>
      <c r="CV20" s="594"/>
      <c r="CW20" s="594"/>
      <c r="CX20" s="594"/>
      <c r="CY20" s="595"/>
      <c r="CZ20" s="596">
        <v>100</v>
      </c>
      <c r="DA20" s="596"/>
      <c r="DB20" s="596"/>
      <c r="DC20" s="596"/>
      <c r="DD20" s="602">
        <v>1529438</v>
      </c>
      <c r="DE20" s="594"/>
      <c r="DF20" s="594"/>
      <c r="DG20" s="594"/>
      <c r="DH20" s="594"/>
      <c r="DI20" s="594"/>
      <c r="DJ20" s="594"/>
      <c r="DK20" s="594"/>
      <c r="DL20" s="594"/>
      <c r="DM20" s="594"/>
      <c r="DN20" s="594"/>
      <c r="DO20" s="594"/>
      <c r="DP20" s="595"/>
      <c r="DQ20" s="602">
        <v>8673657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2652</v>
      </c>
      <c r="S21" s="594"/>
      <c r="T21" s="594"/>
      <c r="U21" s="594"/>
      <c r="V21" s="594"/>
      <c r="W21" s="594"/>
      <c r="X21" s="594"/>
      <c r="Y21" s="595"/>
      <c r="Z21" s="596">
        <v>0</v>
      </c>
      <c r="AA21" s="596"/>
      <c r="AB21" s="596"/>
      <c r="AC21" s="596"/>
      <c r="AD21" s="597">
        <v>2652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323</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337225</v>
      </c>
      <c r="S22" s="594"/>
      <c r="T22" s="594"/>
      <c r="U22" s="594"/>
      <c r="V22" s="594"/>
      <c r="W22" s="594"/>
      <c r="X22" s="594"/>
      <c r="Y22" s="595"/>
      <c r="Z22" s="596">
        <v>2.6</v>
      </c>
      <c r="AA22" s="596"/>
      <c r="AB22" s="596"/>
      <c r="AC22" s="596"/>
      <c r="AD22" s="597">
        <v>1960</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393339</v>
      </c>
      <c r="S23" s="594"/>
      <c r="T23" s="594"/>
      <c r="U23" s="594"/>
      <c r="V23" s="594"/>
      <c r="W23" s="594"/>
      <c r="X23" s="594"/>
      <c r="Y23" s="595"/>
      <c r="Z23" s="596">
        <v>3</v>
      </c>
      <c r="AA23" s="596"/>
      <c r="AB23" s="596"/>
      <c r="AC23" s="596"/>
      <c r="AD23" s="597">
        <v>11645</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24915</v>
      </c>
      <c r="S24" s="594"/>
      <c r="T24" s="594"/>
      <c r="U24" s="594"/>
      <c r="V24" s="594"/>
      <c r="W24" s="594"/>
      <c r="X24" s="594"/>
      <c r="Y24" s="595"/>
      <c r="Z24" s="596">
        <v>0.2</v>
      </c>
      <c r="AA24" s="596"/>
      <c r="AB24" s="596"/>
      <c r="AC24" s="596"/>
      <c r="AD24" s="597">
        <v>649</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5604684</v>
      </c>
      <c r="CS24" s="583"/>
      <c r="CT24" s="583"/>
      <c r="CU24" s="583"/>
      <c r="CV24" s="583"/>
      <c r="CW24" s="583"/>
      <c r="CX24" s="583"/>
      <c r="CY24" s="584"/>
      <c r="CZ24" s="624">
        <v>44.3</v>
      </c>
      <c r="DA24" s="625"/>
      <c r="DB24" s="625"/>
      <c r="DC24" s="626"/>
      <c r="DD24" s="623">
        <v>3889553</v>
      </c>
      <c r="DE24" s="583"/>
      <c r="DF24" s="583"/>
      <c r="DG24" s="583"/>
      <c r="DH24" s="583"/>
      <c r="DI24" s="583"/>
      <c r="DJ24" s="583"/>
      <c r="DK24" s="584"/>
      <c r="DL24" s="623">
        <v>3886771</v>
      </c>
      <c r="DM24" s="583"/>
      <c r="DN24" s="583"/>
      <c r="DO24" s="583"/>
      <c r="DP24" s="583"/>
      <c r="DQ24" s="583"/>
      <c r="DR24" s="583"/>
      <c r="DS24" s="583"/>
      <c r="DT24" s="583"/>
      <c r="DU24" s="583"/>
      <c r="DV24" s="584"/>
      <c r="DW24" s="587">
        <v>50.1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1392685</v>
      </c>
      <c r="S25" s="594"/>
      <c r="T25" s="594"/>
      <c r="U25" s="594"/>
      <c r="V25" s="594"/>
      <c r="W25" s="594"/>
      <c r="X25" s="594"/>
      <c r="Y25" s="595"/>
      <c r="Z25" s="596">
        <v>10.6</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2308268</v>
      </c>
      <c r="CS25" s="619"/>
      <c r="CT25" s="619"/>
      <c r="CU25" s="619"/>
      <c r="CV25" s="619"/>
      <c r="CW25" s="619"/>
      <c r="CX25" s="619"/>
      <c r="CY25" s="620"/>
      <c r="CZ25" s="627">
        <v>18.3</v>
      </c>
      <c r="DA25" s="628"/>
      <c r="DB25" s="628"/>
      <c r="DC25" s="629"/>
      <c r="DD25" s="602">
        <v>1881333</v>
      </c>
      <c r="DE25" s="619"/>
      <c r="DF25" s="619"/>
      <c r="DG25" s="619"/>
      <c r="DH25" s="619"/>
      <c r="DI25" s="619"/>
      <c r="DJ25" s="619"/>
      <c r="DK25" s="620"/>
      <c r="DL25" s="602">
        <v>1880001</v>
      </c>
      <c r="DM25" s="619"/>
      <c r="DN25" s="619"/>
      <c r="DO25" s="619"/>
      <c r="DP25" s="619"/>
      <c r="DQ25" s="619"/>
      <c r="DR25" s="619"/>
      <c r="DS25" s="619"/>
      <c r="DT25" s="619"/>
      <c r="DU25" s="619"/>
      <c r="DV25" s="620"/>
      <c r="DW25" s="598">
        <v>24.2</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1515263</v>
      </c>
      <c r="CS26" s="594"/>
      <c r="CT26" s="594"/>
      <c r="CU26" s="594"/>
      <c r="CV26" s="594"/>
      <c r="CW26" s="594"/>
      <c r="CX26" s="594"/>
      <c r="CY26" s="595"/>
      <c r="CZ26" s="627">
        <v>12</v>
      </c>
      <c r="DA26" s="628"/>
      <c r="DB26" s="628"/>
      <c r="DC26" s="629"/>
      <c r="DD26" s="602">
        <v>1177849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730611</v>
      </c>
      <c r="S27" s="594"/>
      <c r="T27" s="594"/>
      <c r="U27" s="594"/>
      <c r="V27" s="594"/>
      <c r="W27" s="594"/>
      <c r="X27" s="594"/>
      <c r="Y27" s="595"/>
      <c r="Z27" s="596">
        <v>5.6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4473203</v>
      </c>
      <c r="BH27" s="594"/>
      <c r="BI27" s="594"/>
      <c r="BJ27" s="594"/>
      <c r="BK27" s="594"/>
      <c r="BL27" s="594"/>
      <c r="BM27" s="594"/>
      <c r="BN27" s="595"/>
      <c r="BO27" s="596">
        <v>100</v>
      </c>
      <c r="BP27" s="596"/>
      <c r="BQ27" s="596"/>
      <c r="BR27" s="596"/>
      <c r="BS27" s="602">
        <v>6077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1687646</v>
      </c>
      <c r="CS27" s="619"/>
      <c r="CT27" s="619"/>
      <c r="CU27" s="619"/>
      <c r="CV27" s="619"/>
      <c r="CW27" s="619"/>
      <c r="CX27" s="619"/>
      <c r="CY27" s="620"/>
      <c r="CZ27" s="627">
        <v>13.4</v>
      </c>
      <c r="DA27" s="628"/>
      <c r="DB27" s="628"/>
      <c r="DC27" s="629"/>
      <c r="DD27" s="602">
        <v>461174</v>
      </c>
      <c r="DE27" s="619"/>
      <c r="DF27" s="619"/>
      <c r="DG27" s="619"/>
      <c r="DH27" s="619"/>
      <c r="DI27" s="619"/>
      <c r="DJ27" s="619"/>
      <c r="DK27" s="620"/>
      <c r="DL27" s="602">
        <v>459724</v>
      </c>
      <c r="DM27" s="619"/>
      <c r="DN27" s="619"/>
      <c r="DO27" s="619"/>
      <c r="DP27" s="619"/>
      <c r="DQ27" s="619"/>
      <c r="DR27" s="619"/>
      <c r="DS27" s="619"/>
      <c r="DT27" s="619"/>
      <c r="DU27" s="619"/>
      <c r="DV27" s="620"/>
      <c r="DW27" s="598">
        <v>5.9</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122610</v>
      </c>
      <c r="S28" s="594"/>
      <c r="T28" s="594"/>
      <c r="U28" s="594"/>
      <c r="V28" s="594"/>
      <c r="W28" s="594"/>
      <c r="X28" s="594"/>
      <c r="Y28" s="595"/>
      <c r="Z28" s="596">
        <v>0.9</v>
      </c>
      <c r="AA28" s="596"/>
      <c r="AB28" s="596"/>
      <c r="AC28" s="596"/>
      <c r="AD28" s="597">
        <v>2598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1608770</v>
      </c>
      <c r="CS28" s="594"/>
      <c r="CT28" s="594"/>
      <c r="CU28" s="594"/>
      <c r="CV28" s="594"/>
      <c r="CW28" s="594"/>
      <c r="CX28" s="594"/>
      <c r="CY28" s="595"/>
      <c r="CZ28" s="627">
        <v>12.7</v>
      </c>
      <c r="DA28" s="628"/>
      <c r="DB28" s="628"/>
      <c r="DC28" s="629"/>
      <c r="DD28" s="602">
        <v>1547046</v>
      </c>
      <c r="DE28" s="594"/>
      <c r="DF28" s="594"/>
      <c r="DG28" s="594"/>
      <c r="DH28" s="594"/>
      <c r="DI28" s="594"/>
      <c r="DJ28" s="594"/>
      <c r="DK28" s="595"/>
      <c r="DL28" s="602">
        <v>1547046</v>
      </c>
      <c r="DM28" s="594"/>
      <c r="DN28" s="594"/>
      <c r="DO28" s="594"/>
      <c r="DP28" s="594"/>
      <c r="DQ28" s="594"/>
      <c r="DR28" s="594"/>
      <c r="DS28" s="594"/>
      <c r="DT28" s="594"/>
      <c r="DU28" s="594"/>
      <c r="DV28" s="595"/>
      <c r="DW28" s="598">
        <v>19.899999999999999</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22269</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1608770</v>
      </c>
      <c r="CS29" s="619"/>
      <c r="CT29" s="619"/>
      <c r="CU29" s="619"/>
      <c r="CV29" s="619"/>
      <c r="CW29" s="619"/>
      <c r="CX29" s="619"/>
      <c r="CY29" s="620"/>
      <c r="CZ29" s="627">
        <v>12.7</v>
      </c>
      <c r="DA29" s="628"/>
      <c r="DB29" s="628"/>
      <c r="DC29" s="629"/>
      <c r="DD29" s="602">
        <v>1547046</v>
      </c>
      <c r="DE29" s="619"/>
      <c r="DF29" s="619"/>
      <c r="DG29" s="619"/>
      <c r="DH29" s="619"/>
      <c r="DI29" s="619"/>
      <c r="DJ29" s="619"/>
      <c r="DK29" s="620"/>
      <c r="DL29" s="602">
        <v>1547046</v>
      </c>
      <c r="DM29" s="619"/>
      <c r="DN29" s="619"/>
      <c r="DO29" s="619"/>
      <c r="DP29" s="619"/>
      <c r="DQ29" s="619"/>
      <c r="DR29" s="619"/>
      <c r="DS29" s="619"/>
      <c r="DT29" s="619"/>
      <c r="DU29" s="619"/>
      <c r="DV29" s="620"/>
      <c r="DW29" s="598">
        <v>19.899999999999999</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633214</v>
      </c>
      <c r="S30" s="594"/>
      <c r="T30" s="594"/>
      <c r="U30" s="594"/>
      <c r="V30" s="594"/>
      <c r="W30" s="594"/>
      <c r="X30" s="594"/>
      <c r="Y30" s="595"/>
      <c r="Z30" s="596">
        <v>4.8</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98.6</v>
      </c>
      <c r="BH30" s="652"/>
      <c r="BI30" s="652"/>
      <c r="BJ30" s="652"/>
      <c r="BK30" s="652"/>
      <c r="BL30" s="652"/>
      <c r="BM30" s="588">
        <v>91.9</v>
      </c>
      <c r="BN30" s="652"/>
      <c r="BO30" s="652"/>
      <c r="BP30" s="652"/>
      <c r="BQ30" s="653"/>
      <c r="BR30" s="651">
        <v>98.3</v>
      </c>
      <c r="BS30" s="652"/>
      <c r="BT30" s="652"/>
      <c r="BU30" s="652"/>
      <c r="BV30" s="652"/>
      <c r="BW30" s="652"/>
      <c r="BX30" s="588">
        <v>91.5</v>
      </c>
      <c r="BY30" s="652"/>
      <c r="BZ30" s="652"/>
      <c r="CA30" s="652"/>
      <c r="CB30" s="653"/>
      <c r="CD30" s="656"/>
      <c r="CE30" s="657"/>
      <c r="CF30" s="607" t="s">
        <v>291</v>
      </c>
      <c r="CG30" s="608"/>
      <c r="CH30" s="608"/>
      <c r="CI30" s="608"/>
      <c r="CJ30" s="608"/>
      <c r="CK30" s="608"/>
      <c r="CL30" s="608"/>
      <c r="CM30" s="608"/>
      <c r="CN30" s="608"/>
      <c r="CO30" s="608"/>
      <c r="CP30" s="608"/>
      <c r="CQ30" s="609"/>
      <c r="CR30" s="593">
        <v>1367349</v>
      </c>
      <c r="CS30" s="594"/>
      <c r="CT30" s="594"/>
      <c r="CU30" s="594"/>
      <c r="CV30" s="594"/>
      <c r="CW30" s="594"/>
      <c r="CX30" s="594"/>
      <c r="CY30" s="595"/>
      <c r="CZ30" s="627">
        <v>10.8</v>
      </c>
      <c r="DA30" s="628"/>
      <c r="DB30" s="628"/>
      <c r="DC30" s="629"/>
      <c r="DD30" s="602">
        <v>1308988</v>
      </c>
      <c r="DE30" s="594"/>
      <c r="DF30" s="594"/>
      <c r="DG30" s="594"/>
      <c r="DH30" s="594"/>
      <c r="DI30" s="594"/>
      <c r="DJ30" s="594"/>
      <c r="DK30" s="595"/>
      <c r="DL30" s="602">
        <v>1308988</v>
      </c>
      <c r="DM30" s="594"/>
      <c r="DN30" s="594"/>
      <c r="DO30" s="594"/>
      <c r="DP30" s="594"/>
      <c r="DQ30" s="594"/>
      <c r="DR30" s="594"/>
      <c r="DS30" s="594"/>
      <c r="DT30" s="594"/>
      <c r="DU30" s="594"/>
      <c r="DV30" s="595"/>
      <c r="DW30" s="598">
        <v>16.899999999999999</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354785</v>
      </c>
      <c r="S31" s="594"/>
      <c r="T31" s="594"/>
      <c r="U31" s="594"/>
      <c r="V31" s="594"/>
      <c r="W31" s="594"/>
      <c r="X31" s="594"/>
      <c r="Y31" s="595"/>
      <c r="Z31" s="596">
        <v>2.7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98.3</v>
      </c>
      <c r="BH31" s="619"/>
      <c r="BI31" s="619"/>
      <c r="BJ31" s="619"/>
      <c r="BK31" s="619"/>
      <c r="BL31" s="619"/>
      <c r="BM31" s="599">
        <v>92</v>
      </c>
      <c r="BN31" s="649"/>
      <c r="BO31" s="649"/>
      <c r="BP31" s="649"/>
      <c r="BQ31" s="650"/>
      <c r="BR31" s="648">
        <v>97.5</v>
      </c>
      <c r="BS31" s="619"/>
      <c r="BT31" s="619"/>
      <c r="BU31" s="619"/>
      <c r="BV31" s="619"/>
      <c r="BW31" s="619"/>
      <c r="BX31" s="599">
        <v>90.7</v>
      </c>
      <c r="BY31" s="649"/>
      <c r="BZ31" s="649"/>
      <c r="CA31" s="649"/>
      <c r="CB31" s="650"/>
      <c r="CD31" s="656"/>
      <c r="CE31" s="657"/>
      <c r="CF31" s="607" t="s">
        <v>295</v>
      </c>
      <c r="CG31" s="608"/>
      <c r="CH31" s="608"/>
      <c r="CI31" s="608"/>
      <c r="CJ31" s="608"/>
      <c r="CK31" s="608"/>
      <c r="CL31" s="608"/>
      <c r="CM31" s="608"/>
      <c r="CN31" s="608"/>
      <c r="CO31" s="608"/>
      <c r="CP31" s="608"/>
      <c r="CQ31" s="609"/>
      <c r="CR31" s="593">
        <v>241421</v>
      </c>
      <c r="CS31" s="619"/>
      <c r="CT31" s="619"/>
      <c r="CU31" s="619"/>
      <c r="CV31" s="619"/>
      <c r="CW31" s="619"/>
      <c r="CX31" s="619"/>
      <c r="CY31" s="620"/>
      <c r="CZ31" s="627">
        <v>1.9</v>
      </c>
      <c r="DA31" s="628"/>
      <c r="DB31" s="628"/>
      <c r="DC31" s="629"/>
      <c r="DD31" s="602">
        <v>238058</v>
      </c>
      <c r="DE31" s="619"/>
      <c r="DF31" s="619"/>
      <c r="DG31" s="619"/>
      <c r="DH31" s="619"/>
      <c r="DI31" s="619"/>
      <c r="DJ31" s="619"/>
      <c r="DK31" s="620"/>
      <c r="DL31" s="602">
        <v>238058</v>
      </c>
      <c r="DM31" s="619"/>
      <c r="DN31" s="619"/>
      <c r="DO31" s="619"/>
      <c r="DP31" s="619"/>
      <c r="DQ31" s="619"/>
      <c r="DR31" s="619"/>
      <c r="DS31" s="619"/>
      <c r="DT31" s="619"/>
      <c r="DU31" s="619"/>
      <c r="DV31" s="620"/>
      <c r="DW31" s="598">
        <v>3.1</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220633</v>
      </c>
      <c r="S32" s="594"/>
      <c r="T32" s="594"/>
      <c r="U32" s="594"/>
      <c r="V32" s="594"/>
      <c r="W32" s="594"/>
      <c r="X32" s="594"/>
      <c r="Y32" s="595"/>
      <c r="Z32" s="596">
        <v>1.7</v>
      </c>
      <c r="AA32" s="596"/>
      <c r="AB32" s="596"/>
      <c r="AC32" s="596"/>
      <c r="AD32" s="597">
        <v>432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98.8</v>
      </c>
      <c r="BH32" s="661"/>
      <c r="BI32" s="661"/>
      <c r="BJ32" s="661"/>
      <c r="BK32" s="661"/>
      <c r="BL32" s="661"/>
      <c r="BM32" s="662">
        <v>92.7</v>
      </c>
      <c r="BN32" s="661"/>
      <c r="BO32" s="661"/>
      <c r="BP32" s="661"/>
      <c r="BQ32" s="663"/>
      <c r="BR32" s="660">
        <v>98.6</v>
      </c>
      <c r="BS32" s="661"/>
      <c r="BT32" s="661"/>
      <c r="BU32" s="661"/>
      <c r="BV32" s="661"/>
      <c r="BW32" s="661"/>
      <c r="BX32" s="662">
        <v>92.5</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1464800</v>
      </c>
      <c r="S33" s="594"/>
      <c r="T33" s="594"/>
      <c r="U33" s="594"/>
      <c r="V33" s="594"/>
      <c r="W33" s="594"/>
      <c r="X33" s="594"/>
      <c r="Y33" s="595"/>
      <c r="Z33" s="596">
        <v>11.2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5419384</v>
      </c>
      <c r="CS33" s="619"/>
      <c r="CT33" s="619"/>
      <c r="CU33" s="619"/>
      <c r="CV33" s="619"/>
      <c r="CW33" s="619"/>
      <c r="CX33" s="619"/>
      <c r="CY33" s="620"/>
      <c r="CZ33" s="627">
        <v>42.9</v>
      </c>
      <c r="DA33" s="628"/>
      <c r="DB33" s="628"/>
      <c r="DC33" s="629"/>
      <c r="DD33" s="602">
        <v>4683134</v>
      </c>
      <c r="DE33" s="619"/>
      <c r="DF33" s="619"/>
      <c r="DG33" s="619"/>
      <c r="DH33" s="619"/>
      <c r="DI33" s="619"/>
      <c r="DJ33" s="619"/>
      <c r="DK33" s="620"/>
      <c r="DL33" s="602">
        <v>3310995</v>
      </c>
      <c r="DM33" s="619"/>
      <c r="DN33" s="619"/>
      <c r="DO33" s="619"/>
      <c r="DP33" s="619"/>
      <c r="DQ33" s="619"/>
      <c r="DR33" s="619"/>
      <c r="DS33" s="619"/>
      <c r="DT33" s="619"/>
      <c r="DU33" s="619"/>
      <c r="DV33" s="620"/>
      <c r="DW33" s="598">
        <v>42.7</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1488636</v>
      </c>
      <c r="CS34" s="594"/>
      <c r="CT34" s="594"/>
      <c r="CU34" s="594"/>
      <c r="CV34" s="594"/>
      <c r="CW34" s="594"/>
      <c r="CX34" s="594"/>
      <c r="CY34" s="595"/>
      <c r="CZ34" s="627">
        <v>11.8</v>
      </c>
      <c r="DA34" s="628"/>
      <c r="DB34" s="628"/>
      <c r="DC34" s="629"/>
      <c r="DD34" s="602">
        <v>1142471</v>
      </c>
      <c r="DE34" s="594"/>
      <c r="DF34" s="594"/>
      <c r="DG34" s="594"/>
      <c r="DH34" s="594"/>
      <c r="DI34" s="594"/>
      <c r="DJ34" s="594"/>
      <c r="DK34" s="595"/>
      <c r="DL34" s="602">
        <v>1071281</v>
      </c>
      <c r="DM34" s="594"/>
      <c r="DN34" s="594"/>
      <c r="DO34" s="594"/>
      <c r="DP34" s="594"/>
      <c r="DQ34" s="594"/>
      <c r="DR34" s="594"/>
      <c r="DS34" s="594"/>
      <c r="DT34" s="594"/>
      <c r="DU34" s="594"/>
      <c r="DV34" s="595"/>
      <c r="DW34" s="598">
        <v>13.8</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715400</v>
      </c>
      <c r="S35" s="594"/>
      <c r="T35" s="594"/>
      <c r="U35" s="594"/>
      <c r="V35" s="594"/>
      <c r="W35" s="594"/>
      <c r="X35" s="594"/>
      <c r="Y35" s="595"/>
      <c r="Z35" s="596">
        <v>5.5</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2589496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36830</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100646</v>
      </c>
      <c r="CS35" s="619"/>
      <c r="CT35" s="619"/>
      <c r="CU35" s="619"/>
      <c r="CV35" s="619"/>
      <c r="CW35" s="619"/>
      <c r="CX35" s="619"/>
      <c r="CY35" s="620"/>
      <c r="CZ35" s="627">
        <v>0.8</v>
      </c>
      <c r="DA35" s="628"/>
      <c r="DB35" s="628"/>
      <c r="DC35" s="629"/>
      <c r="DD35" s="602">
        <v>72583</v>
      </c>
      <c r="DE35" s="619"/>
      <c r="DF35" s="619"/>
      <c r="DG35" s="619"/>
      <c r="DH35" s="619"/>
      <c r="DI35" s="619"/>
      <c r="DJ35" s="619"/>
      <c r="DK35" s="620"/>
      <c r="DL35" s="602">
        <v>65753</v>
      </c>
      <c r="DM35" s="619"/>
      <c r="DN35" s="619"/>
      <c r="DO35" s="619"/>
      <c r="DP35" s="619"/>
      <c r="DQ35" s="619"/>
      <c r="DR35" s="619"/>
      <c r="DS35" s="619"/>
      <c r="DT35" s="619"/>
      <c r="DU35" s="619"/>
      <c r="DV35" s="620"/>
      <c r="DW35" s="598">
        <v>0.8</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13082193</v>
      </c>
      <c r="S36" s="666"/>
      <c r="T36" s="666"/>
      <c r="U36" s="666"/>
      <c r="V36" s="666"/>
      <c r="W36" s="666"/>
      <c r="X36" s="666"/>
      <c r="Y36" s="667"/>
      <c r="Z36" s="668">
        <v>100</v>
      </c>
      <c r="AA36" s="668"/>
      <c r="AB36" s="668"/>
      <c r="AC36" s="668"/>
      <c r="AD36" s="669">
        <v>7046568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946270</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354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2223904</v>
      </c>
      <c r="CS36" s="594"/>
      <c r="CT36" s="594"/>
      <c r="CU36" s="594"/>
      <c r="CV36" s="594"/>
      <c r="CW36" s="594"/>
      <c r="CX36" s="594"/>
      <c r="CY36" s="595"/>
      <c r="CZ36" s="627">
        <v>17.600000000000001</v>
      </c>
      <c r="DA36" s="628"/>
      <c r="DB36" s="628"/>
      <c r="DC36" s="629"/>
      <c r="DD36" s="602">
        <v>2145765</v>
      </c>
      <c r="DE36" s="594"/>
      <c r="DF36" s="594"/>
      <c r="DG36" s="594"/>
      <c r="DH36" s="594"/>
      <c r="DI36" s="594"/>
      <c r="DJ36" s="594"/>
      <c r="DK36" s="595"/>
      <c r="DL36" s="602">
        <v>1191768</v>
      </c>
      <c r="DM36" s="594"/>
      <c r="DN36" s="594"/>
      <c r="DO36" s="594"/>
      <c r="DP36" s="594"/>
      <c r="DQ36" s="594"/>
      <c r="DR36" s="594"/>
      <c r="DS36" s="594"/>
      <c r="DT36" s="594"/>
      <c r="DU36" s="594"/>
      <c r="DV36" s="595"/>
      <c r="DW36" s="598">
        <v>15.4</v>
      </c>
      <c r="DX36" s="621"/>
      <c r="DY36" s="621"/>
      <c r="DZ36" s="621"/>
      <c r="EA36" s="621"/>
      <c r="EB36" s="621"/>
      <c r="EC36" s="622"/>
    </row>
    <row r="37" spans="2:133" ht="11.25" customHeight="1">
      <c r="AQ37" s="672" t="s">
        <v>313</v>
      </c>
      <c r="AR37" s="673"/>
      <c r="AS37" s="673"/>
      <c r="AT37" s="673"/>
      <c r="AU37" s="673"/>
      <c r="AV37" s="673"/>
      <c r="AW37" s="673"/>
      <c r="AX37" s="673"/>
      <c r="AY37" s="674"/>
      <c r="AZ37" s="593">
        <v>373297</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4204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731513</v>
      </c>
      <c r="CS37" s="619"/>
      <c r="CT37" s="619"/>
      <c r="CU37" s="619"/>
      <c r="CV37" s="619"/>
      <c r="CW37" s="619"/>
      <c r="CX37" s="619"/>
      <c r="CY37" s="620"/>
      <c r="CZ37" s="627">
        <v>5.8</v>
      </c>
      <c r="DA37" s="628"/>
      <c r="DB37" s="628"/>
      <c r="DC37" s="629"/>
      <c r="DD37" s="602">
        <v>729059</v>
      </c>
      <c r="DE37" s="619"/>
      <c r="DF37" s="619"/>
      <c r="DG37" s="619"/>
      <c r="DH37" s="619"/>
      <c r="DI37" s="619"/>
      <c r="DJ37" s="619"/>
      <c r="DK37" s="620"/>
      <c r="DL37" s="602">
        <v>665869</v>
      </c>
      <c r="DM37" s="619"/>
      <c r="DN37" s="619"/>
      <c r="DO37" s="619"/>
      <c r="DP37" s="619"/>
      <c r="DQ37" s="619"/>
      <c r="DR37" s="619"/>
      <c r="DS37" s="619"/>
      <c r="DT37" s="619"/>
      <c r="DU37" s="619"/>
      <c r="DV37" s="620"/>
      <c r="DW37" s="598">
        <v>8.6</v>
      </c>
      <c r="DX37" s="621"/>
      <c r="DY37" s="621"/>
      <c r="DZ37" s="621"/>
      <c r="EA37" s="621"/>
      <c r="EB37" s="621"/>
      <c r="EC37" s="622"/>
    </row>
    <row r="38" spans="2:133" ht="11.25" customHeight="1">
      <c r="AQ38" s="672" t="s">
        <v>316</v>
      </c>
      <c r="AR38" s="673"/>
      <c r="AS38" s="673"/>
      <c r="AT38" s="673"/>
      <c r="AU38" s="673"/>
      <c r="AV38" s="673"/>
      <c r="AW38" s="673"/>
      <c r="AX38" s="673"/>
      <c r="AY38" s="674"/>
      <c r="AZ38" s="593">
        <v>201759</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7190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1441467</v>
      </c>
      <c r="CS38" s="594"/>
      <c r="CT38" s="594"/>
      <c r="CU38" s="594"/>
      <c r="CV38" s="594"/>
      <c r="CW38" s="594"/>
      <c r="CX38" s="594"/>
      <c r="CY38" s="595"/>
      <c r="CZ38" s="627">
        <v>11.4</v>
      </c>
      <c r="DA38" s="628"/>
      <c r="DB38" s="628"/>
      <c r="DC38" s="629"/>
      <c r="DD38" s="602">
        <v>1266359</v>
      </c>
      <c r="DE38" s="594"/>
      <c r="DF38" s="594"/>
      <c r="DG38" s="594"/>
      <c r="DH38" s="594"/>
      <c r="DI38" s="594"/>
      <c r="DJ38" s="594"/>
      <c r="DK38" s="595"/>
      <c r="DL38" s="602">
        <v>982193</v>
      </c>
      <c r="DM38" s="594"/>
      <c r="DN38" s="594"/>
      <c r="DO38" s="594"/>
      <c r="DP38" s="594"/>
      <c r="DQ38" s="594"/>
      <c r="DR38" s="594"/>
      <c r="DS38" s="594"/>
      <c r="DT38" s="594"/>
      <c r="DU38" s="594"/>
      <c r="DV38" s="595"/>
      <c r="DW38" s="598">
        <v>12.7</v>
      </c>
      <c r="DX38" s="621"/>
      <c r="DY38" s="621"/>
      <c r="DZ38" s="621"/>
      <c r="EA38" s="621"/>
      <c r="EB38" s="621"/>
      <c r="EC38" s="622"/>
    </row>
    <row r="39" spans="2:133" ht="11.25" customHeight="1">
      <c r="AQ39" s="672" t="s">
        <v>319</v>
      </c>
      <c r="AR39" s="673"/>
      <c r="AS39" s="673"/>
      <c r="AT39" s="673"/>
      <c r="AU39" s="673"/>
      <c r="AV39" s="673"/>
      <c r="AW39" s="673"/>
      <c r="AX39" s="673"/>
      <c r="AY39" s="674"/>
      <c r="AZ39" s="593">
        <v>62158</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101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164731</v>
      </c>
      <c r="CS39" s="619"/>
      <c r="CT39" s="619"/>
      <c r="CU39" s="619"/>
      <c r="CV39" s="619"/>
      <c r="CW39" s="619"/>
      <c r="CX39" s="619"/>
      <c r="CY39" s="620"/>
      <c r="CZ39" s="627">
        <v>1.3</v>
      </c>
      <c r="DA39" s="628"/>
      <c r="DB39" s="628"/>
      <c r="DC39" s="629"/>
      <c r="DD39" s="602">
        <v>55956</v>
      </c>
      <c r="DE39" s="619"/>
      <c r="DF39" s="619"/>
      <c r="DG39" s="619"/>
      <c r="DH39" s="619"/>
      <c r="DI39" s="619"/>
      <c r="DJ39" s="619"/>
      <c r="DK39" s="620"/>
      <c r="DL39" s="602" t="s">
        <v>323</v>
      </c>
      <c r="DM39" s="619"/>
      <c r="DN39" s="619"/>
      <c r="DO39" s="619"/>
      <c r="DP39" s="619"/>
      <c r="DQ39" s="619"/>
      <c r="DR39" s="619"/>
      <c r="DS39" s="619"/>
      <c r="DT39" s="619"/>
      <c r="DU39" s="619"/>
      <c r="DV39" s="620"/>
      <c r="DW39" s="598"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242742</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101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323</v>
      </c>
      <c r="CS40" s="594"/>
      <c r="CT40" s="594"/>
      <c r="CU40" s="594"/>
      <c r="CV40" s="594"/>
      <c r="CW40" s="594"/>
      <c r="CX40" s="594"/>
      <c r="CY40" s="595"/>
      <c r="CZ40" s="627" t="s">
        <v>323</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763270</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322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1614584</v>
      </c>
      <c r="CS42" s="594"/>
      <c r="CT42" s="594"/>
      <c r="CU42" s="594"/>
      <c r="CV42" s="594"/>
      <c r="CW42" s="594"/>
      <c r="CX42" s="594"/>
      <c r="CY42" s="595"/>
      <c r="CZ42" s="627">
        <v>12.8</v>
      </c>
      <c r="DA42" s="686"/>
      <c r="DB42" s="686"/>
      <c r="DC42" s="687"/>
      <c r="DD42" s="602">
        <v>100970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335</v>
      </c>
      <c r="CS43" s="619"/>
      <c r="CT43" s="619"/>
      <c r="CU43" s="619"/>
      <c r="CV43" s="619"/>
      <c r="CW43" s="619"/>
      <c r="CX43" s="619"/>
      <c r="CY43" s="620"/>
      <c r="CZ43" s="627" t="s">
        <v>335</v>
      </c>
      <c r="DA43" s="628"/>
      <c r="DB43" s="628"/>
      <c r="DC43" s="629"/>
      <c r="DD43" s="602" t="s">
        <v>335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1529438</v>
      </c>
      <c r="CS44" s="594"/>
      <c r="CT44" s="594"/>
      <c r="CU44" s="594"/>
      <c r="CV44" s="594"/>
      <c r="CW44" s="594"/>
      <c r="CX44" s="594"/>
      <c r="CY44" s="595"/>
      <c r="CZ44" s="627">
        <v>12.1</v>
      </c>
      <c r="DA44" s="686"/>
      <c r="DB44" s="686"/>
      <c r="DC44" s="687"/>
      <c r="DD44" s="602">
        <v>100970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459502</v>
      </c>
      <c r="CS45" s="619"/>
      <c r="CT45" s="619"/>
      <c r="CU45" s="619"/>
      <c r="CV45" s="619"/>
      <c r="CW45" s="619"/>
      <c r="CX45" s="619"/>
      <c r="CY45" s="620"/>
      <c r="CZ45" s="627">
        <v>3.6</v>
      </c>
      <c r="DA45" s="628"/>
      <c r="DB45" s="628"/>
      <c r="DC45" s="629"/>
      <c r="DD45" s="602">
        <v>8851</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1046586</v>
      </c>
      <c r="CS46" s="594"/>
      <c r="CT46" s="594"/>
      <c r="CU46" s="594"/>
      <c r="CV46" s="594"/>
      <c r="CW46" s="594"/>
      <c r="CX46" s="594"/>
      <c r="CY46" s="595"/>
      <c r="CZ46" s="627">
        <v>8.3000000000000007</v>
      </c>
      <c r="DA46" s="686"/>
      <c r="DB46" s="686"/>
      <c r="DC46" s="687"/>
      <c r="DD46" s="602">
        <v>87069</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v>85146</v>
      </c>
      <c r="CS47" s="619"/>
      <c r="CT47" s="619"/>
      <c r="CU47" s="619"/>
      <c r="CV47" s="619"/>
      <c r="CW47" s="619"/>
      <c r="CX47" s="619"/>
      <c r="CY47" s="620"/>
      <c r="CZ47" s="627">
        <v>0.7</v>
      </c>
      <c r="DA47" s="628"/>
      <c r="DB47" s="628"/>
      <c r="DC47" s="629"/>
      <c r="DD47" s="602" t="s">
        <v>335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341</v>
      </c>
      <c r="CG48" s="591"/>
      <c r="CH48" s="591"/>
      <c r="CI48" s="591"/>
      <c r="CJ48" s="591"/>
      <c r="CK48" s="591"/>
      <c r="CL48" s="591"/>
      <c r="CM48" s="591"/>
      <c r="CN48" s="591"/>
      <c r="CO48" s="591"/>
      <c r="CP48" s="591"/>
      <c r="CQ48" s="592"/>
      <c r="CR48" s="593" t="s">
        <v>335</v>
      </c>
      <c r="CS48" s="594"/>
      <c r="CT48" s="594"/>
      <c r="CU48" s="594"/>
      <c r="CV48" s="594"/>
      <c r="CW48" s="594"/>
      <c r="CX48" s="594"/>
      <c r="CY48" s="595"/>
      <c r="CZ48" s="627" t="s">
        <v>335</v>
      </c>
      <c r="DA48" s="686"/>
      <c r="DB48" s="686"/>
      <c r="DC48" s="687"/>
      <c r="DD48" s="602" t="s">
        <v>335</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12638652</v>
      </c>
      <c r="CS49" s="661"/>
      <c r="CT49" s="661"/>
      <c r="CU49" s="661"/>
      <c r="CV49" s="661"/>
      <c r="CW49" s="661"/>
      <c r="CX49" s="661"/>
      <c r="CY49" s="688"/>
      <c r="CZ49" s="689">
        <v>100</v>
      </c>
      <c r="DA49" s="690"/>
      <c r="DB49" s="690"/>
      <c r="DC49" s="691"/>
      <c r="DD49" s="692">
        <v>8673657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13029</v>
      </c>
      <c r="R7" s="723"/>
      <c r="S7" s="723"/>
      <c r="T7" s="723"/>
      <c r="U7" s="723"/>
      <c r="V7" s="723">
        <v>12628</v>
      </c>
      <c r="W7" s="723"/>
      <c r="X7" s="723"/>
      <c r="Y7" s="723"/>
      <c r="Z7" s="723"/>
      <c r="AA7" s="723">
        <v>401</v>
      </c>
      <c r="AB7" s="723"/>
      <c r="AC7" s="723"/>
      <c r="AD7" s="723"/>
      <c r="AE7" s="724"/>
      <c r="AF7" s="725">
        <v>374</v>
      </c>
      <c r="AG7" s="726"/>
      <c r="AH7" s="726"/>
      <c r="AI7" s="726"/>
      <c r="AJ7" s="727"/>
      <c r="AK7" s="762">
        <v>598</v>
      </c>
      <c r="AL7" s="763"/>
      <c r="AM7" s="763"/>
      <c r="AN7" s="763"/>
      <c r="AO7" s="763"/>
      <c r="AP7" s="763">
        <v>18781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408</v>
      </c>
      <c r="R8" s="747"/>
      <c r="S8" s="747"/>
      <c r="T8" s="747"/>
      <c r="U8" s="747"/>
      <c r="V8" s="747">
        <v>366</v>
      </c>
      <c r="W8" s="747"/>
      <c r="X8" s="747"/>
      <c r="Y8" s="747"/>
      <c r="Z8" s="747"/>
      <c r="AA8" s="747">
        <v>43</v>
      </c>
      <c r="AB8" s="747"/>
      <c r="AC8" s="747"/>
      <c r="AD8" s="747"/>
      <c r="AE8" s="748"/>
      <c r="AF8" s="749">
        <v>12</v>
      </c>
      <c r="AG8" s="750"/>
      <c r="AH8" s="750"/>
      <c r="AI8" s="750"/>
      <c r="AJ8" s="751"/>
      <c r="AK8" s="752">
        <v>124</v>
      </c>
      <c r="AL8" s="753"/>
      <c r="AM8" s="753"/>
      <c r="AN8" s="753"/>
      <c r="AO8" s="753"/>
      <c r="AP8" s="753" t="s">
        <v>543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13349</v>
      </c>
      <c r="R23" s="782"/>
      <c r="S23" s="782"/>
      <c r="T23" s="782"/>
      <c r="U23" s="782"/>
      <c r="V23" s="782">
        <v>12905</v>
      </c>
      <c r="W23" s="782"/>
      <c r="X23" s="782"/>
      <c r="Y23" s="782"/>
      <c r="Z23" s="782"/>
      <c r="AA23" s="782">
        <v>444</v>
      </c>
      <c r="AB23" s="782"/>
      <c r="AC23" s="782"/>
      <c r="AD23" s="782"/>
      <c r="AE23" s="783"/>
      <c r="AF23" s="784">
        <v>386</v>
      </c>
      <c r="AG23" s="782"/>
      <c r="AH23" s="782"/>
      <c r="AI23" s="782"/>
      <c r="AJ23" s="785"/>
      <c r="AK23" s="786"/>
      <c r="AL23" s="787"/>
      <c r="AM23" s="787"/>
      <c r="AN23" s="787"/>
      <c r="AO23" s="787"/>
      <c r="AP23" s="782">
        <v>18781</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3366</v>
      </c>
      <c r="R28" s="811"/>
      <c r="S28" s="811"/>
      <c r="T28" s="811"/>
      <c r="U28" s="811"/>
      <c r="V28" s="811">
        <v>3329</v>
      </c>
      <c r="W28" s="811"/>
      <c r="X28" s="811"/>
      <c r="Y28" s="811"/>
      <c r="Z28" s="811"/>
      <c r="AA28" s="811">
        <v>37</v>
      </c>
      <c r="AB28" s="811"/>
      <c r="AC28" s="811"/>
      <c r="AD28" s="811"/>
      <c r="AE28" s="812"/>
      <c r="AF28" s="813">
        <v>37</v>
      </c>
      <c r="AG28" s="811"/>
      <c r="AH28" s="811"/>
      <c r="AI28" s="811"/>
      <c r="AJ28" s="814"/>
      <c r="AK28" s="815">
        <v>243</v>
      </c>
      <c r="AL28" s="806"/>
      <c r="AM28" s="806"/>
      <c r="AN28" s="806"/>
      <c r="AO28" s="806"/>
      <c r="AP28" s="806" t="s">
        <v>543</v>
      </c>
      <c r="AQ28" s="806"/>
      <c r="AR28" s="806"/>
      <c r="AS28" s="806"/>
      <c r="AT28" s="806"/>
      <c r="AU28" s="806" t="s">
        <v>543</v>
      </c>
      <c r="AV28" s="806"/>
      <c r="AW28" s="806"/>
      <c r="AX28" s="806"/>
      <c r="AY28" s="806"/>
      <c r="AZ28" s="807" t="s">
        <v>544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2495</v>
      </c>
      <c r="R29" s="747"/>
      <c r="S29" s="747"/>
      <c r="T29" s="747"/>
      <c r="U29" s="747"/>
      <c r="V29" s="747">
        <v>2492</v>
      </c>
      <c r="W29" s="747"/>
      <c r="X29" s="747"/>
      <c r="Y29" s="747"/>
      <c r="Z29" s="747"/>
      <c r="AA29" s="747">
        <v>3</v>
      </c>
      <c r="AB29" s="747"/>
      <c r="AC29" s="747"/>
      <c r="AD29" s="747"/>
      <c r="AE29" s="748"/>
      <c r="AF29" s="749">
        <v>1</v>
      </c>
      <c r="AG29" s="750"/>
      <c r="AH29" s="750"/>
      <c r="AI29" s="750"/>
      <c r="AJ29" s="751"/>
      <c r="AK29" s="818">
        <v>455</v>
      </c>
      <c r="AL29" s="819"/>
      <c r="AM29" s="819"/>
      <c r="AN29" s="819"/>
      <c r="AO29" s="819"/>
      <c r="AP29" s="819" t="s">
        <v>543</v>
      </c>
      <c r="AQ29" s="819"/>
      <c r="AR29" s="819"/>
      <c r="AS29" s="819"/>
      <c r="AT29" s="819"/>
      <c r="AU29" s="819" t="s">
        <v>543</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593</v>
      </c>
      <c r="R30" s="747"/>
      <c r="S30" s="747"/>
      <c r="T30" s="747"/>
      <c r="U30" s="747"/>
      <c r="V30" s="747">
        <v>593</v>
      </c>
      <c r="W30" s="747"/>
      <c r="X30" s="747"/>
      <c r="Y30" s="747"/>
      <c r="Z30" s="747"/>
      <c r="AA30" s="747">
        <v>0</v>
      </c>
      <c r="AB30" s="747"/>
      <c r="AC30" s="747"/>
      <c r="AD30" s="747"/>
      <c r="AE30" s="748"/>
      <c r="AF30" s="749">
        <v>0</v>
      </c>
      <c r="AG30" s="750"/>
      <c r="AH30" s="750"/>
      <c r="AI30" s="750"/>
      <c r="AJ30" s="751"/>
      <c r="AK30" s="818">
        <v>379</v>
      </c>
      <c r="AL30" s="819"/>
      <c r="AM30" s="819"/>
      <c r="AN30" s="819"/>
      <c r="AO30" s="819"/>
      <c r="AP30" s="819" t="s">
        <v>543</v>
      </c>
      <c r="AQ30" s="819"/>
      <c r="AR30" s="819"/>
      <c r="AS30" s="819"/>
      <c r="AT30" s="819"/>
      <c r="AU30" s="819" t="s">
        <v>543</v>
      </c>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10</v>
      </c>
      <c r="R31" s="747"/>
      <c r="S31" s="747"/>
      <c r="T31" s="747"/>
      <c r="U31" s="747"/>
      <c r="V31" s="747">
        <v>8</v>
      </c>
      <c r="W31" s="747"/>
      <c r="X31" s="747"/>
      <c r="Y31" s="747"/>
      <c r="Z31" s="747"/>
      <c r="AA31" s="747">
        <v>1</v>
      </c>
      <c r="AB31" s="747"/>
      <c r="AC31" s="747"/>
      <c r="AD31" s="747"/>
      <c r="AE31" s="748"/>
      <c r="AF31" s="749">
        <v>1</v>
      </c>
      <c r="AG31" s="750"/>
      <c r="AH31" s="750"/>
      <c r="AI31" s="750"/>
      <c r="AJ31" s="751"/>
      <c r="AK31" s="818" t="s">
        <v>543</v>
      </c>
      <c r="AL31" s="819"/>
      <c r="AM31" s="819"/>
      <c r="AN31" s="819"/>
      <c r="AO31" s="819"/>
      <c r="AP31" s="819" t="s">
        <v>543</v>
      </c>
      <c r="AQ31" s="819"/>
      <c r="AR31" s="819"/>
      <c r="AS31" s="819"/>
      <c r="AT31" s="819"/>
      <c r="AU31" s="819" t="s">
        <v>544</v>
      </c>
      <c r="AV31" s="819"/>
      <c r="AW31" s="819"/>
      <c r="AX31" s="819"/>
      <c r="AY31" s="819"/>
      <c r="AZ31" s="820" t="s">
        <v>543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2769</v>
      </c>
      <c r="R32" s="747"/>
      <c r="S32" s="747"/>
      <c r="T32" s="747"/>
      <c r="U32" s="747"/>
      <c r="V32" s="747">
        <v>3336</v>
      </c>
      <c r="W32" s="747"/>
      <c r="X32" s="747"/>
      <c r="Y32" s="747"/>
      <c r="Z32" s="747"/>
      <c r="AA32" s="747">
        <v>-567</v>
      </c>
      <c r="AB32" s="747"/>
      <c r="AC32" s="747"/>
      <c r="AD32" s="747"/>
      <c r="AE32" s="748"/>
      <c r="AF32" s="749">
        <v>354</v>
      </c>
      <c r="AG32" s="750"/>
      <c r="AH32" s="750"/>
      <c r="AI32" s="750"/>
      <c r="AJ32" s="751"/>
      <c r="AK32" s="818">
        <v>946</v>
      </c>
      <c r="AL32" s="819"/>
      <c r="AM32" s="819"/>
      <c r="AN32" s="819"/>
      <c r="AO32" s="819"/>
      <c r="AP32" s="819">
        <v>2509</v>
      </c>
      <c r="AQ32" s="819"/>
      <c r="AR32" s="819"/>
      <c r="AS32" s="819"/>
      <c r="AT32" s="819"/>
      <c r="AU32" s="819">
        <v>1819</v>
      </c>
      <c r="AV32" s="819"/>
      <c r="AW32" s="819"/>
      <c r="AX32" s="819"/>
      <c r="AY32" s="819"/>
      <c r="AZ32" s="820" t="s">
        <v>543</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147</v>
      </c>
      <c r="R33" s="747"/>
      <c r="S33" s="747"/>
      <c r="T33" s="747"/>
      <c r="U33" s="747"/>
      <c r="V33" s="747">
        <v>144</v>
      </c>
      <c r="W33" s="747"/>
      <c r="X33" s="747"/>
      <c r="Y33" s="747"/>
      <c r="Z33" s="747"/>
      <c r="AA33" s="747">
        <v>3</v>
      </c>
      <c r="AB33" s="747"/>
      <c r="AC33" s="747"/>
      <c r="AD33" s="747"/>
      <c r="AE33" s="748"/>
      <c r="AF33" s="749">
        <v>3</v>
      </c>
      <c r="AG33" s="750"/>
      <c r="AH33" s="750"/>
      <c r="AI33" s="750"/>
      <c r="AJ33" s="751"/>
      <c r="AK33" s="818">
        <v>66</v>
      </c>
      <c r="AL33" s="819"/>
      <c r="AM33" s="819"/>
      <c r="AN33" s="819"/>
      <c r="AO33" s="819"/>
      <c r="AP33" s="819">
        <v>881</v>
      </c>
      <c r="AQ33" s="819"/>
      <c r="AR33" s="819"/>
      <c r="AS33" s="819"/>
      <c r="AT33" s="819"/>
      <c r="AU33" s="819">
        <v>579</v>
      </c>
      <c r="AV33" s="819"/>
      <c r="AW33" s="819"/>
      <c r="AX33" s="819"/>
      <c r="AY33" s="819"/>
      <c r="AZ33" s="820" t="s">
        <v>545</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536</v>
      </c>
      <c r="R34" s="747"/>
      <c r="S34" s="747"/>
      <c r="T34" s="747"/>
      <c r="U34" s="747"/>
      <c r="V34" s="747">
        <v>534</v>
      </c>
      <c r="W34" s="747"/>
      <c r="X34" s="747"/>
      <c r="Y34" s="747"/>
      <c r="Z34" s="747"/>
      <c r="AA34" s="747">
        <v>2</v>
      </c>
      <c r="AB34" s="747"/>
      <c r="AC34" s="747"/>
      <c r="AD34" s="747"/>
      <c r="AE34" s="748"/>
      <c r="AF34" s="749">
        <v>2</v>
      </c>
      <c r="AG34" s="750"/>
      <c r="AH34" s="750"/>
      <c r="AI34" s="750"/>
      <c r="AJ34" s="751"/>
      <c r="AK34" s="818">
        <v>373</v>
      </c>
      <c r="AL34" s="819"/>
      <c r="AM34" s="819"/>
      <c r="AN34" s="819"/>
      <c r="AO34" s="819"/>
      <c r="AP34" s="819">
        <v>4589</v>
      </c>
      <c r="AQ34" s="819"/>
      <c r="AR34" s="819"/>
      <c r="AS34" s="819"/>
      <c r="AT34" s="819"/>
      <c r="AU34" s="819">
        <v>4208</v>
      </c>
      <c r="AV34" s="819"/>
      <c r="AW34" s="819"/>
      <c r="AX34" s="819"/>
      <c r="AY34" s="819"/>
      <c r="AZ34" s="820" t="s">
        <v>545</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398</v>
      </c>
      <c r="AG63" s="830"/>
      <c r="AH63" s="830"/>
      <c r="AI63" s="830"/>
      <c r="AJ63" s="831"/>
      <c r="AK63" s="832"/>
      <c r="AL63" s="827"/>
      <c r="AM63" s="827"/>
      <c r="AN63" s="827"/>
      <c r="AO63" s="827"/>
      <c r="AP63" s="830">
        <v>7979</v>
      </c>
      <c r="AQ63" s="830"/>
      <c r="AR63" s="830"/>
      <c r="AS63" s="830"/>
      <c r="AT63" s="830"/>
      <c r="AU63" s="830">
        <v>6606</v>
      </c>
      <c r="AV63" s="830"/>
      <c r="AW63" s="830"/>
      <c r="AX63" s="830"/>
      <c r="AY63" s="830"/>
      <c r="AZ63" s="834"/>
      <c r="BA63" s="834"/>
      <c r="BB63" s="834"/>
      <c r="BC63" s="834"/>
      <c r="BD63" s="834"/>
      <c r="BE63" s="835"/>
      <c r="BF63" s="835"/>
      <c r="BG63" s="835"/>
      <c r="BH63" s="835"/>
      <c r="BI63" s="836"/>
      <c r="BJ63" s="837" t="s">
        <v>370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1410</v>
      </c>
      <c r="R68" s="854"/>
      <c r="S68" s="854"/>
      <c r="T68" s="854"/>
      <c r="U68" s="854"/>
      <c r="V68" s="854">
        <v>1321</v>
      </c>
      <c r="W68" s="854"/>
      <c r="X68" s="854"/>
      <c r="Y68" s="854"/>
      <c r="Z68" s="854"/>
      <c r="AA68" s="854">
        <v>89</v>
      </c>
      <c r="AB68" s="854"/>
      <c r="AC68" s="854"/>
      <c r="AD68" s="854"/>
      <c r="AE68" s="854"/>
      <c r="AF68" s="854">
        <v>89</v>
      </c>
      <c r="AG68" s="854"/>
      <c r="AH68" s="854"/>
      <c r="AI68" s="854"/>
      <c r="AJ68" s="854"/>
      <c r="AK68" s="854">
        <v>65</v>
      </c>
      <c r="AL68" s="854"/>
      <c r="AM68" s="854"/>
      <c r="AN68" s="854"/>
      <c r="AO68" s="854"/>
      <c r="AP68" s="854">
        <v>1523</v>
      </c>
      <c r="AQ68" s="854"/>
      <c r="AR68" s="854"/>
      <c r="AS68" s="854"/>
      <c r="AT68" s="854"/>
      <c r="AU68" s="854">
        <v>1001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1641</v>
      </c>
      <c r="R69" s="819"/>
      <c r="S69" s="819"/>
      <c r="T69" s="819"/>
      <c r="U69" s="819"/>
      <c r="V69" s="819">
        <v>1983</v>
      </c>
      <c r="W69" s="819"/>
      <c r="X69" s="819"/>
      <c r="Y69" s="819"/>
      <c r="Z69" s="819"/>
      <c r="AA69" s="819">
        <v>-342</v>
      </c>
      <c r="AB69" s="819"/>
      <c r="AC69" s="819"/>
      <c r="AD69" s="819"/>
      <c r="AE69" s="819"/>
      <c r="AF69" s="819">
        <v>67</v>
      </c>
      <c r="AG69" s="819"/>
      <c r="AH69" s="819"/>
      <c r="AI69" s="819"/>
      <c r="AJ69" s="819"/>
      <c r="AK69" s="819">
        <v>391</v>
      </c>
      <c r="AL69" s="819"/>
      <c r="AM69" s="819"/>
      <c r="AN69" s="819"/>
      <c r="AO69" s="819"/>
      <c r="AP69" s="819">
        <v>9161</v>
      </c>
      <c r="AQ69" s="819"/>
      <c r="AR69" s="819"/>
      <c r="AS69" s="819"/>
      <c r="AT69" s="819"/>
      <c r="AU69" s="819">
        <v>1493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207</v>
      </c>
      <c r="R70" s="819"/>
      <c r="S70" s="819"/>
      <c r="T70" s="819"/>
      <c r="U70" s="819"/>
      <c r="V70" s="819">
        <v>200</v>
      </c>
      <c r="W70" s="819"/>
      <c r="X70" s="819"/>
      <c r="Y70" s="819"/>
      <c r="Z70" s="819"/>
      <c r="AA70" s="819">
        <v>7</v>
      </c>
      <c r="AB70" s="819"/>
      <c r="AC70" s="819"/>
      <c r="AD70" s="819"/>
      <c r="AE70" s="819"/>
      <c r="AF70" s="819">
        <v>7</v>
      </c>
      <c r="AG70" s="819"/>
      <c r="AH70" s="819"/>
      <c r="AI70" s="819"/>
      <c r="AJ70" s="819"/>
      <c r="AK70" s="819">
        <v>0</v>
      </c>
      <c r="AL70" s="819"/>
      <c r="AM70" s="819"/>
      <c r="AN70" s="819"/>
      <c r="AO70" s="819"/>
      <c r="AP70" s="819" t="s">
        <v>543</v>
      </c>
      <c r="AQ70" s="819"/>
      <c r="AR70" s="819"/>
      <c r="AS70" s="819"/>
      <c r="AT70" s="819"/>
      <c r="AU70" s="819" t="s">
        <v>543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5576</v>
      </c>
      <c r="R71" s="819"/>
      <c r="S71" s="819"/>
      <c r="T71" s="819"/>
      <c r="U71" s="819"/>
      <c r="V71" s="819">
        <v>5563</v>
      </c>
      <c r="W71" s="819"/>
      <c r="X71" s="819"/>
      <c r="Y71" s="819"/>
      <c r="Z71" s="819"/>
      <c r="AA71" s="819">
        <v>13</v>
      </c>
      <c r="AB71" s="819"/>
      <c r="AC71" s="819"/>
      <c r="AD71" s="819"/>
      <c r="AE71" s="819"/>
      <c r="AF71" s="819">
        <v>13</v>
      </c>
      <c r="AG71" s="819"/>
      <c r="AH71" s="819"/>
      <c r="AI71" s="819"/>
      <c r="AJ71" s="819"/>
      <c r="AK71" s="819">
        <v>1138</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546</v>
      </c>
      <c r="C72" s="862"/>
      <c r="D72" s="862"/>
      <c r="E72" s="862"/>
      <c r="F72" s="862"/>
      <c r="G72" s="862"/>
      <c r="H72" s="862"/>
      <c r="I72" s="862"/>
      <c r="J72" s="862"/>
      <c r="K72" s="862"/>
      <c r="L72" s="862"/>
      <c r="M72" s="862"/>
      <c r="N72" s="862"/>
      <c r="O72" s="862"/>
      <c r="P72" s="863"/>
      <c r="Q72" s="864">
        <v>288</v>
      </c>
      <c r="R72" s="819"/>
      <c r="S72" s="819"/>
      <c r="T72" s="819"/>
      <c r="U72" s="819"/>
      <c r="V72" s="819">
        <v>278</v>
      </c>
      <c r="W72" s="819"/>
      <c r="X72" s="819"/>
      <c r="Y72" s="819"/>
      <c r="Z72" s="819"/>
      <c r="AA72" s="819">
        <v>9</v>
      </c>
      <c r="AB72" s="819"/>
      <c r="AC72" s="819"/>
      <c r="AD72" s="819"/>
      <c r="AE72" s="819"/>
      <c r="AF72" s="819">
        <v>9</v>
      </c>
      <c r="AG72" s="819"/>
      <c r="AH72" s="819"/>
      <c r="AI72" s="819"/>
      <c r="AJ72" s="819"/>
      <c r="AK72" s="819">
        <v>6</v>
      </c>
      <c r="AL72" s="819"/>
      <c r="AM72" s="819"/>
      <c r="AN72" s="819"/>
      <c r="AO72" s="819"/>
      <c r="AP72" s="819" t="s">
        <v>543</v>
      </c>
      <c r="AQ72" s="819"/>
      <c r="AR72" s="819"/>
      <c r="AS72" s="819"/>
      <c r="AT72" s="819"/>
      <c r="AU72" s="819" t="s">
        <v>543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7">
        <v>568</v>
      </c>
      <c r="R73" s="868"/>
      <c r="S73" s="868"/>
      <c r="T73" s="868"/>
      <c r="U73" s="818"/>
      <c r="V73" s="869">
        <v>477</v>
      </c>
      <c r="W73" s="868"/>
      <c r="X73" s="868"/>
      <c r="Y73" s="868"/>
      <c r="Z73" s="818"/>
      <c r="AA73" s="869">
        <v>91</v>
      </c>
      <c r="AB73" s="868"/>
      <c r="AC73" s="868"/>
      <c r="AD73" s="868"/>
      <c r="AE73" s="818"/>
      <c r="AF73" s="869">
        <v>39</v>
      </c>
      <c r="AG73" s="868"/>
      <c r="AH73" s="868"/>
      <c r="AI73" s="868"/>
      <c r="AJ73" s="818"/>
      <c r="AK73" s="869">
        <v>0</v>
      </c>
      <c r="AL73" s="868"/>
      <c r="AM73" s="868"/>
      <c r="AN73" s="868"/>
      <c r="AO73" s="818"/>
      <c r="AP73" s="869">
        <v>970</v>
      </c>
      <c r="AQ73" s="868"/>
      <c r="AR73" s="868"/>
      <c r="AS73" s="868"/>
      <c r="AT73" s="818"/>
      <c r="AU73" s="869">
        <v>45</v>
      </c>
      <c r="AV73" s="868"/>
      <c r="AW73" s="868"/>
      <c r="AX73" s="868"/>
      <c r="AY73" s="818"/>
      <c r="AZ73" s="870"/>
      <c r="BA73" s="871"/>
      <c r="BB73" s="871"/>
      <c r="BC73" s="871"/>
      <c r="BD73" s="872"/>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7">
        <v>67</v>
      </c>
      <c r="R74" s="868"/>
      <c r="S74" s="868"/>
      <c r="T74" s="868"/>
      <c r="U74" s="818"/>
      <c r="V74" s="869">
        <v>67</v>
      </c>
      <c r="W74" s="868"/>
      <c r="X74" s="868"/>
      <c r="Y74" s="868"/>
      <c r="Z74" s="818"/>
      <c r="AA74" s="869">
        <v>0</v>
      </c>
      <c r="AB74" s="868"/>
      <c r="AC74" s="868"/>
      <c r="AD74" s="868"/>
      <c r="AE74" s="818"/>
      <c r="AF74" s="869">
        <v>0</v>
      </c>
      <c r="AG74" s="868"/>
      <c r="AH74" s="868"/>
      <c r="AI74" s="868"/>
      <c r="AJ74" s="818"/>
      <c r="AK74" s="869" t="s">
        <v>547</v>
      </c>
      <c r="AL74" s="868"/>
      <c r="AM74" s="868"/>
      <c r="AN74" s="868"/>
      <c r="AO74" s="818"/>
      <c r="AP74" s="869" t="s">
        <v>543</v>
      </c>
      <c r="AQ74" s="868"/>
      <c r="AR74" s="868"/>
      <c r="AS74" s="868"/>
      <c r="AT74" s="818"/>
      <c r="AU74" s="869" t="s">
        <v>543</v>
      </c>
      <c r="AV74" s="868"/>
      <c r="AW74" s="868"/>
      <c r="AX74" s="868"/>
      <c r="AY74" s="818"/>
      <c r="AZ74" s="870"/>
      <c r="BA74" s="871"/>
      <c r="BB74" s="871"/>
      <c r="BC74" s="871"/>
      <c r="BD74" s="872"/>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490</v>
      </c>
      <c r="R75" s="868"/>
      <c r="S75" s="868"/>
      <c r="T75" s="868"/>
      <c r="U75" s="818"/>
      <c r="V75" s="869">
        <v>474</v>
      </c>
      <c r="W75" s="868"/>
      <c r="X75" s="868"/>
      <c r="Y75" s="868"/>
      <c r="Z75" s="818"/>
      <c r="AA75" s="869">
        <v>16</v>
      </c>
      <c r="AB75" s="868"/>
      <c r="AC75" s="868"/>
      <c r="AD75" s="868"/>
      <c r="AE75" s="818"/>
      <c r="AF75" s="869">
        <v>16</v>
      </c>
      <c r="AG75" s="868"/>
      <c r="AH75" s="868"/>
      <c r="AI75" s="868"/>
      <c r="AJ75" s="818"/>
      <c r="AK75" s="869">
        <v>3</v>
      </c>
      <c r="AL75" s="868"/>
      <c r="AM75" s="868"/>
      <c r="AN75" s="868"/>
      <c r="AO75" s="818"/>
      <c r="AP75" s="869" t="s">
        <v>543</v>
      </c>
      <c r="AQ75" s="868"/>
      <c r="AR75" s="868"/>
      <c r="AS75" s="868"/>
      <c r="AT75" s="818"/>
      <c r="AU75" s="869" t="s">
        <v>543</v>
      </c>
      <c r="AV75" s="868"/>
      <c r="AW75" s="868"/>
      <c r="AX75" s="868"/>
      <c r="AY75" s="818"/>
      <c r="AZ75" s="870"/>
      <c r="BA75" s="871"/>
      <c r="BB75" s="871"/>
      <c r="BC75" s="871"/>
      <c r="BD75" s="872"/>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96153</v>
      </c>
      <c r="R76" s="868"/>
      <c r="S76" s="868"/>
      <c r="T76" s="868"/>
      <c r="U76" s="818"/>
      <c r="V76" s="869">
        <v>92959</v>
      </c>
      <c r="W76" s="868"/>
      <c r="X76" s="868"/>
      <c r="Y76" s="868"/>
      <c r="Z76" s="818"/>
      <c r="AA76" s="869">
        <v>3194</v>
      </c>
      <c r="AB76" s="868"/>
      <c r="AC76" s="868"/>
      <c r="AD76" s="868"/>
      <c r="AE76" s="818"/>
      <c r="AF76" s="869">
        <v>3194</v>
      </c>
      <c r="AG76" s="868"/>
      <c r="AH76" s="868"/>
      <c r="AI76" s="868"/>
      <c r="AJ76" s="818"/>
      <c r="AK76" s="869">
        <v>951</v>
      </c>
      <c r="AL76" s="868"/>
      <c r="AM76" s="868"/>
      <c r="AN76" s="868"/>
      <c r="AO76" s="818"/>
      <c r="AP76" s="869" t="s">
        <v>543</v>
      </c>
      <c r="AQ76" s="868"/>
      <c r="AR76" s="868"/>
      <c r="AS76" s="868"/>
      <c r="AT76" s="818"/>
      <c r="AU76" s="869" t="s">
        <v>543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3433</v>
      </c>
      <c r="AG88" s="830"/>
      <c r="AH88" s="830"/>
      <c r="AI88" s="830"/>
      <c r="AJ88" s="830"/>
      <c r="AK88" s="827"/>
      <c r="AL88" s="827"/>
      <c r="AM88" s="827"/>
      <c r="AN88" s="827"/>
      <c r="AO88" s="827"/>
      <c r="AP88" s="830">
        <v>11654</v>
      </c>
      <c r="AQ88" s="830"/>
      <c r="AR88" s="830"/>
      <c r="AS88" s="830"/>
      <c r="AT88" s="830"/>
      <c r="AU88" s="830">
        <v>2539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38"/>
      <c r="CT102" s="838"/>
      <c r="CU102" s="838"/>
      <c r="CV102" s="884"/>
      <c r="CW102" s="883"/>
      <c r="CX102" s="838"/>
      <c r="CY102" s="838"/>
      <c r="CZ102" s="838"/>
      <c r="DA102" s="884"/>
      <c r="DB102" s="883"/>
      <c r="DC102" s="838"/>
      <c r="DD102" s="838"/>
      <c r="DE102" s="838"/>
      <c r="DF102" s="884"/>
      <c r="DG102" s="883"/>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404</v>
      </c>
      <c r="AB109" s="886"/>
      <c r="AC109" s="886"/>
      <c r="AD109" s="886"/>
      <c r="AE109" s="887"/>
      <c r="AF109" s="885" t="s">
        <v>286</v>
      </c>
      <c r="AG109" s="886"/>
      <c r="AH109" s="886"/>
      <c r="AI109" s="886"/>
      <c r="AJ109" s="887"/>
      <c r="AK109" s="885" t="s">
        <v>285</v>
      </c>
      <c r="AL109" s="886"/>
      <c r="AM109" s="886"/>
      <c r="AN109" s="886"/>
      <c r="AO109" s="887"/>
      <c r="AP109" s="885" t="s">
        <v>405</v>
      </c>
      <c r="AQ109" s="886"/>
      <c r="AR109" s="886"/>
      <c r="AS109" s="886"/>
      <c r="AT109" s="888"/>
      <c r="AU109" s="907"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404</v>
      </c>
      <c r="BR109" s="886"/>
      <c r="BS109" s="886"/>
      <c r="BT109" s="886"/>
      <c r="BU109" s="887"/>
      <c r="BV109" s="885" t="s">
        <v>286</v>
      </c>
      <c r="BW109" s="886"/>
      <c r="BX109" s="886"/>
      <c r="BY109" s="886"/>
      <c r="BZ109" s="887"/>
      <c r="CA109" s="885" t="s">
        <v>285</v>
      </c>
      <c r="CB109" s="886"/>
      <c r="CC109" s="886"/>
      <c r="CD109" s="886"/>
      <c r="CE109" s="887"/>
      <c r="CF109" s="908" t="s">
        <v>405</v>
      </c>
      <c r="CG109" s="908"/>
      <c r="CH109" s="908"/>
      <c r="CI109" s="908"/>
      <c r="CJ109" s="908"/>
      <c r="CK109" s="885"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404</v>
      </c>
      <c r="DH109" s="886"/>
      <c r="DI109" s="886"/>
      <c r="DJ109" s="886"/>
      <c r="DK109" s="887"/>
      <c r="DL109" s="885" t="s">
        <v>286</v>
      </c>
      <c r="DM109" s="886"/>
      <c r="DN109" s="886"/>
      <c r="DO109" s="886"/>
      <c r="DP109" s="887"/>
      <c r="DQ109" s="885" t="s">
        <v>285</v>
      </c>
      <c r="DR109" s="886"/>
      <c r="DS109" s="886"/>
      <c r="DT109" s="886"/>
      <c r="DU109" s="887"/>
      <c r="DV109" s="885" t="s">
        <v>405</v>
      </c>
      <c r="DW109" s="886"/>
      <c r="DX109" s="886"/>
      <c r="DY109" s="886"/>
      <c r="DZ109" s="888"/>
    </row>
    <row r="110" spans="1:131" s="197" customFormat="1" ht="26.25" customHeight="1">
      <c r="A110" s="889" t="s">
        <v>407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1566659</v>
      </c>
      <c r="AB110" s="893"/>
      <c r="AC110" s="893"/>
      <c r="AD110" s="893"/>
      <c r="AE110" s="894"/>
      <c r="AF110" s="895">
        <v>1625610</v>
      </c>
      <c r="AG110" s="893"/>
      <c r="AH110" s="893"/>
      <c r="AI110" s="893"/>
      <c r="AJ110" s="894"/>
      <c r="AK110" s="895">
        <v>1608770</v>
      </c>
      <c r="AL110" s="893"/>
      <c r="AM110" s="893"/>
      <c r="AN110" s="893"/>
      <c r="AO110" s="894"/>
      <c r="AP110" s="896">
        <v>24.9</v>
      </c>
      <c r="AQ110" s="897"/>
      <c r="AR110" s="897"/>
      <c r="AS110" s="897"/>
      <c r="AT110" s="898"/>
      <c r="AU110" s="899" t="s">
        <v>61</v>
      </c>
      <c r="AV110" s="900"/>
      <c r="AW110" s="900"/>
      <c r="AX110" s="900"/>
      <c r="AY110" s="901"/>
      <c r="AZ110" s="943" t="s">
        <v>408</v>
      </c>
      <c r="BA110" s="890"/>
      <c r="BB110" s="890"/>
      <c r="BC110" s="890"/>
      <c r="BD110" s="890"/>
      <c r="BE110" s="890"/>
      <c r="BF110" s="890"/>
      <c r="BG110" s="890"/>
      <c r="BH110" s="890"/>
      <c r="BI110" s="890"/>
      <c r="BJ110" s="890"/>
      <c r="BK110" s="890"/>
      <c r="BL110" s="890"/>
      <c r="BM110" s="890"/>
      <c r="BN110" s="890"/>
      <c r="BO110" s="890"/>
      <c r="BP110" s="891"/>
      <c r="BQ110" s="929">
        <v>16559757</v>
      </c>
      <c r="BR110" s="930"/>
      <c r="BS110" s="930"/>
      <c r="BT110" s="930"/>
      <c r="BU110" s="930"/>
      <c r="BV110" s="930">
        <v>18683383</v>
      </c>
      <c r="BW110" s="930"/>
      <c r="BX110" s="930"/>
      <c r="BY110" s="930"/>
      <c r="BZ110" s="930"/>
      <c r="CA110" s="930">
        <v>18780834</v>
      </c>
      <c r="CB110" s="930"/>
      <c r="CC110" s="930"/>
      <c r="CD110" s="930"/>
      <c r="CE110" s="930"/>
      <c r="CF110" s="944">
        <v>290.60000000000002</v>
      </c>
      <c r="CG110" s="945"/>
      <c r="CH110" s="945"/>
      <c r="CI110" s="945"/>
      <c r="CJ110" s="945"/>
      <c r="CK110" s="946" t="s">
        <v>409</v>
      </c>
      <c r="CL110" s="947"/>
      <c r="CM110" s="926" t="s">
        <v>410</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411</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412</v>
      </c>
      <c r="BA111" s="953"/>
      <c r="BB111" s="953"/>
      <c r="BC111" s="953"/>
      <c r="BD111" s="953"/>
      <c r="BE111" s="953"/>
      <c r="BF111" s="953"/>
      <c r="BG111" s="953"/>
      <c r="BH111" s="953"/>
      <c r="BI111" s="953"/>
      <c r="BJ111" s="953"/>
      <c r="BK111" s="953"/>
      <c r="BL111" s="953"/>
      <c r="BM111" s="953"/>
      <c r="BN111" s="953"/>
      <c r="BO111" s="953"/>
      <c r="BP111" s="954"/>
      <c r="BQ111" s="922">
        <v>469676</v>
      </c>
      <c r="BR111" s="923"/>
      <c r="BS111" s="923"/>
      <c r="BT111" s="923"/>
      <c r="BU111" s="923"/>
      <c r="BV111" s="923">
        <v>375740</v>
      </c>
      <c r="BW111" s="923"/>
      <c r="BX111" s="923"/>
      <c r="BY111" s="923"/>
      <c r="BZ111" s="923"/>
      <c r="CA111" s="923">
        <v>281805</v>
      </c>
      <c r="CB111" s="923"/>
      <c r="CC111" s="923"/>
      <c r="CD111" s="923"/>
      <c r="CE111" s="923"/>
      <c r="CF111" s="917">
        <v>4.4000000000000004</v>
      </c>
      <c r="CG111" s="918"/>
      <c r="CH111" s="918"/>
      <c r="CI111" s="918"/>
      <c r="CJ111" s="918"/>
      <c r="CK111" s="948"/>
      <c r="CL111" s="949"/>
      <c r="CM111" s="919" t="s">
        <v>413</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370</v>
      </c>
      <c r="DH111" s="923"/>
      <c r="DI111" s="923"/>
      <c r="DJ111" s="923"/>
      <c r="DK111" s="923"/>
      <c r="DL111" s="923" t="s">
        <v>370</v>
      </c>
      <c r="DM111" s="923"/>
      <c r="DN111" s="923"/>
      <c r="DO111" s="923"/>
      <c r="DP111" s="923"/>
      <c r="DQ111" s="923" t="s">
        <v>370</v>
      </c>
      <c r="DR111" s="923"/>
      <c r="DS111" s="923"/>
      <c r="DT111" s="923"/>
      <c r="DU111" s="923"/>
      <c r="DV111" s="924" t="s">
        <v>370</v>
      </c>
      <c r="DW111" s="924"/>
      <c r="DX111" s="924"/>
      <c r="DY111" s="924"/>
      <c r="DZ111" s="925"/>
    </row>
    <row r="112" spans="1:131" s="197" customFormat="1" ht="26.25" customHeight="1">
      <c r="A112" s="955" t="s">
        <v>414</v>
      </c>
      <c r="B112" s="956"/>
      <c r="C112" s="953" t="s">
        <v>415</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370</v>
      </c>
      <c r="AB112" s="962"/>
      <c r="AC112" s="962"/>
      <c r="AD112" s="962"/>
      <c r="AE112" s="963"/>
      <c r="AF112" s="964" t="s">
        <v>370</v>
      </c>
      <c r="AG112" s="962"/>
      <c r="AH112" s="962"/>
      <c r="AI112" s="962"/>
      <c r="AJ112" s="963"/>
      <c r="AK112" s="964" t="s">
        <v>370</v>
      </c>
      <c r="AL112" s="962"/>
      <c r="AM112" s="962"/>
      <c r="AN112" s="962"/>
      <c r="AO112" s="963"/>
      <c r="AP112" s="965" t="s">
        <v>370</v>
      </c>
      <c r="AQ112" s="966"/>
      <c r="AR112" s="966"/>
      <c r="AS112" s="966"/>
      <c r="AT112" s="967"/>
      <c r="AU112" s="902"/>
      <c r="AV112" s="903"/>
      <c r="AW112" s="903"/>
      <c r="AX112" s="903"/>
      <c r="AY112" s="904"/>
      <c r="AZ112" s="952" t="s">
        <v>416</v>
      </c>
      <c r="BA112" s="953"/>
      <c r="BB112" s="953"/>
      <c r="BC112" s="953"/>
      <c r="BD112" s="953"/>
      <c r="BE112" s="953"/>
      <c r="BF112" s="953"/>
      <c r="BG112" s="953"/>
      <c r="BH112" s="953"/>
      <c r="BI112" s="953"/>
      <c r="BJ112" s="953"/>
      <c r="BK112" s="953"/>
      <c r="BL112" s="953"/>
      <c r="BM112" s="953"/>
      <c r="BN112" s="953"/>
      <c r="BO112" s="953"/>
      <c r="BP112" s="954"/>
      <c r="BQ112" s="922">
        <v>5763344</v>
      </c>
      <c r="BR112" s="923"/>
      <c r="BS112" s="923"/>
      <c r="BT112" s="923"/>
      <c r="BU112" s="923"/>
      <c r="BV112" s="923">
        <v>6172204</v>
      </c>
      <c r="BW112" s="923"/>
      <c r="BX112" s="923"/>
      <c r="BY112" s="923"/>
      <c r="BZ112" s="923"/>
      <c r="CA112" s="923">
        <v>6606070</v>
      </c>
      <c r="CB112" s="923"/>
      <c r="CC112" s="923"/>
      <c r="CD112" s="923"/>
      <c r="CE112" s="923"/>
      <c r="CF112" s="917">
        <v>102.2</v>
      </c>
      <c r="CG112" s="918"/>
      <c r="CH112" s="918"/>
      <c r="CI112" s="918"/>
      <c r="CJ112" s="918"/>
      <c r="CK112" s="948"/>
      <c r="CL112" s="949"/>
      <c r="CM112" s="919" t="s">
        <v>417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370</v>
      </c>
      <c r="DH112" s="923"/>
      <c r="DI112" s="923"/>
      <c r="DJ112" s="923"/>
      <c r="DK112" s="923"/>
      <c r="DL112" s="923" t="s">
        <v>370</v>
      </c>
      <c r="DM112" s="923"/>
      <c r="DN112" s="923"/>
      <c r="DO112" s="923"/>
      <c r="DP112" s="923"/>
      <c r="DQ112" s="923" t="s">
        <v>370</v>
      </c>
      <c r="DR112" s="923"/>
      <c r="DS112" s="923"/>
      <c r="DT112" s="923"/>
      <c r="DU112" s="923"/>
      <c r="DV112" s="924" t="s">
        <v>370</v>
      </c>
      <c r="DW112" s="924"/>
      <c r="DX112" s="924"/>
      <c r="DY112" s="924"/>
      <c r="DZ112" s="925"/>
    </row>
    <row r="113" spans="1:130" s="197" customFormat="1" ht="26.25" customHeight="1">
      <c r="A113" s="957"/>
      <c r="B113" s="958"/>
      <c r="C113" s="953" t="s">
        <v>418</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387865</v>
      </c>
      <c r="AB113" s="937"/>
      <c r="AC113" s="937"/>
      <c r="AD113" s="937"/>
      <c r="AE113" s="938"/>
      <c r="AF113" s="939">
        <v>436293</v>
      </c>
      <c r="AG113" s="937"/>
      <c r="AH113" s="937"/>
      <c r="AI113" s="937"/>
      <c r="AJ113" s="938"/>
      <c r="AK113" s="939">
        <v>465456</v>
      </c>
      <c r="AL113" s="937"/>
      <c r="AM113" s="937"/>
      <c r="AN113" s="937"/>
      <c r="AO113" s="938"/>
      <c r="AP113" s="940">
        <v>7.2</v>
      </c>
      <c r="AQ113" s="941"/>
      <c r="AR113" s="941"/>
      <c r="AS113" s="941"/>
      <c r="AT113" s="942"/>
      <c r="AU113" s="902"/>
      <c r="AV113" s="903"/>
      <c r="AW113" s="903"/>
      <c r="AX113" s="903"/>
      <c r="AY113" s="904"/>
      <c r="AZ113" s="952" t="s">
        <v>419</v>
      </c>
      <c r="BA113" s="953"/>
      <c r="BB113" s="953"/>
      <c r="BC113" s="953"/>
      <c r="BD113" s="953"/>
      <c r="BE113" s="953"/>
      <c r="BF113" s="953"/>
      <c r="BG113" s="953"/>
      <c r="BH113" s="953"/>
      <c r="BI113" s="953"/>
      <c r="BJ113" s="953"/>
      <c r="BK113" s="953"/>
      <c r="BL113" s="953"/>
      <c r="BM113" s="953"/>
      <c r="BN113" s="953"/>
      <c r="BO113" s="953"/>
      <c r="BP113" s="954"/>
      <c r="BQ113" s="922">
        <v>3169167</v>
      </c>
      <c r="BR113" s="923"/>
      <c r="BS113" s="923"/>
      <c r="BT113" s="923"/>
      <c r="BU113" s="923"/>
      <c r="BV113" s="923">
        <v>2800241</v>
      </c>
      <c r="BW113" s="923"/>
      <c r="BX113" s="923"/>
      <c r="BY113" s="923"/>
      <c r="BZ113" s="923"/>
      <c r="CA113" s="923">
        <v>2539244</v>
      </c>
      <c r="CB113" s="923"/>
      <c r="CC113" s="923"/>
      <c r="CD113" s="923"/>
      <c r="CE113" s="923"/>
      <c r="CF113" s="917">
        <v>39.299999999999997</v>
      </c>
      <c r="CG113" s="918"/>
      <c r="CH113" s="918"/>
      <c r="CI113" s="918"/>
      <c r="CJ113" s="918"/>
      <c r="CK113" s="948"/>
      <c r="CL113" s="949"/>
      <c r="CM113" s="919" t="s">
        <v>420</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370</v>
      </c>
      <c r="DH113" s="962"/>
      <c r="DI113" s="962"/>
      <c r="DJ113" s="962"/>
      <c r="DK113" s="963"/>
      <c r="DL113" s="964" t="s">
        <v>370</v>
      </c>
      <c r="DM113" s="962"/>
      <c r="DN113" s="962"/>
      <c r="DO113" s="962"/>
      <c r="DP113" s="963"/>
      <c r="DQ113" s="964" t="s">
        <v>370</v>
      </c>
      <c r="DR113" s="962"/>
      <c r="DS113" s="962"/>
      <c r="DT113" s="962"/>
      <c r="DU113" s="963"/>
      <c r="DV113" s="965" t="s">
        <v>370</v>
      </c>
      <c r="DW113" s="966"/>
      <c r="DX113" s="966"/>
      <c r="DY113" s="966"/>
      <c r="DZ113" s="967"/>
    </row>
    <row r="114" spans="1:130" s="197" customFormat="1" ht="26.25" customHeight="1">
      <c r="A114" s="957"/>
      <c r="B114" s="958"/>
      <c r="C114" s="953" t="s">
        <v>421</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369492</v>
      </c>
      <c r="AB114" s="962"/>
      <c r="AC114" s="962"/>
      <c r="AD114" s="962"/>
      <c r="AE114" s="963"/>
      <c r="AF114" s="964">
        <v>365967</v>
      </c>
      <c r="AG114" s="962"/>
      <c r="AH114" s="962"/>
      <c r="AI114" s="962"/>
      <c r="AJ114" s="963"/>
      <c r="AK114" s="964">
        <v>366665</v>
      </c>
      <c r="AL114" s="962"/>
      <c r="AM114" s="962"/>
      <c r="AN114" s="962"/>
      <c r="AO114" s="963"/>
      <c r="AP114" s="965">
        <v>5.7</v>
      </c>
      <c r="AQ114" s="966"/>
      <c r="AR114" s="966"/>
      <c r="AS114" s="966"/>
      <c r="AT114" s="967"/>
      <c r="AU114" s="902"/>
      <c r="AV114" s="903"/>
      <c r="AW114" s="903"/>
      <c r="AX114" s="903"/>
      <c r="AY114" s="904"/>
      <c r="AZ114" s="952" t="s">
        <v>422</v>
      </c>
      <c r="BA114" s="953"/>
      <c r="BB114" s="953"/>
      <c r="BC114" s="953"/>
      <c r="BD114" s="953"/>
      <c r="BE114" s="953"/>
      <c r="BF114" s="953"/>
      <c r="BG114" s="953"/>
      <c r="BH114" s="953"/>
      <c r="BI114" s="953"/>
      <c r="BJ114" s="953"/>
      <c r="BK114" s="953"/>
      <c r="BL114" s="953"/>
      <c r="BM114" s="953"/>
      <c r="BN114" s="953"/>
      <c r="BO114" s="953"/>
      <c r="BP114" s="954"/>
      <c r="BQ114" s="922">
        <v>3003213</v>
      </c>
      <c r="BR114" s="923"/>
      <c r="BS114" s="923"/>
      <c r="BT114" s="923"/>
      <c r="BU114" s="923"/>
      <c r="BV114" s="923">
        <v>2763233</v>
      </c>
      <c r="BW114" s="923"/>
      <c r="BX114" s="923"/>
      <c r="BY114" s="923"/>
      <c r="BZ114" s="923"/>
      <c r="CA114" s="923">
        <v>2603358</v>
      </c>
      <c r="CB114" s="923"/>
      <c r="CC114" s="923"/>
      <c r="CD114" s="923"/>
      <c r="CE114" s="923"/>
      <c r="CF114" s="917">
        <v>40.299999999999997</v>
      </c>
      <c r="CG114" s="918"/>
      <c r="CH114" s="918"/>
      <c r="CI114" s="918"/>
      <c r="CJ114" s="918"/>
      <c r="CK114" s="948"/>
      <c r="CL114" s="949"/>
      <c r="CM114" s="919" t="s">
        <v>423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370</v>
      </c>
      <c r="DH114" s="962"/>
      <c r="DI114" s="962"/>
      <c r="DJ114" s="962"/>
      <c r="DK114" s="963"/>
      <c r="DL114" s="964" t="s">
        <v>370</v>
      </c>
      <c r="DM114" s="962"/>
      <c r="DN114" s="962"/>
      <c r="DO114" s="962"/>
      <c r="DP114" s="963"/>
      <c r="DQ114" s="964" t="s">
        <v>370</v>
      </c>
      <c r="DR114" s="962"/>
      <c r="DS114" s="962"/>
      <c r="DT114" s="962"/>
      <c r="DU114" s="963"/>
      <c r="DV114" s="965" t="s">
        <v>370</v>
      </c>
      <c r="DW114" s="966"/>
      <c r="DX114" s="966"/>
      <c r="DY114" s="966"/>
      <c r="DZ114" s="967"/>
    </row>
    <row r="115" spans="1:130" s="197" customFormat="1" ht="26.25" customHeight="1">
      <c r="A115" s="957"/>
      <c r="B115" s="958"/>
      <c r="C115" s="953" t="s">
        <v>424</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93935</v>
      </c>
      <c r="AB115" s="937"/>
      <c r="AC115" s="937"/>
      <c r="AD115" s="937"/>
      <c r="AE115" s="938"/>
      <c r="AF115" s="939">
        <v>93935</v>
      </c>
      <c r="AG115" s="937"/>
      <c r="AH115" s="937"/>
      <c r="AI115" s="937"/>
      <c r="AJ115" s="938"/>
      <c r="AK115" s="939">
        <v>93935</v>
      </c>
      <c r="AL115" s="937"/>
      <c r="AM115" s="937"/>
      <c r="AN115" s="937"/>
      <c r="AO115" s="938"/>
      <c r="AP115" s="940">
        <v>1.5</v>
      </c>
      <c r="AQ115" s="941"/>
      <c r="AR115" s="941"/>
      <c r="AS115" s="941"/>
      <c r="AT115" s="942"/>
      <c r="AU115" s="902"/>
      <c r="AV115" s="903"/>
      <c r="AW115" s="903"/>
      <c r="AX115" s="903"/>
      <c r="AY115" s="904"/>
      <c r="AZ115" s="952" t="s">
        <v>425</v>
      </c>
      <c r="BA115" s="953"/>
      <c r="BB115" s="953"/>
      <c r="BC115" s="953"/>
      <c r="BD115" s="953"/>
      <c r="BE115" s="953"/>
      <c r="BF115" s="953"/>
      <c r="BG115" s="953"/>
      <c r="BH115" s="953"/>
      <c r="BI115" s="953"/>
      <c r="BJ115" s="953"/>
      <c r="BK115" s="953"/>
      <c r="BL115" s="953"/>
      <c r="BM115" s="953"/>
      <c r="BN115" s="953"/>
      <c r="BO115" s="953"/>
      <c r="BP115" s="954"/>
      <c r="BQ115" s="922">
        <v>2340155</v>
      </c>
      <c r="BR115" s="923"/>
      <c r="BS115" s="923"/>
      <c r="BT115" s="923"/>
      <c r="BU115" s="923"/>
      <c r="BV115" s="923" t="s">
        <v>370</v>
      </c>
      <c r="BW115" s="923"/>
      <c r="BX115" s="923"/>
      <c r="BY115" s="923"/>
      <c r="BZ115" s="923"/>
      <c r="CA115" s="923" t="s">
        <v>370</v>
      </c>
      <c r="CB115" s="923"/>
      <c r="CC115" s="923"/>
      <c r="CD115" s="923"/>
      <c r="CE115" s="923"/>
      <c r="CF115" s="917" t="s">
        <v>370</v>
      </c>
      <c r="CG115" s="918"/>
      <c r="CH115" s="918"/>
      <c r="CI115" s="918"/>
      <c r="CJ115" s="918"/>
      <c r="CK115" s="948"/>
      <c r="CL115" s="949"/>
      <c r="CM115" s="952" t="s">
        <v>426</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370</v>
      </c>
      <c r="DH115" s="962"/>
      <c r="DI115" s="962"/>
      <c r="DJ115" s="962"/>
      <c r="DK115" s="963"/>
      <c r="DL115" s="964" t="s">
        <v>370</v>
      </c>
      <c r="DM115" s="962"/>
      <c r="DN115" s="962"/>
      <c r="DO115" s="962"/>
      <c r="DP115" s="963"/>
      <c r="DQ115" s="964" t="s">
        <v>370</v>
      </c>
      <c r="DR115" s="962"/>
      <c r="DS115" s="962"/>
      <c r="DT115" s="962"/>
      <c r="DU115" s="963"/>
      <c r="DV115" s="965" t="s">
        <v>370</v>
      </c>
      <c r="DW115" s="966"/>
      <c r="DX115" s="966"/>
      <c r="DY115" s="966"/>
      <c r="DZ115" s="967"/>
    </row>
    <row r="116" spans="1:130" s="197" customFormat="1" ht="26.25" customHeight="1">
      <c r="A116" s="959"/>
      <c r="B116" s="960"/>
      <c r="C116" s="974" t="s">
        <v>427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370</v>
      </c>
      <c r="AB116" s="962"/>
      <c r="AC116" s="962"/>
      <c r="AD116" s="962"/>
      <c r="AE116" s="963"/>
      <c r="AF116" s="964" t="s">
        <v>370</v>
      </c>
      <c r="AG116" s="962"/>
      <c r="AH116" s="962"/>
      <c r="AI116" s="962"/>
      <c r="AJ116" s="963"/>
      <c r="AK116" s="964" t="s">
        <v>370</v>
      </c>
      <c r="AL116" s="962"/>
      <c r="AM116" s="962"/>
      <c r="AN116" s="962"/>
      <c r="AO116" s="963"/>
      <c r="AP116" s="965" t="s">
        <v>370</v>
      </c>
      <c r="AQ116" s="966"/>
      <c r="AR116" s="966"/>
      <c r="AS116" s="966"/>
      <c r="AT116" s="967"/>
      <c r="AU116" s="902"/>
      <c r="AV116" s="903"/>
      <c r="AW116" s="903"/>
      <c r="AX116" s="903"/>
      <c r="AY116" s="904"/>
      <c r="AZ116" s="952" t="s">
        <v>428</v>
      </c>
      <c r="BA116" s="953"/>
      <c r="BB116" s="953"/>
      <c r="BC116" s="953"/>
      <c r="BD116" s="953"/>
      <c r="BE116" s="953"/>
      <c r="BF116" s="953"/>
      <c r="BG116" s="953"/>
      <c r="BH116" s="953"/>
      <c r="BI116" s="953"/>
      <c r="BJ116" s="953"/>
      <c r="BK116" s="953"/>
      <c r="BL116" s="953"/>
      <c r="BM116" s="953"/>
      <c r="BN116" s="953"/>
      <c r="BO116" s="953"/>
      <c r="BP116" s="954"/>
      <c r="BQ116" s="922" t="s">
        <v>370</v>
      </c>
      <c r="BR116" s="923"/>
      <c r="BS116" s="923"/>
      <c r="BT116" s="923"/>
      <c r="BU116" s="923"/>
      <c r="BV116" s="923" t="s">
        <v>370</v>
      </c>
      <c r="BW116" s="923"/>
      <c r="BX116" s="923"/>
      <c r="BY116" s="923"/>
      <c r="BZ116" s="923"/>
      <c r="CA116" s="923" t="s">
        <v>370</v>
      </c>
      <c r="CB116" s="923"/>
      <c r="CC116" s="923"/>
      <c r="CD116" s="923"/>
      <c r="CE116" s="923"/>
      <c r="CF116" s="917" t="s">
        <v>370</v>
      </c>
      <c r="CG116" s="918"/>
      <c r="CH116" s="918"/>
      <c r="CI116" s="918"/>
      <c r="CJ116" s="918"/>
      <c r="CK116" s="948"/>
      <c r="CL116" s="949"/>
      <c r="CM116" s="919" t="s">
        <v>429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370</v>
      </c>
      <c r="DH116" s="962"/>
      <c r="DI116" s="962"/>
      <c r="DJ116" s="962"/>
      <c r="DK116" s="963"/>
      <c r="DL116" s="964" t="s">
        <v>370</v>
      </c>
      <c r="DM116" s="962"/>
      <c r="DN116" s="962"/>
      <c r="DO116" s="962"/>
      <c r="DP116" s="963"/>
      <c r="DQ116" s="964" t="s">
        <v>370</v>
      </c>
      <c r="DR116" s="962"/>
      <c r="DS116" s="962"/>
      <c r="DT116" s="962"/>
      <c r="DU116" s="963"/>
      <c r="DV116" s="965" t="s">
        <v>370</v>
      </c>
      <c r="DW116" s="966"/>
      <c r="DX116" s="966"/>
      <c r="DY116" s="966"/>
      <c r="DZ116" s="967"/>
    </row>
    <row r="117" spans="1:130" s="197" customFormat="1" ht="26.25" customHeight="1">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430</v>
      </c>
      <c r="Z117" s="887"/>
      <c r="AA117" s="999">
        <v>2417951</v>
      </c>
      <c r="AB117" s="969"/>
      <c r="AC117" s="969"/>
      <c r="AD117" s="969"/>
      <c r="AE117" s="970"/>
      <c r="AF117" s="968">
        <v>2521805</v>
      </c>
      <c r="AG117" s="969"/>
      <c r="AH117" s="969"/>
      <c r="AI117" s="969"/>
      <c r="AJ117" s="970"/>
      <c r="AK117" s="968">
        <v>2534826</v>
      </c>
      <c r="AL117" s="969"/>
      <c r="AM117" s="969"/>
      <c r="AN117" s="969"/>
      <c r="AO117" s="970"/>
      <c r="AP117" s="971"/>
      <c r="AQ117" s="972"/>
      <c r="AR117" s="972"/>
      <c r="AS117" s="972"/>
      <c r="AT117" s="973"/>
      <c r="AU117" s="902"/>
      <c r="AV117" s="903"/>
      <c r="AW117" s="903"/>
      <c r="AX117" s="903"/>
      <c r="AY117" s="904"/>
      <c r="AZ117" s="998" t="s">
        <v>431</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404</v>
      </c>
      <c r="AB118" s="886"/>
      <c r="AC118" s="886"/>
      <c r="AD118" s="886"/>
      <c r="AE118" s="887"/>
      <c r="AF118" s="885" t="s">
        <v>286</v>
      </c>
      <c r="AG118" s="886"/>
      <c r="AH118" s="886"/>
      <c r="AI118" s="886"/>
      <c r="AJ118" s="887"/>
      <c r="AK118" s="885" t="s">
        <v>285</v>
      </c>
      <c r="AL118" s="886"/>
      <c r="AM118" s="886"/>
      <c r="AN118" s="886"/>
      <c r="AO118" s="887"/>
      <c r="AP118" s="993" t="s">
        <v>405</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433</v>
      </c>
      <c r="BP118" s="997"/>
      <c r="BQ118" s="988">
        <v>31305312</v>
      </c>
      <c r="BR118" s="989"/>
      <c r="BS118" s="989"/>
      <c r="BT118" s="989"/>
      <c r="BU118" s="989"/>
      <c r="BV118" s="989">
        <v>30794801</v>
      </c>
      <c r="BW118" s="989"/>
      <c r="BX118" s="989"/>
      <c r="BY118" s="989"/>
      <c r="BZ118" s="989"/>
      <c r="CA118" s="989">
        <v>30811311</v>
      </c>
      <c r="CB118" s="989"/>
      <c r="CC118" s="989"/>
      <c r="CD118" s="989"/>
      <c r="CE118" s="989"/>
      <c r="CF118" s="990"/>
      <c r="CG118" s="991"/>
      <c r="CH118" s="991"/>
      <c r="CI118" s="991"/>
      <c r="CJ118" s="992"/>
      <c r="CK118" s="948"/>
      <c r="CL118" s="949"/>
      <c r="CM118" s="919" t="s">
        <v>434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409</v>
      </c>
      <c r="B119" s="947"/>
      <c r="C119" s="926" t="s">
        <v>410</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435</v>
      </c>
      <c r="AV119" s="981"/>
      <c r="AW119" s="981"/>
      <c r="AX119" s="981"/>
      <c r="AY119" s="982"/>
      <c r="AZ119" s="943" t="s">
        <v>436</v>
      </c>
      <c r="BA119" s="890"/>
      <c r="BB119" s="890"/>
      <c r="BC119" s="890"/>
      <c r="BD119" s="890"/>
      <c r="BE119" s="890"/>
      <c r="BF119" s="890"/>
      <c r="BG119" s="890"/>
      <c r="BH119" s="890"/>
      <c r="BI119" s="890"/>
      <c r="BJ119" s="890"/>
      <c r="BK119" s="890"/>
      <c r="BL119" s="890"/>
      <c r="BM119" s="890"/>
      <c r="BN119" s="890"/>
      <c r="BO119" s="890"/>
      <c r="BP119" s="891"/>
      <c r="BQ119" s="929">
        <v>4149253</v>
      </c>
      <c r="BR119" s="930"/>
      <c r="BS119" s="930"/>
      <c r="BT119" s="930"/>
      <c r="BU119" s="930"/>
      <c r="BV119" s="930">
        <v>4080388</v>
      </c>
      <c r="BW119" s="930"/>
      <c r="BX119" s="930"/>
      <c r="BY119" s="930"/>
      <c r="BZ119" s="930"/>
      <c r="CA119" s="930">
        <v>3562846</v>
      </c>
      <c r="CB119" s="930"/>
      <c r="CC119" s="930"/>
      <c r="CD119" s="930"/>
      <c r="CE119" s="930"/>
      <c r="CF119" s="944">
        <v>55.1</v>
      </c>
      <c r="CG119" s="945"/>
      <c r="CH119" s="945"/>
      <c r="CI119" s="945"/>
      <c r="CJ119" s="945"/>
      <c r="CK119" s="950"/>
      <c r="CL119" s="951"/>
      <c r="CM119" s="1007" t="s">
        <v>437</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469676</v>
      </c>
      <c r="DH119" s="1001"/>
      <c r="DI119" s="1001"/>
      <c r="DJ119" s="1001"/>
      <c r="DK119" s="1002"/>
      <c r="DL119" s="1003">
        <v>375740</v>
      </c>
      <c r="DM119" s="1001"/>
      <c r="DN119" s="1001"/>
      <c r="DO119" s="1001"/>
      <c r="DP119" s="1002"/>
      <c r="DQ119" s="1003">
        <v>281805</v>
      </c>
      <c r="DR119" s="1001"/>
      <c r="DS119" s="1001"/>
      <c r="DT119" s="1001"/>
      <c r="DU119" s="1002"/>
      <c r="DV119" s="1004">
        <v>4.4000000000000004</v>
      </c>
      <c r="DW119" s="1005"/>
      <c r="DX119" s="1005"/>
      <c r="DY119" s="1005"/>
      <c r="DZ119" s="1006"/>
    </row>
    <row r="120" spans="1:130" s="197" customFormat="1" ht="26.25" customHeight="1">
      <c r="A120" s="978"/>
      <c r="B120" s="949"/>
      <c r="C120" s="919" t="s">
        <v>413</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438</v>
      </c>
      <c r="BA120" s="953"/>
      <c r="BB120" s="953"/>
      <c r="BC120" s="953"/>
      <c r="BD120" s="953"/>
      <c r="BE120" s="953"/>
      <c r="BF120" s="953"/>
      <c r="BG120" s="953"/>
      <c r="BH120" s="953"/>
      <c r="BI120" s="953"/>
      <c r="BJ120" s="953"/>
      <c r="BK120" s="953"/>
      <c r="BL120" s="953"/>
      <c r="BM120" s="953"/>
      <c r="BN120" s="953"/>
      <c r="BO120" s="953"/>
      <c r="BP120" s="954"/>
      <c r="BQ120" s="922">
        <v>228757</v>
      </c>
      <c r="BR120" s="923"/>
      <c r="BS120" s="923"/>
      <c r="BT120" s="923"/>
      <c r="BU120" s="923"/>
      <c r="BV120" s="923">
        <v>201433</v>
      </c>
      <c r="BW120" s="923"/>
      <c r="BX120" s="923"/>
      <c r="BY120" s="923"/>
      <c r="BZ120" s="923"/>
      <c r="CA120" s="923">
        <v>168308</v>
      </c>
      <c r="CB120" s="923"/>
      <c r="CC120" s="923"/>
      <c r="CD120" s="923"/>
      <c r="CE120" s="923"/>
      <c r="CF120" s="917">
        <v>2.6</v>
      </c>
      <c r="CG120" s="918"/>
      <c r="CH120" s="918"/>
      <c r="CI120" s="918"/>
      <c r="CJ120" s="918"/>
      <c r="CK120" s="1016" t="s">
        <v>439</v>
      </c>
      <c r="CL120" s="1017"/>
      <c r="CM120" s="1017"/>
      <c r="CN120" s="1017"/>
      <c r="CO120" s="1018"/>
      <c r="CP120" s="1024" t="s">
        <v>389</v>
      </c>
      <c r="CQ120" s="1025"/>
      <c r="CR120" s="1025"/>
      <c r="CS120" s="1025"/>
      <c r="CT120" s="1025"/>
      <c r="CU120" s="1025"/>
      <c r="CV120" s="1025"/>
      <c r="CW120" s="1025"/>
      <c r="CX120" s="1025"/>
      <c r="CY120" s="1025"/>
      <c r="CZ120" s="1025"/>
      <c r="DA120" s="1025"/>
      <c r="DB120" s="1025"/>
      <c r="DC120" s="1025"/>
      <c r="DD120" s="1025"/>
      <c r="DE120" s="1025"/>
      <c r="DF120" s="1026"/>
      <c r="DG120" s="929">
        <v>4543157</v>
      </c>
      <c r="DH120" s="930"/>
      <c r="DI120" s="930"/>
      <c r="DJ120" s="930"/>
      <c r="DK120" s="930"/>
      <c r="DL120" s="930">
        <v>4334672</v>
      </c>
      <c r="DM120" s="930"/>
      <c r="DN120" s="930"/>
      <c r="DO120" s="930"/>
      <c r="DP120" s="930"/>
      <c r="DQ120" s="930">
        <v>4208311</v>
      </c>
      <c r="DR120" s="930"/>
      <c r="DS120" s="930"/>
      <c r="DT120" s="930"/>
      <c r="DU120" s="930"/>
      <c r="DV120" s="931">
        <v>65.099999999999994</v>
      </c>
      <c r="DW120" s="931"/>
      <c r="DX120" s="931"/>
      <c r="DY120" s="931"/>
      <c r="DZ120" s="932"/>
    </row>
    <row r="121" spans="1:130" s="197" customFormat="1" ht="26.25" customHeight="1">
      <c r="A121" s="978"/>
      <c r="B121" s="949"/>
      <c r="C121" s="1013" t="s">
        <v>440</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441</v>
      </c>
      <c r="BA121" s="974"/>
      <c r="BB121" s="974"/>
      <c r="BC121" s="974"/>
      <c r="BD121" s="974"/>
      <c r="BE121" s="974"/>
      <c r="BF121" s="974"/>
      <c r="BG121" s="974"/>
      <c r="BH121" s="974"/>
      <c r="BI121" s="974"/>
      <c r="BJ121" s="974"/>
      <c r="BK121" s="974"/>
      <c r="BL121" s="974"/>
      <c r="BM121" s="974"/>
      <c r="BN121" s="974"/>
      <c r="BO121" s="974"/>
      <c r="BP121" s="975"/>
      <c r="BQ121" s="988">
        <v>14269165</v>
      </c>
      <c r="BR121" s="989"/>
      <c r="BS121" s="989"/>
      <c r="BT121" s="989"/>
      <c r="BU121" s="989"/>
      <c r="BV121" s="989">
        <v>14616488</v>
      </c>
      <c r="BW121" s="989"/>
      <c r="BX121" s="989"/>
      <c r="BY121" s="989"/>
      <c r="BZ121" s="989"/>
      <c r="CA121" s="989">
        <v>14829569</v>
      </c>
      <c r="CB121" s="989"/>
      <c r="CC121" s="989"/>
      <c r="CD121" s="989"/>
      <c r="CE121" s="989"/>
      <c r="CF121" s="1027">
        <v>229.5</v>
      </c>
      <c r="CG121" s="1028"/>
      <c r="CH121" s="1028"/>
      <c r="CI121" s="1028"/>
      <c r="CJ121" s="1028"/>
      <c r="CK121" s="1019"/>
      <c r="CL121" s="1020"/>
      <c r="CM121" s="1020"/>
      <c r="CN121" s="1020"/>
      <c r="CO121" s="1021"/>
      <c r="CP121" s="1010" t="s">
        <v>385</v>
      </c>
      <c r="CQ121" s="1011"/>
      <c r="CR121" s="1011"/>
      <c r="CS121" s="1011"/>
      <c r="CT121" s="1011"/>
      <c r="CU121" s="1011"/>
      <c r="CV121" s="1011"/>
      <c r="CW121" s="1011"/>
      <c r="CX121" s="1011"/>
      <c r="CY121" s="1011"/>
      <c r="CZ121" s="1011"/>
      <c r="DA121" s="1011"/>
      <c r="DB121" s="1011"/>
      <c r="DC121" s="1011"/>
      <c r="DD121" s="1011"/>
      <c r="DE121" s="1011"/>
      <c r="DF121" s="1012"/>
      <c r="DG121" s="922">
        <v>611927</v>
      </c>
      <c r="DH121" s="923"/>
      <c r="DI121" s="923"/>
      <c r="DJ121" s="923"/>
      <c r="DK121" s="923"/>
      <c r="DL121" s="923">
        <v>1238548</v>
      </c>
      <c r="DM121" s="923"/>
      <c r="DN121" s="923"/>
      <c r="DO121" s="923"/>
      <c r="DP121" s="923"/>
      <c r="DQ121" s="923">
        <v>1819254</v>
      </c>
      <c r="DR121" s="923"/>
      <c r="DS121" s="923"/>
      <c r="DT121" s="923"/>
      <c r="DU121" s="923"/>
      <c r="DV121" s="924">
        <v>28.2</v>
      </c>
      <c r="DW121" s="924"/>
      <c r="DX121" s="924"/>
      <c r="DY121" s="924"/>
      <c r="DZ121" s="925"/>
    </row>
    <row r="122" spans="1:130" s="197" customFormat="1" ht="26.25" customHeight="1">
      <c r="A122" s="978"/>
      <c r="B122" s="949"/>
      <c r="C122" s="919" t="s">
        <v>423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442</v>
      </c>
      <c r="BP122" s="997"/>
      <c r="BQ122" s="1037">
        <v>18647175</v>
      </c>
      <c r="BR122" s="1038"/>
      <c r="BS122" s="1038"/>
      <c r="BT122" s="1038"/>
      <c r="BU122" s="1038"/>
      <c r="BV122" s="1038">
        <v>18898309</v>
      </c>
      <c r="BW122" s="1038"/>
      <c r="BX122" s="1038"/>
      <c r="BY122" s="1038"/>
      <c r="BZ122" s="1038"/>
      <c r="CA122" s="1038">
        <v>18560723</v>
      </c>
      <c r="CB122" s="1038"/>
      <c r="CC122" s="1038"/>
      <c r="CD122" s="1038"/>
      <c r="CE122" s="1038"/>
      <c r="CF122" s="990"/>
      <c r="CG122" s="991"/>
      <c r="CH122" s="991"/>
      <c r="CI122" s="991"/>
      <c r="CJ122" s="992"/>
      <c r="CK122" s="1019"/>
      <c r="CL122" s="1020"/>
      <c r="CM122" s="1020"/>
      <c r="CN122" s="1020"/>
      <c r="CO122" s="1021"/>
      <c r="CP122" s="1010" t="s">
        <v>387</v>
      </c>
      <c r="CQ122" s="1011"/>
      <c r="CR122" s="1011"/>
      <c r="CS122" s="1011"/>
      <c r="CT122" s="1011"/>
      <c r="CU122" s="1011"/>
      <c r="CV122" s="1011"/>
      <c r="CW122" s="1011"/>
      <c r="CX122" s="1011"/>
      <c r="CY122" s="1011"/>
      <c r="CZ122" s="1011"/>
      <c r="DA122" s="1011"/>
      <c r="DB122" s="1011"/>
      <c r="DC122" s="1011"/>
      <c r="DD122" s="1011"/>
      <c r="DE122" s="1011"/>
      <c r="DF122" s="1012"/>
      <c r="DG122" s="922">
        <v>608260</v>
      </c>
      <c r="DH122" s="923"/>
      <c r="DI122" s="923"/>
      <c r="DJ122" s="923"/>
      <c r="DK122" s="923"/>
      <c r="DL122" s="923">
        <v>598984</v>
      </c>
      <c r="DM122" s="923"/>
      <c r="DN122" s="923"/>
      <c r="DO122" s="923"/>
      <c r="DP122" s="923"/>
      <c r="DQ122" s="923">
        <v>578505</v>
      </c>
      <c r="DR122" s="923"/>
      <c r="DS122" s="923"/>
      <c r="DT122" s="923"/>
      <c r="DU122" s="923"/>
      <c r="DV122" s="924">
        <v>9</v>
      </c>
      <c r="DW122" s="924"/>
      <c r="DX122" s="924"/>
      <c r="DY122" s="924"/>
      <c r="DZ122" s="925"/>
    </row>
    <row r="123" spans="1:130" s="197" customFormat="1" ht="26.25" customHeight="1" thickBot="1">
      <c r="A123" s="978"/>
      <c r="B123" s="949"/>
      <c r="C123" s="919" t="s">
        <v>429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443</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183.1</v>
      </c>
      <c r="BR123" s="1030"/>
      <c r="BS123" s="1030"/>
      <c r="BT123" s="1030"/>
      <c r="BU123" s="1030"/>
      <c r="BV123" s="1030">
        <v>174.7</v>
      </c>
      <c r="BW123" s="1030"/>
      <c r="BX123" s="1030"/>
      <c r="BY123" s="1030"/>
      <c r="BZ123" s="1030"/>
      <c r="CA123" s="1030">
        <v>189.5</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c r="A124" s="978"/>
      <c r="B124" s="949"/>
      <c r="C124" s="919" t="s">
        <v>432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370</v>
      </c>
      <c r="AB124" s="962"/>
      <c r="AC124" s="962"/>
      <c r="AD124" s="962"/>
      <c r="AE124" s="963"/>
      <c r="AF124" s="964" t="s">
        <v>370</v>
      </c>
      <c r="AG124" s="962"/>
      <c r="AH124" s="962"/>
      <c r="AI124" s="962"/>
      <c r="AJ124" s="963"/>
      <c r="AK124" s="964" t="s">
        <v>370</v>
      </c>
      <c r="AL124" s="962"/>
      <c r="AM124" s="962"/>
      <c r="AN124" s="962"/>
      <c r="AO124" s="963"/>
      <c r="AP124" s="965" t="s">
        <v>370</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444</v>
      </c>
      <c r="CQ124" s="1011"/>
      <c r="CR124" s="1011"/>
      <c r="CS124" s="1011"/>
      <c r="CT124" s="1011"/>
      <c r="CU124" s="1011"/>
      <c r="CV124" s="1011"/>
      <c r="CW124" s="1011"/>
      <c r="CX124" s="1011"/>
      <c r="CY124" s="1011"/>
      <c r="CZ124" s="1011"/>
      <c r="DA124" s="1011"/>
      <c r="DB124" s="1011"/>
      <c r="DC124" s="1011"/>
      <c r="DD124" s="1011"/>
      <c r="DE124" s="1011"/>
      <c r="DF124" s="1012"/>
      <c r="DG124" s="1000" t="s">
        <v>370</v>
      </c>
      <c r="DH124" s="1001"/>
      <c r="DI124" s="1001"/>
      <c r="DJ124" s="1001"/>
      <c r="DK124" s="1002"/>
      <c r="DL124" s="1003" t="s">
        <v>370</v>
      </c>
      <c r="DM124" s="1001"/>
      <c r="DN124" s="1001"/>
      <c r="DO124" s="1001"/>
      <c r="DP124" s="1002"/>
      <c r="DQ124" s="1003" t="s">
        <v>370</v>
      </c>
      <c r="DR124" s="1001"/>
      <c r="DS124" s="1001"/>
      <c r="DT124" s="1001"/>
      <c r="DU124" s="1002"/>
      <c r="DV124" s="1004" t="s">
        <v>370</v>
      </c>
      <c r="DW124" s="1005"/>
      <c r="DX124" s="1005"/>
      <c r="DY124" s="1005"/>
      <c r="DZ124" s="1006"/>
    </row>
    <row r="125" spans="1:130" s="197" customFormat="1" ht="26.25" customHeight="1" thickBot="1">
      <c r="A125" s="978"/>
      <c r="B125" s="949"/>
      <c r="C125" s="919" t="s">
        <v>434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370</v>
      </c>
      <c r="AB125" s="962"/>
      <c r="AC125" s="962"/>
      <c r="AD125" s="962"/>
      <c r="AE125" s="963"/>
      <c r="AF125" s="964" t="s">
        <v>370</v>
      </c>
      <c r="AG125" s="962"/>
      <c r="AH125" s="962"/>
      <c r="AI125" s="962"/>
      <c r="AJ125" s="963"/>
      <c r="AK125" s="964" t="s">
        <v>370</v>
      </c>
      <c r="AL125" s="962"/>
      <c r="AM125" s="962"/>
      <c r="AN125" s="962"/>
      <c r="AO125" s="963"/>
      <c r="AP125" s="965" t="s">
        <v>370</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445</v>
      </c>
      <c r="CL125" s="1017"/>
      <c r="CM125" s="1017"/>
      <c r="CN125" s="1017"/>
      <c r="CO125" s="1018"/>
      <c r="CP125" s="943" t="s">
        <v>446</v>
      </c>
      <c r="CQ125" s="890"/>
      <c r="CR125" s="890"/>
      <c r="CS125" s="890"/>
      <c r="CT125" s="890"/>
      <c r="CU125" s="890"/>
      <c r="CV125" s="890"/>
      <c r="CW125" s="890"/>
      <c r="CX125" s="890"/>
      <c r="CY125" s="890"/>
      <c r="CZ125" s="890"/>
      <c r="DA125" s="890"/>
      <c r="DB125" s="890"/>
      <c r="DC125" s="890"/>
      <c r="DD125" s="890"/>
      <c r="DE125" s="890"/>
      <c r="DF125" s="891"/>
      <c r="DG125" s="929" t="s">
        <v>370</v>
      </c>
      <c r="DH125" s="930"/>
      <c r="DI125" s="930"/>
      <c r="DJ125" s="930"/>
      <c r="DK125" s="930"/>
      <c r="DL125" s="930" t="s">
        <v>370</v>
      </c>
      <c r="DM125" s="930"/>
      <c r="DN125" s="930"/>
      <c r="DO125" s="930"/>
      <c r="DP125" s="930"/>
      <c r="DQ125" s="930" t="s">
        <v>370</v>
      </c>
      <c r="DR125" s="930"/>
      <c r="DS125" s="930"/>
      <c r="DT125" s="930"/>
      <c r="DU125" s="930"/>
      <c r="DV125" s="931" t="s">
        <v>370</v>
      </c>
      <c r="DW125" s="931"/>
      <c r="DX125" s="931"/>
      <c r="DY125" s="931"/>
      <c r="DZ125" s="932"/>
    </row>
    <row r="126" spans="1:130" s="197" customFormat="1" ht="26.25" customHeight="1">
      <c r="A126" s="978"/>
      <c r="B126" s="949"/>
      <c r="C126" s="919" t="s">
        <v>437</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93935</v>
      </c>
      <c r="AB126" s="962"/>
      <c r="AC126" s="962"/>
      <c r="AD126" s="962"/>
      <c r="AE126" s="963"/>
      <c r="AF126" s="964">
        <v>93935</v>
      </c>
      <c r="AG126" s="962"/>
      <c r="AH126" s="962"/>
      <c r="AI126" s="962"/>
      <c r="AJ126" s="963"/>
      <c r="AK126" s="964">
        <v>93935</v>
      </c>
      <c r="AL126" s="962"/>
      <c r="AM126" s="962"/>
      <c r="AN126" s="962"/>
      <c r="AO126" s="963"/>
      <c r="AP126" s="965">
        <v>1.5</v>
      </c>
      <c r="AQ126" s="966"/>
      <c r="AR126" s="966"/>
      <c r="AS126" s="966"/>
      <c r="AT126" s="967"/>
      <c r="AU126" s="233"/>
      <c r="AV126" s="233"/>
      <c r="AW126" s="233"/>
      <c r="AX126" s="1039" t="s">
        <v>447</v>
      </c>
      <c r="AY126" s="1040"/>
      <c r="AZ126" s="1040"/>
      <c r="BA126" s="1040"/>
      <c r="BB126" s="1040"/>
      <c r="BC126" s="1040"/>
      <c r="BD126" s="1040"/>
      <c r="BE126" s="1041"/>
      <c r="BF126" s="1055" t="s">
        <v>448</v>
      </c>
      <c r="BG126" s="1040"/>
      <c r="BH126" s="1040"/>
      <c r="BI126" s="1040"/>
      <c r="BJ126" s="1040"/>
      <c r="BK126" s="1040"/>
      <c r="BL126" s="1041"/>
      <c r="BM126" s="1055" t="s">
        <v>449</v>
      </c>
      <c r="BN126" s="1040"/>
      <c r="BO126" s="1040"/>
      <c r="BP126" s="1040"/>
      <c r="BQ126" s="1040"/>
      <c r="BR126" s="1040"/>
      <c r="BS126" s="1041"/>
      <c r="BT126" s="1055" t="s">
        <v>450</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451</v>
      </c>
      <c r="CQ126" s="953"/>
      <c r="CR126" s="953"/>
      <c r="CS126" s="953"/>
      <c r="CT126" s="953"/>
      <c r="CU126" s="953"/>
      <c r="CV126" s="953"/>
      <c r="CW126" s="953"/>
      <c r="CX126" s="953"/>
      <c r="CY126" s="953"/>
      <c r="CZ126" s="953"/>
      <c r="DA126" s="953"/>
      <c r="DB126" s="953"/>
      <c r="DC126" s="953"/>
      <c r="DD126" s="953"/>
      <c r="DE126" s="953"/>
      <c r="DF126" s="954"/>
      <c r="DG126" s="922">
        <v>2340155</v>
      </c>
      <c r="DH126" s="923"/>
      <c r="DI126" s="923"/>
      <c r="DJ126" s="923"/>
      <c r="DK126" s="923"/>
      <c r="DL126" s="923" t="s">
        <v>370</v>
      </c>
      <c r="DM126" s="923"/>
      <c r="DN126" s="923"/>
      <c r="DO126" s="923"/>
      <c r="DP126" s="923"/>
      <c r="DQ126" s="923" t="s">
        <v>370</v>
      </c>
      <c r="DR126" s="923"/>
      <c r="DS126" s="923"/>
      <c r="DT126" s="923"/>
      <c r="DU126" s="923"/>
      <c r="DV126" s="924" t="s">
        <v>370</v>
      </c>
      <c r="DW126" s="924"/>
      <c r="DX126" s="924"/>
      <c r="DY126" s="924"/>
      <c r="DZ126" s="925"/>
    </row>
    <row r="127" spans="1:130" s="197" customFormat="1" ht="26.25" customHeight="1" thickBot="1">
      <c r="A127" s="979"/>
      <c r="B127" s="951"/>
      <c r="C127" s="1007" t="s">
        <v>452</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370</v>
      </c>
      <c r="AB127" s="962"/>
      <c r="AC127" s="962"/>
      <c r="AD127" s="962"/>
      <c r="AE127" s="963"/>
      <c r="AF127" s="964" t="s">
        <v>370</v>
      </c>
      <c r="AG127" s="962"/>
      <c r="AH127" s="962"/>
      <c r="AI127" s="962"/>
      <c r="AJ127" s="963"/>
      <c r="AK127" s="964" t="s">
        <v>370</v>
      </c>
      <c r="AL127" s="962"/>
      <c r="AM127" s="962"/>
      <c r="AN127" s="962"/>
      <c r="AO127" s="963"/>
      <c r="AP127" s="965" t="s">
        <v>370</v>
      </c>
      <c r="AQ127" s="966"/>
      <c r="AR127" s="966"/>
      <c r="AS127" s="966"/>
      <c r="AT127" s="967"/>
      <c r="AU127" s="233"/>
      <c r="AV127" s="233"/>
      <c r="AW127" s="233"/>
      <c r="AX127" s="889" t="s">
        <v>453</v>
      </c>
      <c r="AY127" s="890"/>
      <c r="AZ127" s="890"/>
      <c r="BA127" s="890"/>
      <c r="BB127" s="890"/>
      <c r="BC127" s="890"/>
      <c r="BD127" s="890"/>
      <c r="BE127" s="891"/>
      <c r="BF127" s="1044" t="s">
        <v>370</v>
      </c>
      <c r="BG127" s="1045"/>
      <c r="BH127" s="1045"/>
      <c r="BI127" s="1045"/>
      <c r="BJ127" s="1045"/>
      <c r="BK127" s="1045"/>
      <c r="BL127" s="1054"/>
      <c r="BM127" s="1044">
        <v>13.81</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454</v>
      </c>
      <c r="CQ127" s="1048"/>
      <c r="CR127" s="1048"/>
      <c r="CS127" s="1048"/>
      <c r="CT127" s="1048"/>
      <c r="CU127" s="1048"/>
      <c r="CV127" s="1048"/>
      <c r="CW127" s="1048"/>
      <c r="CX127" s="1048"/>
      <c r="CY127" s="1048"/>
      <c r="CZ127" s="1048"/>
      <c r="DA127" s="1048"/>
      <c r="DB127" s="1048"/>
      <c r="DC127" s="1048"/>
      <c r="DD127" s="1048"/>
      <c r="DE127" s="1048"/>
      <c r="DF127" s="1049"/>
      <c r="DG127" s="1050" t="s">
        <v>455</v>
      </c>
      <c r="DH127" s="1051"/>
      <c r="DI127" s="1051"/>
      <c r="DJ127" s="1051"/>
      <c r="DK127" s="1051"/>
      <c r="DL127" s="1051" t="s">
        <v>370</v>
      </c>
      <c r="DM127" s="1051"/>
      <c r="DN127" s="1051"/>
      <c r="DO127" s="1051"/>
      <c r="DP127" s="1051"/>
      <c r="DQ127" s="1051" t="s">
        <v>370</v>
      </c>
      <c r="DR127" s="1051"/>
      <c r="DS127" s="1051"/>
      <c r="DT127" s="1051"/>
      <c r="DU127" s="1051"/>
      <c r="DV127" s="1052" t="s">
        <v>370</v>
      </c>
      <c r="DW127" s="1052"/>
      <c r="DX127" s="1052"/>
      <c r="DY127" s="1052"/>
      <c r="DZ127" s="1053"/>
    </row>
    <row r="128" spans="1:130" s="197" customFormat="1" ht="26.25" customHeight="1">
      <c r="A128" s="1074" t="s">
        <v>456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457</v>
      </c>
      <c r="X128" s="1076"/>
      <c r="Y128" s="1076"/>
      <c r="Z128" s="1077"/>
      <c r="AA128" s="1092">
        <v>105135</v>
      </c>
      <c r="AB128" s="1093"/>
      <c r="AC128" s="1093"/>
      <c r="AD128" s="1093"/>
      <c r="AE128" s="1094"/>
      <c r="AF128" s="1095">
        <v>62230</v>
      </c>
      <c r="AG128" s="1093"/>
      <c r="AH128" s="1093"/>
      <c r="AI128" s="1093"/>
      <c r="AJ128" s="1094"/>
      <c r="AK128" s="1095">
        <v>61724</v>
      </c>
      <c r="AL128" s="1093"/>
      <c r="AM128" s="1093"/>
      <c r="AN128" s="1093"/>
      <c r="AO128" s="1094"/>
      <c r="AP128" s="1096"/>
      <c r="AQ128" s="1097"/>
      <c r="AR128" s="1097"/>
      <c r="AS128" s="1097"/>
      <c r="AT128" s="1098"/>
      <c r="AU128" s="235"/>
      <c r="AV128" s="235"/>
      <c r="AW128" s="235"/>
      <c r="AX128" s="1057" t="s">
        <v>458</v>
      </c>
      <c r="AY128" s="953"/>
      <c r="AZ128" s="953"/>
      <c r="BA128" s="953"/>
      <c r="BB128" s="953"/>
      <c r="BC128" s="953"/>
      <c r="BD128" s="953"/>
      <c r="BE128" s="954"/>
      <c r="BF128" s="1069" t="s">
        <v>112</v>
      </c>
      <c r="BG128" s="1070"/>
      <c r="BH128" s="1070"/>
      <c r="BI128" s="1070"/>
      <c r="BJ128" s="1070"/>
      <c r="BK128" s="1070"/>
      <c r="BL128" s="1071"/>
      <c r="BM128" s="1069">
        <v>18.809999999999999</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459</v>
      </c>
      <c r="X129" s="1064"/>
      <c r="Y129" s="1064"/>
      <c r="Z129" s="1065"/>
      <c r="AA129" s="961">
        <v>8126505</v>
      </c>
      <c r="AB129" s="962"/>
      <c r="AC129" s="962"/>
      <c r="AD129" s="962"/>
      <c r="AE129" s="963"/>
      <c r="AF129" s="964">
        <v>8057340</v>
      </c>
      <c r="AG129" s="962"/>
      <c r="AH129" s="962"/>
      <c r="AI129" s="962"/>
      <c r="AJ129" s="963"/>
      <c r="AK129" s="964">
        <v>7775939</v>
      </c>
      <c r="AL129" s="962"/>
      <c r="AM129" s="962"/>
      <c r="AN129" s="962"/>
      <c r="AO129" s="963"/>
      <c r="AP129" s="1066"/>
      <c r="AQ129" s="1067"/>
      <c r="AR129" s="1067"/>
      <c r="AS129" s="1067"/>
      <c r="AT129" s="1068"/>
      <c r="AU129" s="235"/>
      <c r="AV129" s="235"/>
      <c r="AW129" s="235"/>
      <c r="AX129" s="1057" t="s">
        <v>460</v>
      </c>
      <c r="AY129" s="953"/>
      <c r="AZ129" s="953"/>
      <c r="BA129" s="953"/>
      <c r="BB129" s="953"/>
      <c r="BC129" s="953"/>
      <c r="BD129" s="953"/>
      <c r="BE129" s="954"/>
      <c r="BF129" s="1058">
        <v>17.100000000000001</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462</v>
      </c>
      <c r="X130" s="1064"/>
      <c r="Y130" s="1064"/>
      <c r="Z130" s="1065"/>
      <c r="AA130" s="961">
        <v>1215379</v>
      </c>
      <c r="AB130" s="962"/>
      <c r="AC130" s="962"/>
      <c r="AD130" s="962"/>
      <c r="AE130" s="963"/>
      <c r="AF130" s="964">
        <v>1250760</v>
      </c>
      <c r="AG130" s="962"/>
      <c r="AH130" s="962"/>
      <c r="AI130" s="962"/>
      <c r="AJ130" s="963"/>
      <c r="AK130" s="964">
        <v>1314235</v>
      </c>
      <c r="AL130" s="962"/>
      <c r="AM130" s="962"/>
      <c r="AN130" s="962"/>
      <c r="AO130" s="963"/>
      <c r="AP130" s="1066"/>
      <c r="AQ130" s="1067"/>
      <c r="AR130" s="1067"/>
      <c r="AS130" s="1067"/>
      <c r="AT130" s="1068"/>
      <c r="AU130" s="235"/>
      <c r="AV130" s="235"/>
      <c r="AW130" s="235"/>
      <c r="AX130" s="1116" t="s">
        <v>463</v>
      </c>
      <c r="AY130" s="1048"/>
      <c r="AZ130" s="1048"/>
      <c r="BA130" s="1048"/>
      <c r="BB130" s="1048"/>
      <c r="BC130" s="1048"/>
      <c r="BD130" s="1048"/>
      <c r="BE130" s="1049"/>
      <c r="BF130" s="1078">
        <v>189.5</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464</v>
      </c>
      <c r="X131" s="1087"/>
      <c r="Y131" s="1087"/>
      <c r="Z131" s="1088"/>
      <c r="AA131" s="1000">
        <v>6911126</v>
      </c>
      <c r="AB131" s="1001"/>
      <c r="AC131" s="1001"/>
      <c r="AD131" s="1001"/>
      <c r="AE131" s="1002"/>
      <c r="AF131" s="1003">
        <v>6806580</v>
      </c>
      <c r="AG131" s="1001"/>
      <c r="AH131" s="1001"/>
      <c r="AI131" s="1001"/>
      <c r="AJ131" s="1002"/>
      <c r="AK131" s="1003">
        <v>6461704</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466</v>
      </c>
      <c r="W132" s="1104"/>
      <c r="X132" s="1104"/>
      <c r="Y132" s="1104"/>
      <c r="Z132" s="1105"/>
      <c r="AA132" s="1106">
        <v>15.8792793</v>
      </c>
      <c r="AB132" s="1107"/>
      <c r="AC132" s="1107"/>
      <c r="AD132" s="1107"/>
      <c r="AE132" s="1108"/>
      <c r="AF132" s="1109">
        <v>17.75950624</v>
      </c>
      <c r="AG132" s="1107"/>
      <c r="AH132" s="1107"/>
      <c r="AI132" s="1107"/>
      <c r="AJ132" s="1108"/>
      <c r="AK132" s="1109">
        <v>17.934386969999998</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467</v>
      </c>
      <c r="W133" s="1111"/>
      <c r="X133" s="1111"/>
      <c r="Y133" s="1111"/>
      <c r="Z133" s="1112"/>
      <c r="AA133" s="1113">
        <v>15.4</v>
      </c>
      <c r="AB133" s="1114"/>
      <c r="AC133" s="1114"/>
      <c r="AD133" s="1114"/>
      <c r="AE133" s="1115"/>
      <c r="AF133" s="1113">
        <v>16.399999999999999</v>
      </c>
      <c r="AG133" s="1114"/>
      <c r="AH133" s="1114"/>
      <c r="AI133" s="1114"/>
      <c r="AJ133" s="1115"/>
      <c r="AK133" s="1113">
        <v>17.100000000000001</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0" t="s">
        <v>470</v>
      </c>
      <c r="L7" s="254"/>
      <c r="M7" s="255" t="s">
        <v>471</v>
      </c>
      <c r="N7" s="256"/>
    </row>
    <row r="8" spans="1:16">
      <c r="A8" s="248"/>
      <c r="B8" s="244"/>
      <c r="C8" s="244"/>
      <c r="D8" s="244"/>
      <c r="E8" s="244"/>
      <c r="F8" s="244"/>
      <c r="G8" s="257"/>
      <c r="H8" s="258"/>
      <c r="I8" s="258"/>
      <c r="J8" s="259"/>
      <c r="K8" s="1121"/>
      <c r="L8" s="260" t="s">
        <v>472</v>
      </c>
      <c r="M8" s="261" t="s">
        <v>473</v>
      </c>
      <c r="N8" s="262" t="s">
        <v>474</v>
      </c>
    </row>
    <row r="9" spans="1:16">
      <c r="A9" s="248"/>
      <c r="B9" s="244"/>
      <c r="C9" s="244"/>
      <c r="D9" s="244"/>
      <c r="E9" s="244"/>
      <c r="F9" s="244"/>
      <c r="G9" s="1122" t="s">
        <v>475</v>
      </c>
      <c r="H9" s="1123"/>
      <c r="I9" s="1123"/>
      <c r="J9" s="1124"/>
      <c r="K9" s="263">
        <v>2308268</v>
      </c>
      <c r="L9" s="264">
        <v>87118</v>
      </c>
      <c r="M9" s="265">
        <v>67340</v>
      </c>
      <c r="N9" s="266">
        <v>29.4</v>
      </c>
    </row>
    <row r="10" spans="1:16">
      <c r="A10" s="248"/>
      <c r="B10" s="244"/>
      <c r="C10" s="244"/>
      <c r="D10" s="244"/>
      <c r="E10" s="244"/>
      <c r="F10" s="244"/>
      <c r="G10" s="1122" t="s">
        <v>476</v>
      </c>
      <c r="H10" s="1123"/>
      <c r="I10" s="1123"/>
      <c r="J10" s="1124"/>
      <c r="K10" s="267">
        <v>175730</v>
      </c>
      <c r="L10" s="268">
        <v>6632</v>
      </c>
      <c r="M10" s="269">
        <v>6173</v>
      </c>
      <c r="N10" s="270">
        <v>7.4</v>
      </c>
    </row>
    <row r="11" spans="1:16" ht="13.5" customHeight="1">
      <c r="A11" s="248"/>
      <c r="B11" s="244"/>
      <c r="C11" s="244"/>
      <c r="D11" s="244"/>
      <c r="E11" s="244"/>
      <c r="F11" s="244"/>
      <c r="G11" s="1122" t="s">
        <v>477</v>
      </c>
      <c r="H11" s="1123"/>
      <c r="I11" s="1123"/>
      <c r="J11" s="1124"/>
      <c r="K11" s="267">
        <v>84897</v>
      </c>
      <c r="L11" s="268">
        <v>3204</v>
      </c>
      <c r="M11" s="269">
        <v>5892</v>
      </c>
      <c r="N11" s="270">
        <v>-45.6</v>
      </c>
    </row>
    <row r="12" spans="1:16" ht="13.5" customHeight="1">
      <c r="A12" s="248"/>
      <c r="B12" s="244"/>
      <c r="C12" s="244"/>
      <c r="D12" s="244"/>
      <c r="E12" s="244"/>
      <c r="F12" s="244"/>
      <c r="G12" s="1122" t="s">
        <v>478</v>
      </c>
      <c r="H12" s="1123"/>
      <c r="I12" s="1123"/>
      <c r="J12" s="1124"/>
      <c r="K12" s="267">
        <v>55915</v>
      </c>
      <c r="L12" s="268">
        <v>2110</v>
      </c>
      <c r="M12" s="269">
        <v>683</v>
      </c>
      <c r="N12" s="270">
        <v>208.9</v>
      </c>
    </row>
    <row r="13" spans="1:16" ht="13.5" customHeight="1">
      <c r="A13" s="248"/>
      <c r="B13" s="244"/>
      <c r="C13" s="244"/>
      <c r="D13" s="244"/>
      <c r="E13" s="244"/>
      <c r="F13" s="244"/>
      <c r="G13" s="1122" t="s">
        <v>479</v>
      </c>
      <c r="H13" s="1123"/>
      <c r="I13" s="1123"/>
      <c r="J13" s="1124"/>
      <c r="K13" s="267" t="s">
        <v>480</v>
      </c>
      <c r="L13" s="268" t="s">
        <v>480</v>
      </c>
      <c r="M13" s="269">
        <v>78</v>
      </c>
      <c r="N13" s="270" t="s">
        <v>480</v>
      </c>
    </row>
    <row r="14" spans="1:16" ht="13.5" customHeight="1">
      <c r="A14" s="248"/>
      <c r="B14" s="244"/>
      <c r="C14" s="244"/>
      <c r="D14" s="244"/>
      <c r="E14" s="244"/>
      <c r="F14" s="244"/>
      <c r="G14" s="1122" t="s">
        <v>481</v>
      </c>
      <c r="H14" s="1123"/>
      <c r="I14" s="1123"/>
      <c r="J14" s="1124"/>
      <c r="K14" s="267">
        <v>106455</v>
      </c>
      <c r="L14" s="268">
        <v>4018</v>
      </c>
      <c r="M14" s="269">
        <v>3064</v>
      </c>
      <c r="N14" s="270">
        <v>31.1</v>
      </c>
    </row>
    <row r="15" spans="1:16" ht="13.5" customHeight="1">
      <c r="A15" s="248"/>
      <c r="B15" s="244"/>
      <c r="C15" s="244"/>
      <c r="D15" s="244"/>
      <c r="E15" s="244"/>
      <c r="F15" s="244"/>
      <c r="G15" s="1122" t="s">
        <v>482</v>
      </c>
      <c r="H15" s="1123"/>
      <c r="I15" s="1123"/>
      <c r="J15" s="1124"/>
      <c r="K15" s="267" t="s">
        <v>480</v>
      </c>
      <c r="L15" s="268" t="s">
        <v>480</v>
      </c>
      <c r="M15" s="269">
        <v>1328</v>
      </c>
      <c r="N15" s="270" t="s">
        <v>480</v>
      </c>
    </row>
    <row r="16" spans="1:16">
      <c r="A16" s="248"/>
      <c r="B16" s="244"/>
      <c r="C16" s="244"/>
      <c r="D16" s="244"/>
      <c r="E16" s="244"/>
      <c r="F16" s="244"/>
      <c r="G16" s="1125" t="s">
        <v>483</v>
      </c>
      <c r="H16" s="1126"/>
      <c r="I16" s="1126"/>
      <c r="J16" s="1127"/>
      <c r="K16" s="268">
        <v>-216792</v>
      </c>
      <c r="L16" s="268">
        <v>-8182</v>
      </c>
      <c r="M16" s="269">
        <v>-7375</v>
      </c>
      <c r="N16" s="270">
        <v>10.9</v>
      </c>
    </row>
    <row r="17" spans="1:16">
      <c r="A17" s="248"/>
      <c r="B17" s="244"/>
      <c r="C17" s="244"/>
      <c r="D17" s="244"/>
      <c r="E17" s="244"/>
      <c r="F17" s="244"/>
      <c r="G17" s="1125" t="s">
        <v>170</v>
      </c>
      <c r="H17" s="1126"/>
      <c r="I17" s="1126"/>
      <c r="J17" s="1127"/>
      <c r="K17" s="268">
        <v>2514473</v>
      </c>
      <c r="L17" s="268">
        <v>94900</v>
      </c>
      <c r="M17" s="269">
        <v>77183</v>
      </c>
      <c r="N17" s="270">
        <v>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7" t="s">
        <v>488</v>
      </c>
      <c r="H21" s="1118"/>
      <c r="I21" s="1118"/>
      <c r="J21" s="1119"/>
      <c r="K21" s="280">
        <v>10.08</v>
      </c>
      <c r="L21" s="281">
        <v>7.79</v>
      </c>
      <c r="M21" s="282">
        <v>2.29</v>
      </c>
      <c r="N21" s="249"/>
      <c r="O21" s="283"/>
      <c r="P21" s="279"/>
    </row>
    <row r="22" spans="1:16" s="284" customFormat="1">
      <c r="A22" s="279"/>
      <c r="B22" s="249"/>
      <c r="C22" s="249"/>
      <c r="D22" s="249"/>
      <c r="E22" s="249"/>
      <c r="F22" s="249"/>
      <c r="G22" s="1117" t="s">
        <v>489</v>
      </c>
      <c r="H22" s="1118"/>
      <c r="I22" s="1118"/>
      <c r="J22" s="1119"/>
      <c r="K22" s="285">
        <v>94.9</v>
      </c>
      <c r="L22" s="286">
        <v>97.6</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0" t="s">
        <v>470</v>
      </c>
      <c r="L30" s="254"/>
      <c r="M30" s="255" t="s">
        <v>471</v>
      </c>
      <c r="N30" s="256"/>
    </row>
    <row r="31" spans="1:16">
      <c r="A31" s="248"/>
      <c r="B31" s="244"/>
      <c r="C31" s="244"/>
      <c r="D31" s="244"/>
      <c r="E31" s="244"/>
      <c r="F31" s="244"/>
      <c r="G31" s="257"/>
      <c r="H31" s="258"/>
      <c r="I31" s="258"/>
      <c r="J31" s="259"/>
      <c r="K31" s="1121"/>
      <c r="L31" s="260" t="s">
        <v>472</v>
      </c>
      <c r="M31" s="261" t="s">
        <v>473</v>
      </c>
      <c r="N31" s="262" t="s">
        <v>474</v>
      </c>
    </row>
    <row r="32" spans="1:16" ht="27" customHeight="1">
      <c r="A32" s="248"/>
      <c r="B32" s="244"/>
      <c r="C32" s="244"/>
      <c r="D32" s="244"/>
      <c r="E32" s="244"/>
      <c r="F32" s="244"/>
      <c r="G32" s="1133" t="s">
        <v>492</v>
      </c>
      <c r="H32" s="1134"/>
      <c r="I32" s="1134"/>
      <c r="J32" s="1135"/>
      <c r="K32" s="294">
        <v>1608770</v>
      </c>
      <c r="L32" s="294">
        <v>60717</v>
      </c>
      <c r="M32" s="295">
        <v>51166</v>
      </c>
      <c r="N32" s="296">
        <v>18.7</v>
      </c>
    </row>
    <row r="33" spans="1:16" ht="13.5" customHeight="1">
      <c r="A33" s="248"/>
      <c r="B33" s="244"/>
      <c r="C33" s="244"/>
      <c r="D33" s="244"/>
      <c r="E33" s="244"/>
      <c r="F33" s="244"/>
      <c r="G33" s="1133" t="s">
        <v>493</v>
      </c>
      <c r="H33" s="1134"/>
      <c r="I33" s="1134"/>
      <c r="J33" s="1135"/>
      <c r="K33" s="294" t="s">
        <v>480</v>
      </c>
      <c r="L33" s="294" t="s">
        <v>480</v>
      </c>
      <c r="M33" s="295" t="s">
        <v>480</v>
      </c>
      <c r="N33" s="296" t="s">
        <v>480</v>
      </c>
    </row>
    <row r="34" spans="1:16" ht="27" customHeight="1">
      <c r="A34" s="248"/>
      <c r="B34" s="244"/>
      <c r="C34" s="244"/>
      <c r="D34" s="244"/>
      <c r="E34" s="244"/>
      <c r="F34" s="244"/>
      <c r="G34" s="1133" t="s">
        <v>494</v>
      </c>
      <c r="H34" s="1134"/>
      <c r="I34" s="1134"/>
      <c r="J34" s="1135"/>
      <c r="K34" s="294" t="s">
        <v>480</v>
      </c>
      <c r="L34" s="294" t="s">
        <v>480</v>
      </c>
      <c r="M34" s="295">
        <v>4</v>
      </c>
      <c r="N34" s="296" t="s">
        <v>480</v>
      </c>
    </row>
    <row r="35" spans="1:16" ht="27" customHeight="1">
      <c r="A35" s="248"/>
      <c r="B35" s="244"/>
      <c r="C35" s="244"/>
      <c r="D35" s="244"/>
      <c r="E35" s="244"/>
      <c r="F35" s="244"/>
      <c r="G35" s="1133" t="s">
        <v>495</v>
      </c>
      <c r="H35" s="1134"/>
      <c r="I35" s="1134"/>
      <c r="J35" s="1135"/>
      <c r="K35" s="294">
        <v>465456</v>
      </c>
      <c r="L35" s="294">
        <v>17567</v>
      </c>
      <c r="M35" s="295">
        <v>20166</v>
      </c>
      <c r="N35" s="296">
        <v>-12.9</v>
      </c>
    </row>
    <row r="36" spans="1:16" ht="27" customHeight="1">
      <c r="A36" s="248"/>
      <c r="B36" s="244"/>
      <c r="C36" s="244"/>
      <c r="D36" s="244"/>
      <c r="E36" s="244"/>
      <c r="F36" s="244"/>
      <c r="G36" s="1133" t="s">
        <v>496</v>
      </c>
      <c r="H36" s="1134"/>
      <c r="I36" s="1134"/>
      <c r="J36" s="1135"/>
      <c r="K36" s="294">
        <v>366665</v>
      </c>
      <c r="L36" s="294">
        <v>13839</v>
      </c>
      <c r="M36" s="295">
        <v>3330</v>
      </c>
      <c r="N36" s="296">
        <v>315.60000000000002</v>
      </c>
    </row>
    <row r="37" spans="1:16" ht="13.5" customHeight="1">
      <c r="A37" s="248"/>
      <c r="B37" s="244"/>
      <c r="C37" s="244"/>
      <c r="D37" s="244"/>
      <c r="E37" s="244"/>
      <c r="F37" s="244"/>
      <c r="G37" s="1133" t="s">
        <v>497</v>
      </c>
      <c r="H37" s="1134"/>
      <c r="I37" s="1134"/>
      <c r="J37" s="1135"/>
      <c r="K37" s="294">
        <v>93935</v>
      </c>
      <c r="L37" s="294">
        <v>3545</v>
      </c>
      <c r="M37" s="295">
        <v>1055</v>
      </c>
      <c r="N37" s="296">
        <v>236</v>
      </c>
    </row>
    <row r="38" spans="1:16" ht="27" customHeight="1">
      <c r="A38" s="248"/>
      <c r="B38" s="244"/>
      <c r="C38" s="244"/>
      <c r="D38" s="244"/>
      <c r="E38" s="244"/>
      <c r="F38" s="244"/>
      <c r="G38" s="1136" t="s">
        <v>498</v>
      </c>
      <c r="H38" s="1137"/>
      <c r="I38" s="1137"/>
      <c r="J38" s="1138"/>
      <c r="K38" s="297" t="s">
        <v>480</v>
      </c>
      <c r="L38" s="297" t="s">
        <v>480</v>
      </c>
      <c r="M38" s="298">
        <v>3</v>
      </c>
      <c r="N38" s="299" t="s">
        <v>480</v>
      </c>
      <c r="O38" s="293"/>
    </row>
    <row r="39" spans="1:16">
      <c r="A39" s="248"/>
      <c r="B39" s="244"/>
      <c r="C39" s="244"/>
      <c r="D39" s="244"/>
      <c r="E39" s="244"/>
      <c r="F39" s="244"/>
      <c r="G39" s="1136" t="s">
        <v>499</v>
      </c>
      <c r="H39" s="1137"/>
      <c r="I39" s="1137"/>
      <c r="J39" s="1138"/>
      <c r="K39" s="300">
        <v>-61724</v>
      </c>
      <c r="L39" s="300">
        <v>-2330</v>
      </c>
      <c r="M39" s="301">
        <v>-6201</v>
      </c>
      <c r="N39" s="302">
        <v>-62.4</v>
      </c>
      <c r="O39" s="293"/>
    </row>
    <row r="40" spans="1:16" ht="27" customHeight="1">
      <c r="A40" s="248"/>
      <c r="B40" s="244"/>
      <c r="C40" s="244"/>
      <c r="D40" s="244"/>
      <c r="E40" s="244"/>
      <c r="F40" s="244"/>
      <c r="G40" s="1133" t="s">
        <v>500</v>
      </c>
      <c r="H40" s="1134"/>
      <c r="I40" s="1134"/>
      <c r="J40" s="1135"/>
      <c r="K40" s="300">
        <v>-1314235</v>
      </c>
      <c r="L40" s="300">
        <v>-49601</v>
      </c>
      <c r="M40" s="301">
        <v>-44520</v>
      </c>
      <c r="N40" s="302">
        <v>11.4</v>
      </c>
      <c r="O40" s="293"/>
    </row>
    <row r="41" spans="1:16">
      <c r="A41" s="248"/>
      <c r="B41" s="244"/>
      <c r="C41" s="244"/>
      <c r="D41" s="244"/>
      <c r="E41" s="244"/>
      <c r="F41" s="244"/>
      <c r="G41" s="1139" t="s">
        <v>280</v>
      </c>
      <c r="H41" s="1140"/>
      <c r="I41" s="1140"/>
      <c r="J41" s="1141"/>
      <c r="K41" s="294">
        <v>1158867</v>
      </c>
      <c r="L41" s="300">
        <v>43737</v>
      </c>
      <c r="M41" s="301">
        <v>25001</v>
      </c>
      <c r="N41" s="302">
        <v>74.900000000000006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8" t="s">
        <v>470</v>
      </c>
      <c r="J49" s="1130" t="s">
        <v>504</v>
      </c>
      <c r="K49" s="1131"/>
      <c r="L49" s="1131"/>
      <c r="M49" s="1131"/>
      <c r="N49" s="1132"/>
    </row>
    <row r="50" spans="1:14">
      <c r="A50" s="248"/>
      <c r="B50" s="244"/>
      <c r="C50" s="244"/>
      <c r="D50" s="244"/>
      <c r="E50" s="244"/>
      <c r="F50" s="244"/>
      <c r="G50" s="312"/>
      <c r="H50" s="313"/>
      <c r="I50" s="1129"/>
      <c r="J50" s="314" t="s">
        <v>505</v>
      </c>
      <c r="K50" s="315" t="s">
        <v>506</v>
      </c>
      <c r="L50" s="316" t="s">
        <v>507</v>
      </c>
      <c r="M50" s="317" t="s">
        <v>508</v>
      </c>
      <c r="N50" s="318" t="s">
        <v>509</v>
      </c>
    </row>
    <row r="51" spans="1:14">
      <c r="A51" s="248"/>
      <c r="B51" s="244"/>
      <c r="C51" s="244"/>
      <c r="D51" s="244"/>
      <c r="E51" s="244"/>
      <c r="F51" s="244"/>
      <c r="G51" s="310" t="s">
        <v>510</v>
      </c>
      <c r="H51" s="311"/>
      <c r="I51" s="319">
        <v>747977</v>
      </c>
      <c r="J51" s="320">
        <v>26387</v>
      </c>
      <c r="K51" s="321">
        <v>-36.4</v>
      </c>
      <c r="L51" s="322">
        <v>50545</v>
      </c>
      <c r="M51" s="323">
        <v>-5.8</v>
      </c>
      <c r="N51" s="324">
        <v>-30.6</v>
      </c>
    </row>
    <row r="52" spans="1:14">
      <c r="A52" s="248"/>
      <c r="B52" s="244"/>
      <c r="C52" s="244"/>
      <c r="D52" s="244"/>
      <c r="E52" s="244"/>
      <c r="F52" s="244"/>
      <c r="G52" s="325"/>
      <c r="H52" s="326" t="s">
        <v>511</v>
      </c>
      <c r="I52" s="327">
        <v>303524</v>
      </c>
      <c r="J52" s="328">
        <v>10708</v>
      </c>
      <c r="K52" s="329">
        <v>-40</v>
      </c>
      <c r="L52" s="330">
        <v>28740</v>
      </c>
      <c r="M52" s="331">
        <v>4.3</v>
      </c>
      <c r="N52" s="332">
        <v>-44.3</v>
      </c>
    </row>
    <row r="53" spans="1:14">
      <c r="A53" s="248"/>
      <c r="B53" s="244"/>
      <c r="C53" s="244"/>
      <c r="D53" s="244"/>
      <c r="E53" s="244"/>
      <c r="F53" s="244"/>
      <c r="G53" s="310" t="s">
        <v>512</v>
      </c>
      <c r="H53" s="311"/>
      <c r="I53" s="319">
        <v>780153</v>
      </c>
      <c r="J53" s="320">
        <v>27902</v>
      </c>
      <c r="K53" s="321">
        <v>5.7</v>
      </c>
      <c r="L53" s="322">
        <v>49094</v>
      </c>
      <c r="M53" s="323">
        <v>-2.9</v>
      </c>
      <c r="N53" s="324">
        <v>8.6</v>
      </c>
    </row>
    <row r="54" spans="1:14">
      <c r="A54" s="248"/>
      <c r="B54" s="244"/>
      <c r="C54" s="244"/>
      <c r="D54" s="244"/>
      <c r="E54" s="244"/>
      <c r="F54" s="244"/>
      <c r="G54" s="325"/>
      <c r="H54" s="326" t="s">
        <v>511</v>
      </c>
      <c r="I54" s="327">
        <v>302973</v>
      </c>
      <c r="J54" s="328">
        <v>10836</v>
      </c>
      <c r="K54" s="329">
        <v>1.2</v>
      </c>
      <c r="L54" s="330">
        <v>27415</v>
      </c>
      <c r="M54" s="331">
        <v>-4.5999999999999996</v>
      </c>
      <c r="N54" s="332">
        <v>5.8</v>
      </c>
    </row>
    <row r="55" spans="1:14">
      <c r="A55" s="248"/>
      <c r="B55" s="244"/>
      <c r="C55" s="244"/>
      <c r="D55" s="244"/>
      <c r="E55" s="244"/>
      <c r="F55" s="244"/>
      <c r="G55" s="310" t="s">
        <v>513</v>
      </c>
      <c r="H55" s="311"/>
      <c r="I55" s="319">
        <v>1543377</v>
      </c>
      <c r="J55" s="320">
        <v>56047</v>
      </c>
      <c r="K55" s="321">
        <v>100.9</v>
      </c>
      <c r="L55" s="322">
        <v>60245</v>
      </c>
      <c r="M55" s="323">
        <v>22.7</v>
      </c>
      <c r="N55" s="324">
        <v>78.2</v>
      </c>
    </row>
    <row r="56" spans="1:14">
      <c r="A56" s="248"/>
      <c r="B56" s="244"/>
      <c r="C56" s="244"/>
      <c r="D56" s="244"/>
      <c r="E56" s="244"/>
      <c r="F56" s="244"/>
      <c r="G56" s="325"/>
      <c r="H56" s="326" t="s">
        <v>511</v>
      </c>
      <c r="I56" s="327">
        <v>879583</v>
      </c>
      <c r="J56" s="328">
        <v>31942</v>
      </c>
      <c r="K56" s="329">
        <v>194.8</v>
      </c>
      <c r="L56" s="330">
        <v>33678</v>
      </c>
      <c r="M56" s="331">
        <v>22.8</v>
      </c>
      <c r="N56" s="332">
        <v>172</v>
      </c>
    </row>
    <row r="57" spans="1:14">
      <c r="A57" s="248"/>
      <c r="B57" s="244"/>
      <c r="C57" s="244"/>
      <c r="D57" s="244"/>
      <c r="E57" s="244"/>
      <c r="F57" s="244"/>
      <c r="G57" s="310" t="s">
        <v>514</v>
      </c>
      <c r="H57" s="311"/>
      <c r="I57" s="319">
        <v>1235985</v>
      </c>
      <c r="J57" s="320">
        <v>45581</v>
      </c>
      <c r="K57" s="321">
        <v>-18.7</v>
      </c>
      <c r="L57" s="322">
        <v>68386</v>
      </c>
      <c r="M57" s="323">
        <v>13.5</v>
      </c>
      <c r="N57" s="324">
        <v>-32.200000000000003</v>
      </c>
    </row>
    <row r="58" spans="1:14">
      <c r="A58" s="248"/>
      <c r="B58" s="244"/>
      <c r="C58" s="244"/>
      <c r="D58" s="244"/>
      <c r="E58" s="244"/>
      <c r="F58" s="244"/>
      <c r="G58" s="325"/>
      <c r="H58" s="326" t="s">
        <v>511</v>
      </c>
      <c r="I58" s="327">
        <v>342827</v>
      </c>
      <c r="J58" s="328">
        <v>12643</v>
      </c>
      <c r="K58" s="329">
        <v>-60.4</v>
      </c>
      <c r="L58" s="330">
        <v>35121</v>
      </c>
      <c r="M58" s="331">
        <v>4.3</v>
      </c>
      <c r="N58" s="332">
        <v>-64.7</v>
      </c>
    </row>
    <row r="59" spans="1:14">
      <c r="A59" s="248"/>
      <c r="B59" s="244"/>
      <c r="C59" s="244"/>
      <c r="D59" s="244"/>
      <c r="E59" s="244"/>
      <c r="F59" s="244"/>
      <c r="G59" s="310" t="s">
        <v>515</v>
      </c>
      <c r="H59" s="311"/>
      <c r="I59" s="319">
        <v>1529438</v>
      </c>
      <c r="J59" s="320">
        <v>57723</v>
      </c>
      <c r="K59" s="321">
        <v>26.6</v>
      </c>
      <c r="L59" s="322">
        <v>81305</v>
      </c>
      <c r="M59" s="323">
        <v>18.899999999999999</v>
      </c>
      <c r="N59" s="324">
        <v>7.7</v>
      </c>
    </row>
    <row r="60" spans="1:14">
      <c r="A60" s="248"/>
      <c r="B60" s="244"/>
      <c r="C60" s="244"/>
      <c r="D60" s="244"/>
      <c r="E60" s="244"/>
      <c r="F60" s="244"/>
      <c r="G60" s="325"/>
      <c r="H60" s="326" t="s">
        <v>511</v>
      </c>
      <c r="I60" s="333">
        <v>1046586</v>
      </c>
      <c r="J60" s="328">
        <v>39500</v>
      </c>
      <c r="K60" s="329">
        <v>212.4</v>
      </c>
      <c r="L60" s="330">
        <v>48720</v>
      </c>
      <c r="M60" s="331">
        <v>38.700000000000003</v>
      </c>
      <c r="N60" s="332">
        <v>173.7</v>
      </c>
    </row>
    <row r="61" spans="1:14">
      <c r="A61" s="248"/>
      <c r="B61" s="244"/>
      <c r="C61" s="244"/>
      <c r="D61" s="244"/>
      <c r="E61" s="244"/>
      <c r="F61" s="244"/>
      <c r="G61" s="310" t="s">
        <v>516</v>
      </c>
      <c r="H61" s="334"/>
      <c r="I61" s="335">
        <v>1167386</v>
      </c>
      <c r="J61" s="336">
        <v>42728</v>
      </c>
      <c r="K61" s="337">
        <v>15.6</v>
      </c>
      <c r="L61" s="338">
        <v>61915</v>
      </c>
      <c r="M61" s="339">
        <v>9.3000000000000007</v>
      </c>
      <c r="N61" s="324">
        <v>6.3</v>
      </c>
    </row>
    <row r="62" spans="1:14">
      <c r="A62" s="248"/>
      <c r="B62" s="244"/>
      <c r="C62" s="244"/>
      <c r="D62" s="244"/>
      <c r="E62" s="244"/>
      <c r="F62" s="244"/>
      <c r="G62" s="325"/>
      <c r="H62" s="326" t="s">
        <v>511</v>
      </c>
      <c r="I62" s="327">
        <v>575099</v>
      </c>
      <c r="J62" s="328">
        <v>21126</v>
      </c>
      <c r="K62" s="329">
        <v>61.6</v>
      </c>
      <c r="L62" s="330">
        <v>34735</v>
      </c>
      <c r="M62" s="331">
        <v>13.1</v>
      </c>
      <c r="N62" s="332">
        <v>48.5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11.32</v>
      </c>
      <c r="G47" s="12">
        <v>11.73</v>
      </c>
      <c r="H47" s="12">
        <v>11.92</v>
      </c>
      <c r="I47" s="12">
        <v>12.08</v>
      </c>
      <c r="J47" s="13">
        <v>7.59</v>
      </c>
    </row>
    <row r="48" spans="2:10" ht="57.75" customHeight="1">
      <c r="B48" s="14"/>
      <c r="C48" s="1144" t="s">
        <v>4</v>
      </c>
      <c r="D48" s="1144"/>
      <c r="E48" s="1145"/>
      <c r="F48" s="15">
        <v>4.3099999999999996</v>
      </c>
      <c r="G48" s="16">
        <v>1.93</v>
      </c>
      <c r="H48" s="16">
        <v>1.79</v>
      </c>
      <c r="I48" s="16">
        <v>2.2000000000000002</v>
      </c>
      <c r="J48" s="17">
        <v>4.97</v>
      </c>
    </row>
    <row r="49" spans="2:10" ht="57.75" customHeight="1" thickBot="1">
      <c r="B49" s="18"/>
      <c r="C49" s="1146" t="s">
        <v>5</v>
      </c>
      <c r="D49" s="1146"/>
      <c r="E49" s="1147"/>
      <c r="F49" s="19">
        <v>5.37</v>
      </c>
      <c r="G49" s="20" t="s">
        <v>523</v>
      </c>
      <c r="H49" s="20">
        <v>0.48</v>
      </c>
      <c r="I49" s="20">
        <v>0.45</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525</v>
      </c>
      <c r="D34" s="1154"/>
      <c r="E34" s="1155"/>
      <c r="F34" s="32">
        <v>4.1900000000000004</v>
      </c>
      <c r="G34" s="33">
        <v>1.83</v>
      </c>
      <c r="H34" s="33">
        <v>1.73</v>
      </c>
      <c r="I34" s="33">
        <v>2.12</v>
      </c>
      <c r="J34" s="34">
        <v>4.8</v>
      </c>
      <c r="K34" s="22"/>
      <c r="L34" s="22"/>
      <c r="M34" s="22"/>
      <c r="N34" s="22"/>
      <c r="O34" s="22"/>
      <c r="P34" s="22"/>
    </row>
    <row r="35" spans="1:16" ht="39" customHeight="1">
      <c r="A35" s="22"/>
      <c r="B35" s="35"/>
      <c r="C35" s="1148" t="s">
        <v>526</v>
      </c>
      <c r="D35" s="1149"/>
      <c r="E35" s="1150"/>
      <c r="F35" s="36">
        <v>5.21</v>
      </c>
      <c r="G35" s="37">
        <v>5.22</v>
      </c>
      <c r="H35" s="37">
        <v>4.6399999999999997</v>
      </c>
      <c r="I35" s="37">
        <v>3.85</v>
      </c>
      <c r="J35" s="38">
        <v>4.55</v>
      </c>
      <c r="K35" s="22"/>
      <c r="L35" s="22"/>
      <c r="M35" s="22"/>
      <c r="N35" s="22"/>
      <c r="O35" s="22"/>
      <c r="P35" s="22"/>
    </row>
    <row r="36" spans="1:16" ht="39" customHeight="1">
      <c r="A36" s="22"/>
      <c r="B36" s="35"/>
      <c r="C36" s="1148" t="s">
        <v>527</v>
      </c>
      <c r="D36" s="1149"/>
      <c r="E36" s="1150"/>
      <c r="F36" s="36">
        <v>0.02</v>
      </c>
      <c r="G36" s="37">
        <v>0.26</v>
      </c>
      <c r="H36" s="37">
        <v>0.22</v>
      </c>
      <c r="I36" s="37">
        <v>0.81</v>
      </c>
      <c r="J36" s="38">
        <v>0.47</v>
      </c>
      <c r="K36" s="22"/>
      <c r="L36" s="22"/>
      <c r="M36" s="22"/>
      <c r="N36" s="22"/>
      <c r="O36" s="22"/>
      <c r="P36" s="22"/>
    </row>
    <row r="37" spans="1:16" ht="39" customHeight="1">
      <c r="A37" s="22"/>
      <c r="B37" s="35"/>
      <c r="C37" s="1148" t="s">
        <v>528</v>
      </c>
      <c r="D37" s="1149"/>
      <c r="E37" s="1150"/>
      <c r="F37" s="36">
        <v>0.1</v>
      </c>
      <c r="G37" s="37">
        <v>0.09</v>
      </c>
      <c r="H37" s="37">
        <v>0.05</v>
      </c>
      <c r="I37" s="37">
        <v>0.08</v>
      </c>
      <c r="J37" s="38">
        <v>0.15</v>
      </c>
      <c r="K37" s="22"/>
      <c r="L37" s="22"/>
      <c r="M37" s="22"/>
      <c r="N37" s="22"/>
      <c r="O37" s="22"/>
      <c r="P37" s="22"/>
    </row>
    <row r="38" spans="1:16" ht="39" customHeight="1">
      <c r="A38" s="22"/>
      <c r="B38" s="35"/>
      <c r="C38" s="1148" t="s">
        <v>529</v>
      </c>
      <c r="D38" s="1149"/>
      <c r="E38" s="1150"/>
      <c r="F38" s="36">
        <v>0.11</v>
      </c>
      <c r="G38" s="37">
        <v>0.04</v>
      </c>
      <c r="H38" s="37">
        <v>7.0000000000000007E-2</v>
      </c>
      <c r="I38" s="37">
        <v>7.0000000000000007E-2</v>
      </c>
      <c r="J38" s="38">
        <v>0.03</v>
      </c>
      <c r="K38" s="22"/>
      <c r="L38" s="22"/>
      <c r="M38" s="22"/>
      <c r="N38" s="22"/>
      <c r="O38" s="22"/>
      <c r="P38" s="22"/>
    </row>
    <row r="39" spans="1:16" ht="39" customHeight="1">
      <c r="A39" s="22"/>
      <c r="B39" s="35"/>
      <c r="C39" s="1148" t="s">
        <v>530</v>
      </c>
      <c r="D39" s="1149"/>
      <c r="E39" s="1150"/>
      <c r="F39" s="36">
        <v>0.01</v>
      </c>
      <c r="G39" s="37">
        <v>0</v>
      </c>
      <c r="H39" s="37">
        <v>0</v>
      </c>
      <c r="I39" s="37">
        <v>0.01</v>
      </c>
      <c r="J39" s="38">
        <v>0.02</v>
      </c>
      <c r="K39" s="22"/>
      <c r="L39" s="22"/>
      <c r="M39" s="22"/>
      <c r="N39" s="22"/>
      <c r="O39" s="22"/>
      <c r="P39" s="22"/>
    </row>
    <row r="40" spans="1:16" ht="39" customHeight="1">
      <c r="A40" s="22"/>
      <c r="B40" s="35"/>
      <c r="C40" s="1148" t="s">
        <v>531</v>
      </c>
      <c r="D40" s="1149"/>
      <c r="E40" s="1150"/>
      <c r="F40" s="36">
        <v>0</v>
      </c>
      <c r="G40" s="37">
        <v>0</v>
      </c>
      <c r="H40" s="37">
        <v>0</v>
      </c>
      <c r="I40" s="37">
        <v>0</v>
      </c>
      <c r="J40" s="38">
        <v>0.01</v>
      </c>
      <c r="K40" s="22"/>
      <c r="L40" s="22"/>
      <c r="M40" s="22"/>
      <c r="N40" s="22"/>
      <c r="O40" s="22"/>
      <c r="P40" s="22"/>
    </row>
    <row r="41" spans="1:16" ht="39" customHeight="1">
      <c r="A41" s="22"/>
      <c r="B41" s="35"/>
      <c r="C41" s="1148" t="s">
        <v>532</v>
      </c>
      <c r="D41" s="1149"/>
      <c r="E41" s="1150"/>
      <c r="F41" s="36">
        <v>0.22</v>
      </c>
      <c r="G41" s="37">
        <v>0.11</v>
      </c>
      <c r="H41" s="37">
        <v>7.0000000000000007E-2</v>
      </c>
      <c r="I41" s="37">
        <v>0.21</v>
      </c>
      <c r="J41" s="38">
        <v>0.01</v>
      </c>
      <c r="K41" s="22"/>
      <c r="L41" s="22"/>
      <c r="M41" s="22"/>
      <c r="N41" s="22"/>
      <c r="O41" s="22"/>
      <c r="P41" s="22"/>
    </row>
    <row r="42" spans="1:16" ht="39" customHeight="1">
      <c r="A42" s="22"/>
      <c r="B42" s="39"/>
      <c r="C42" s="1148" t="s">
        <v>533</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534</v>
      </c>
      <c r="D43" s="1152"/>
      <c r="E43" s="1153"/>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1550</v>
      </c>
      <c r="L45" s="60">
        <v>1574</v>
      </c>
      <c r="M45" s="60">
        <v>1567</v>
      </c>
      <c r="N45" s="60">
        <v>1626</v>
      </c>
      <c r="O45" s="61">
        <v>1609</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372</v>
      </c>
      <c r="L48" s="64">
        <v>372</v>
      </c>
      <c r="M48" s="64">
        <v>388</v>
      </c>
      <c r="N48" s="64">
        <v>436</v>
      </c>
      <c r="O48" s="65">
        <v>465</v>
      </c>
      <c r="P48" s="48"/>
      <c r="Q48" s="48"/>
      <c r="R48" s="48"/>
      <c r="S48" s="48"/>
      <c r="T48" s="48"/>
      <c r="U48" s="48"/>
    </row>
    <row r="49" spans="1:21" ht="30.75" customHeight="1">
      <c r="A49" s="48"/>
      <c r="B49" s="1166"/>
      <c r="C49" s="1167"/>
      <c r="D49" s="62"/>
      <c r="E49" s="1158" t="s">
        <v>16</v>
      </c>
      <c r="F49" s="1158"/>
      <c r="G49" s="1158"/>
      <c r="H49" s="1158"/>
      <c r="I49" s="1158"/>
      <c r="J49" s="1159"/>
      <c r="K49" s="63">
        <v>367</v>
      </c>
      <c r="L49" s="64">
        <v>334</v>
      </c>
      <c r="M49" s="64">
        <v>369</v>
      </c>
      <c r="N49" s="64">
        <v>366</v>
      </c>
      <c r="O49" s="65">
        <v>367</v>
      </c>
      <c r="P49" s="48"/>
      <c r="Q49" s="48"/>
      <c r="R49" s="48"/>
      <c r="S49" s="48"/>
      <c r="T49" s="48"/>
      <c r="U49" s="48"/>
    </row>
    <row r="50" spans="1:21" ht="30.75" customHeight="1">
      <c r="A50" s="48"/>
      <c r="B50" s="1166"/>
      <c r="C50" s="1167"/>
      <c r="D50" s="62"/>
      <c r="E50" s="1158" t="s">
        <v>17</v>
      </c>
      <c r="F50" s="1158"/>
      <c r="G50" s="1158"/>
      <c r="H50" s="1158"/>
      <c r="I50" s="1158"/>
      <c r="J50" s="1159"/>
      <c r="K50" s="63">
        <v>97</v>
      </c>
      <c r="L50" s="64">
        <v>96</v>
      </c>
      <c r="M50" s="64">
        <v>94</v>
      </c>
      <c r="N50" s="64">
        <v>94</v>
      </c>
      <c r="O50" s="65">
        <v>94</v>
      </c>
      <c r="P50" s="48"/>
      <c r="Q50" s="48"/>
      <c r="R50" s="48"/>
      <c r="S50" s="48"/>
      <c r="T50" s="48"/>
      <c r="U50" s="48"/>
    </row>
    <row r="51" spans="1:21" ht="30.75" customHeight="1">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1313</v>
      </c>
      <c r="L52" s="64">
        <v>1271</v>
      </c>
      <c r="M52" s="64">
        <v>1321</v>
      </c>
      <c r="N52" s="64">
        <v>1312</v>
      </c>
      <c r="O52" s="65">
        <v>1376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1073</v>
      </c>
      <c r="L53" s="69">
        <v>1105</v>
      </c>
      <c r="M53" s="69">
        <v>1097</v>
      </c>
      <c r="N53" s="69">
        <v>1210</v>
      </c>
      <c r="O53" s="70">
        <v>1159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2016-04-12T07:49:41Z</cp:lastPrinted>
  <dcterms:created xsi:type="dcterms:W3CDTF">2016-02-15T01:19:48Z</dcterms:created>
  <dcterms:modified xsi:type="dcterms:W3CDTF">2016-05-08T23:47:06Z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