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e01\共有フォルダ$\130-企画財政課\134-財政担当\2023年度\01_照会\★財政状況資料集\230929_【依頼・〆104】令和３年度財政状況資料集（２回目）の作成及び提出について\"/>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externalReferences>
    <externalReference r:id="rId18"/>
  </externalReference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<sst xmlns="http://schemas.openxmlformats.org/spreadsheetml/2006/main" count="1093" uniqueCount="602">
  <si>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</si>
  <si>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</si>
  <si>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</si>
  <si>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</si>
  <si>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</si>
  <si>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</si>
  <si>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</si>
  <si>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</si>
  <si>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</si>
  <si>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</si>
  <si>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</si>
  <si>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</si>
  <si>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</si>
  <si>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</si>
  <si>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</si>
  <si>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</si>
  <si>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</si>
  <si>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</si>
  <si>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</si>
  <si>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</si>
  <si>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</si>
  <si>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</si>
  <si>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</si>
  <si>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</si>
  <si>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</si>
  <si>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</si>
  <si>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</si>
  <si>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</si>
  <si>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</si>
  <si>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</si>
  <si>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</si>
  <si>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</si>
  <si>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</si>
  <si>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</si>
  <si>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</si>
  <si>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</si>
  <si>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</si>
  <si>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</si>
  <si>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</si>
  <si>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</si>
  <si>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</si>
  <si>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</si>
  <si>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</si>
  <si>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</si>
  <si>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</si>
  <si>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</si>
  <si>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</si>
  <si>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</si>
  <si>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</si>
  <si>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</si>
  <si>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</si>
  <si>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</si>
  <si>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</si>
  <si>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</si>
  <si>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</si>
  <si>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</si>
  <si>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</si>
  <si>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</si>
  <si>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</si>
  <si>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</si>
  <si>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</si>
  <si>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</si>
  <si>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</si>
  <si>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</si>
  <si>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</si>
  <si>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</si>
  <si>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</si>
  <si>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</si>
  <si>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</si>
  <si>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</si>
  <si>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</si>
  <si>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</si>
  <si>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</si>
  <si>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</si>
  <si>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</si>
  <si>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</si>
  <si>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</si>
  <si>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</si>
  <si>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</si>
  <si>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</si>
  <si>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</si>
  <si>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</si>
  <si>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</si>
  <si>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</si>
  <si>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</si>
  <si>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</si>
  <si>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</si>
  <si>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</si>
  <si>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</si>
  <si>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</si>
  <si>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</si>
  <si>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</si>
  <si>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</si>
  <si>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</si>
  <si>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</si>
  <si>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</si>
  <si>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</si>
  <si>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</si>
  <si>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</si>
  <si>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大月市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</si>
  <si>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</si>
  <si>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</si>
  <si>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</si>
  <si>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</si>
  <si>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</si>
  <si>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</si>
  <si>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</si>
  <si>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</si>
  <si>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</si>
  <si>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</si>
  <si>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</si>
  <si>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</si>
  <si>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</si>
  <si>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</si>
  <si>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</si>
  <si>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</si>
  <si>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</si>
  <si>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</si>
  <si>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</si>
  <si>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</si>
  <si>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</si>
  <si>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</si>
  <si>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</si>
  <si>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</si>
  <si>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</si>
  <si>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</si>
  <si>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</si>
  <si>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</si>
  <si>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</si>
  <si>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</si>
  <si>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</si>
  <si>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</si>
  <si>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</si>
  <si>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</si>
  <si>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</si>
  <si>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</si>
  <si>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</si>
  <si>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</si>
  <si>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</si>
  <si>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</si>
  <si>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</si>
  <si>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</si>
  <si>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</si>
  <si>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</si>
  <si>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</si>
  <si>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</si>
  <si>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</si>
  <si>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</si>
  <si>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</si>
  <si>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</si>
  <si>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</si>
  <si>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</si>
  <si>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</si>
  <si>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</si>
  <si>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</si>
  <si>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</si>
  <si>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</si>
  <si>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</si>
  <si>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</si>
  <si>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</si>
  <si>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</si>
  <si>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</si>
  <si>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</si>
  <si>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</si>
  <si>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</si>
  <si>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</si>
  <si>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</si>
  <si>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</si>
  <si>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</si>
  <si>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</si>
  <si>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</si>
  <si>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</si>
  <si>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</si>
  <si>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</si>
  <si>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</si>
  <si>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</si>
  <si>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</si>
  <si>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</si>
  <si>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</si>
  <si>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</si>
  <si>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</si>
  <si>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</si>
  <si>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</si>
  <si>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</si>
  <si>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</si>
  <si>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</si>
  <si>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</si>
  <si>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</si>
  <si>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</si>
  <si>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</si>
  <si>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</si>
  <si>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</si>
  <si>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</si>
  <si>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</si>
  <si>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</si>
  <si>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</si>
  <si>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</si>
  <si>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</si>
  <si>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</si>
  <si>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</si>
  <si>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</si>
  <si>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</si>
  <si>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</si>
  <si>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</si>
  <si>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</si>
  <si>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</si>
  <si>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</si>
  <si>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</si>
  <si>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</si>
  <si>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</si>
  <si>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</si>
  <si>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</si>
  <si>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</si>
  <si>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</si>
  <si>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</si>
  <si>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</si>
  <si>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山梨県大月市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</si>
  <si>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</si>
  <si>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</si>
  <si>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</si>
  <si>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</si>
  <si>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</si>
  <si>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</si>
  <si>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</si>
  <si>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</si>
  <si>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</si>
  <si>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</si>
  <si>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</si>
  <si>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</si>
  <si>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</si>
  <si>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</si>
  <si>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</si>
  <si>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</si>
  <si>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</si>
  <si>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</si>
  <si>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</si>
  <si>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</si>
  <si>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</si>
  <si>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</si>
  <si>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</si>
  <si>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</si>
  <si>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</si>
  <si>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</si>
  <si>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</si>
  <si>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</si>
  <si>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</si>
  <si>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</si>
  <si>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</si>
  <si>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</si>
  <si>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</si>
  <si>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</si>
  <si>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</si>
  <si>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</si>
  <si>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</si>
  <si>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</si>
  <si>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</si>
  <si>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</si>
  <si>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</si>
  <si>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</si>
  <si>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</si>
  <si>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</si>
  <si>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</si>
  <si>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</si>
  <si>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</si>
  <si>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</si>
  <si>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</si>
  <si>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</si>
  <si>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</si>
  <si>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</si>
  <si>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</si>
  <si>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</si>
  <si>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</si>
  <si>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</si>
  <si>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</si>
  <si>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</si>
  <si>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</si>
  <si>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</si>
  <si>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</si>
  <si>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</si>
  <si>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</si>
  <si>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</si>
  <si>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</si>
  <si>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</si>
  <si>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</si>
  <si>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</si>
  <si>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</si>
  <si>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</si>
  <si>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</si>
  <si>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</si>
  <si>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</si>
  <si>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</si>
  <si>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</si>
  <si>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</si>
  <si>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</si>
  <si>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</si>
  <si>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</si>
  <si>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</si>
  <si>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</si>
  <si>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</si>
  <si>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</si>
  <si>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</si>
  <si>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</si>
  <si>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</si>
  <si>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</si>
  <si>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</si>
  <si>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</si>
  <si>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</si>
  <si>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</si>
  <si>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</si>
  <si>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</si>
  <si>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</si>
  <si>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</si>
  <si>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</si>
  <si>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</si>
  <si>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</si>
  <si>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</si>
  <si>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</si>
  <si>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</si>
  <si>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</si>
  <si>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</si>
  <si>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</si>
  <si>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</si>
  <si>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</si>
  <si>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</si>
  <si>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</si>
  <si>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</si>
  <si>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</si>
  <si>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</si>
  <si>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</si>
  <si>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</si>
  <si>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</si>
  <si>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</si>
  <si>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</si>
  <si>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</si>
  <si>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</si>
  <si>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</si>
  <si>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</si>
  <si>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</si>
  <si>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</si>
  <si>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</si>
  <si>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</si>
  <si>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</si>
  <si>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</si>
  <si>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</si>
  <si>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</si>
  <si>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</si>
  <si>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</si>
  <si>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</si>
  <si>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</si>
  <si>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</si>
  <si>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</si>
  <si>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</si>
  <si>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</si>
  <si>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</si>
  <si>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</si>
  <si>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</si>
  <si>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</si>
  <si>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</si>
  <si>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</si>
  <si>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</si>
  <si>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</si>
  <si>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</si>
  <si>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</si>
  <si>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</si>
  <si>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</si>
  <si>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</si>
  <si>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</si>
  <si>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</si>
  <si>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</si>
  <si>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</si>
  <si>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山梨県大月市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</si>
  <si>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</si>
  <si>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</si>
  <si>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</si>
  <si>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</si>
  <si>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</si>
  <si>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</si>
  <si>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</si>
  <si>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</si>
  <si>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</si>
  <si>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</si>
  <si>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</si>
  <si>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</si>
  <si>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</si>
  <si>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</si>
  <si>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</si>
  <si>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</si>
  <si>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</si>
  <si>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</si>
  <si>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</si>
  <si>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</si>
  <si>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大月短期大学特別会計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</si>
  <si>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</si>
  <si>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</si>
  <si>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</si>
  <si>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</si>
  <si>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</si>
  <si>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</si>
  <si>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</si>
  <si>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</si>
  <si>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</si>
  <si>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</si>
  <si>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</si>
  <si>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</si>
  <si>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</si>
  <si>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</si>
  <si>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</si>
  <si>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</si>
  <si>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</si>
  <si>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</si>
  <si>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</si>
  <si>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</si>
  <si>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</si>
  <si>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</si>
  <si>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</si>
  <si>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</si>
  <si>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</si>
  <si>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</si>
  <si>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</si>
  <si>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</si>
  <si>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</si>
  <si>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</si>
  <si>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</si>
  <si>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</si>
  <si>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</si>
  <si>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</si>
  <si>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</si>
  <si>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</si>
  <si>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</si>
  <si>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</si>
  <si>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</si>
  <si>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</si>
  <si>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</si>
  <si>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</si>
  <si>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</si>
  <si>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</si>
  <si>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</si>
  <si>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</si>
  <si>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</si>
  <si>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</si>
  <si>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</si>
  <si>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</si>
  <si>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</si>
  <si>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</si>
  <si>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</si>
  <si>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</si>
  <si>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</si>
  <si>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</si>
  <si>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</si>
  <si>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</si>
  <si>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</si>
  <si>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</si>
  <si>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</si>
  <si>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</si>
  <si>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</si>
  <si>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</si>
  <si>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</si>
  <si>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</si>
  <si>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</si>
  <si>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</si>
  <si>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</si>
  <si>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</si>
  <si>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</si>
  <si>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</si>
  <si>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</si>
  <si>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</si>
  <si>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</si>
  <si>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</si>
  <si>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</si>
  <si>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</si>
  <si>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</si>
  <si>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</si>
  <si>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</si>
  <si>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</si>
  <si>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</si>
  <si>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</si>
  <si>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</si>
  <si>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</si>
  <si>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</si>
  <si>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</si>
  <si>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</si>
  <si>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</si>
  <si>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</si>
  <si>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</si>
  <si>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</si>
  <si>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</si>
  <si>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</si>
  <si>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</si>
  <si>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</si>
  <si>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</si>
  <si>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</si>
  <si>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</si>
  <si>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</si>
  <si>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</si>
  <si>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</si>
  <si>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</si>
  <si>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</si>
  <si>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</si>
  <si>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</si>
  <si>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</si>
  <si>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</si>
  <si>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</si>
  <si>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</si>
  <si>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</si>
  <si>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</si>
  <si>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</si>
  <si>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</si>
  <si>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</si>
  <si>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</si>
  <si>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</si>
  <si>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</si>
  <si>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</si>
  <si>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</si>
  <si>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</si>
  <si>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</si>
  <si>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</si>
  <si>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</si>
  <si>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</si>
  <si>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</si>
  <si>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</si>
  <si>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</si>
  <si>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</si>
  <si>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</si>
  <si>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</si>
  <si>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</si>
  <si>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</si>
  <si>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</si>
  <si>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</si>
  <si>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</si>
  <si>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</si>
  <si>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</si>
  <si>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</si>
  <si>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</si>
  <si>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</si>
  <si>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</si>
  <si>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</si>
  <si>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</si>
  <si>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</si>
  <si>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</si>
  <si>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</si>
  <si>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</si>
  <si>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</si>
  <si>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</si>
  <si>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</si>
  <si>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</si>
  <si>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</si>
  <si>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</si>
  <si>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</si>
  <si>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</si>
  <si>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</si>
  <si>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</si>
  <si>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</si>
  <si>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</si>
  <si>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</si>
  <si>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</si>
  <si>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</si>
  <si>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</si>
  <si>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</si>
  <si>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</si>
  <si>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</si>
  <si>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</si>
  <si>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</si>
  <si>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</si>
  <si>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</si>
  <si>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</si>
  <si>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</si>
  <si>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</si>
  <si>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2.32</t>
  </si>
  <si>
    <t>▲ 0.92</t>
  </si>
  <si>
    <t>一般会計</t>
  </si>
  <si>
    <t>介護保険特別会計</t>
  </si>
  <si>
    <t>国民健康保険特別会計</t>
  </si>
  <si>
    <t>大月短期大学特別会計</t>
  </si>
  <si>
    <t>簡易水道特別会計</t>
  </si>
  <si>
    <t>下水道特別会計</t>
  </si>
  <si>
    <t>介護サービス特別会計</t>
  </si>
  <si>
    <t>後期高齢者医療特別会計</t>
  </si>
  <si>
    <t>その他会計（赤字）</t>
  </si>
  <si>
    <t>▲ 0.49</t>
  </si>
  <si>
    <t>その他会計（黒字）</t>
  </si>
  <si>
    <t>H28末</t>
    <phoneticPr fontId="5"/>
  </si>
  <si>
    <t>H29末</t>
    <phoneticPr fontId="5"/>
  </si>
  <si>
    <t>H30末</t>
    <phoneticPr fontId="5"/>
  </si>
  <si>
    <t>R01末</t>
    <phoneticPr fontId="5"/>
  </si>
  <si>
    <t>R02末</t>
    <phoneticPr fontId="5"/>
  </si>
  <si>
    <t>公共施設整備基金</t>
    <rPh sb="0" eb="2">
      <t>コウキョウ</t>
    </rPh>
    <rPh sb="2" eb="4">
      <t>シセツ</t>
    </rPh>
    <rPh sb="4" eb="6">
      <t>セイビ</t>
    </rPh>
    <rPh sb="6" eb="8">
      <t>キキン</t>
    </rPh>
    <phoneticPr fontId="5"/>
  </si>
  <si>
    <t>ふるさと大月応援基金</t>
    <phoneticPr fontId="5"/>
  </si>
  <si>
    <t>地域振興基金</t>
    <phoneticPr fontId="5"/>
  </si>
  <si>
    <t>短大教育施設整備基金</t>
    <phoneticPr fontId="5"/>
  </si>
  <si>
    <t>退職手当支給準備基金</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</si>
  <si>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</si>
  <si>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</si>
  <si>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</si>
  <si>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</si>
  <si>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</si>
  <si>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</si>
  <si>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</si>
  <si>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</si>
  <si>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</si>
  <si>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</si>
  <si>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類似団体の平均値を大きく上回っている。将来負担比率で地方債残高および公営企業債等繰入見込み額が高い値で推移していることが大きな要因である。過去4年分と比較して比率が減少しているのは、基金の増加などから充当可能歳入が増えたことが要因である。数値上は改善されているものの、類似団体内平均よりも大きく上回ってるため、さらなる改善を目指して、新規起債の発行抑制や経常経費の抑制に努めていきたい。また、有形固定資産減価償却率については、類似団体内平均値と同水準程度を保っている。今後、長期的に比率が改善できるよう公共施設等総合管理計画に掲げた目標を実行に移し、事業実施にあたっては、優先順位づけを行い新規地方債発行の抑制を図り、公債費負担の適正化を行っていく。</t>
    <phoneticPr fontId="2"/>
  </si>
  <si>
    <t>将来負担比率、実質公債費比率ともに類似団体内平均値を大きく上回っている。将来負担比率は前年度に比べ改善傾向にあるが今後、庁舎建設や主要駅周辺整備事業などの事業があり、高止まりが見込まれる。
実質公債費比率は、平成29年度に土地開発公社解散に伴う三セク債や小中学校適正配置計画に伴う施設整備事業、消防救急デジタル化無線にかかる元利償還金の増加などにより、起債許可団体になる18％を超える結果になったが、平成30年では、給食センターのリース契約終了が影響し、18％を下回る結果となった。令和元年度以降は、ふるさと大月応援寄附金額が増加したことで数値を改善する結果となっている。
今後も事業の優先順位づけによる新規地方債発行の抑制や、税収確保による繰上償還の実施により地方債現在高の圧縮と公債費の適正化に取り組んでいく必要がある。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</si>
</sst>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CDD5-4B8A-B43A-D96F5A69FE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37895</c:v>
                </c:pt>
                <c:pt idx="1">
                  <c:v>15693</c:v>
                </c:pt>
                <c:pt idx="2">
                  <c:v>11035</c:v>
                </c:pt>
                <c:pt idx="3">
                  <c:v>47667</c:v>
                </c:pt>
                <c:pt idx="4">
                  <c:v>38282</c:v>
                </c:pt>
              </c:numCache>
            </c:numRef>
          </c:val>
          <c:smooth val="0"/>
          <c:extLst>
            <c:ext xmlns:c16="http://schemas.microsoft.com/office/drawing/2014/chart" uri="{C3380CC4-5D6E-409C-BE32-E72D297353CC}">
              <c16:uniqueId val="{00000001-CDD5-4B8A-B43A-D96F5A69FE4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3.54</c:v>
                </c:pt>
                <c:pt idx="1">
                  <c:v>3.14</c:v>
                </c:pt>
                <c:pt idx="2">
                  <c:v>4</c:v>
                </c:pt>
                <c:pt idx="3">
                  <c:v>4.82</c:v>
                </c:pt>
                <c:pt idx="4">
                  <c:v>5.85</c:v>
                </c:pt>
              </c:numCache>
            </c:numRef>
          </c:val>
          <c:extLst>
            <c:ext xmlns:c16="http://schemas.microsoft.com/office/drawing/2014/chart" uri="{C3380CC4-5D6E-409C-BE32-E72D297353CC}">
              <c16:uniqueId val="{00000000-2FF1-4060-B8EC-E9069B832D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4.6399999999999997</c:v>
                </c:pt>
                <c:pt idx="1">
                  <c:v>4.22</c:v>
                </c:pt>
                <c:pt idx="2">
                  <c:v>6.25</c:v>
                </c:pt>
                <c:pt idx="3">
                  <c:v>9.8699999999999992</c:v>
                </c:pt>
                <c:pt idx="4">
                  <c:v>15.23</c:v>
                </c:pt>
              </c:numCache>
            </c:numRef>
          </c:val>
          <c:extLst>
            <c:ext xmlns:c16="http://schemas.microsoft.com/office/drawing/2014/chart" uri="{C3380CC4-5D6E-409C-BE32-E72D297353CC}">
              <c16:uniqueId val="{00000001-2FF1-4060-B8EC-E9069B832D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-2.3199999999999998</c:v>
                </c:pt>
                <c:pt idx="1">
                  <c:v>-0.92</c:v>
                </c:pt>
                <c:pt idx="2">
                  <c:v>2.82</c:v>
                </c:pt>
                <c:pt idx="3">
                  <c:v>4.8</c:v>
                </c:pt>
                <c:pt idx="4">
                  <c:v>7</c:v>
                </c:pt>
              </c:numCache>
            </c:numRef>
          </c:val>
          <c:smooth val="0"/>
          <c:extLst>
            <c:ext xmlns:c16="http://schemas.microsoft.com/office/drawing/2014/chart" uri="{C3380CC4-5D6E-409C-BE32-E72D297353CC}">
              <c16:uniqueId val="{00000002-2FF1-4060-B8EC-E9069B832D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#N/A</c:v>
                </c:pt>
                <c:pt idx="3">
                  <c:v>1.43</c:v>
                </c:pt>
                <c:pt idx="4">
                  <c:v>0</c:v>
                </c:pt>
                <c:pt idx="5">
                  <c:v>0</c:v>
                </c:pt>
                <c:pt idx="6">
                  <c:v>0</c:v>
                </c:pt>
                <c:pt idx="7">
                  <c:v>0</c:v>
                </c:pt>
                <c:pt idx="8">
                  <c:v>0</c:v>
                </c:pt>
                <c:pt idx="9">
                  <c:v>0</c:v>
                </c:pt>
              </c:numCache>
            </c:numRef>
          </c:val>
          <c:extLst>
            <c:ext xmlns:c16="http://schemas.microsoft.com/office/drawing/2014/chart" uri="{C3380CC4-5D6E-409C-BE32-E72D297353CC}">
              <c16:uniqueId val="{00000000-C315-446F-96D1-A65C951708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0.49</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315-446F-96D1-A65C9517082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315-446F-96D1-A65C95170825}"/>
            </c:ext>
          </c:extLst>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C315-446F-96D1-A65C95170825}"/>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0.39</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C315-446F-96D1-A65C95170825}"/>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0.05</c:v>
                </c:pt>
                <c:pt idx="2">
                  <c:v>#N/A</c:v>
                </c:pt>
                <c:pt idx="3">
                  <c:v>0.01</c:v>
                </c:pt>
                <c:pt idx="4">
                  <c:v>#N/A</c:v>
                </c:pt>
                <c:pt idx="5">
                  <c:v>0.01</c:v>
                </c:pt>
                <c:pt idx="6">
                  <c:v>#N/A</c:v>
                </c:pt>
                <c:pt idx="7">
                  <c:v>0.13</c:v>
                </c:pt>
                <c:pt idx="8">
                  <c:v>#N/A</c:v>
                </c:pt>
                <c:pt idx="9">
                  <c:v>0.1</c:v>
                </c:pt>
              </c:numCache>
            </c:numRef>
          </c:val>
          <c:extLst>
            <c:ext xmlns:c16="http://schemas.microsoft.com/office/drawing/2014/chart" uri="{C3380CC4-5D6E-409C-BE32-E72D297353CC}">
              <c16:uniqueId val="{00000005-C315-446F-96D1-A65C95170825}"/>
            </c:ext>
          </c:extLst>
        </c:ser>
        <c:ser>
          <c:idx val="6"/>
          <c:order val="6"/>
          <c:tx>
            <c:strRef>
              <c:f>データシート!$A$33</c:f>
              <c:strCache>
                <c:ptCount val="1"/>
                <c:pt idx="0">
                  <c:v>大月短期大学特別会計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0.12</c:v>
                </c:pt>
                <c:pt idx="2">
                  <c:v>#N/A</c:v>
                </c:pt>
                <c:pt idx="3">
                  <c:v>0.14000000000000001</c:v>
                </c:pt>
                <c:pt idx="4">
                  <c:v>#N/A</c:v>
                </c:pt>
                <c:pt idx="5">
                  <c:v>0.09</c:v>
                </c:pt>
                <c:pt idx="6">
                  <c:v>#N/A</c:v>
                </c:pt>
                <c:pt idx="7">
                  <c:v>0.08</c:v>
                </c:pt>
                <c:pt idx="8">
                  <c:v>#N/A</c:v>
                </c:pt>
                <c:pt idx="9">
                  <c:v>0.16</c:v>
                </c:pt>
              </c:numCache>
            </c:numRef>
          </c:val>
          <c:extLst>
            <c:ext xmlns:c16="http://schemas.microsoft.com/office/drawing/2014/chart" uri="{C3380CC4-5D6E-409C-BE32-E72D297353CC}">
              <c16:uniqueId val="{00000006-C315-446F-96D1-A65C9517082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2.63</c:v>
                </c:pt>
                <c:pt idx="2">
                  <c:v>#N/A</c:v>
                </c:pt>
                <c:pt idx="3">
                  <c:v>0.93</c:v>
                </c:pt>
                <c:pt idx="4">
                  <c:v>#N/A</c:v>
                </c:pt>
                <c:pt idx="5">
                  <c:v>0.12</c:v>
                </c:pt>
                <c:pt idx="6">
                  <c:v>#N/A</c:v>
                </c:pt>
                <c:pt idx="7">
                  <c:v>0.44</c:v>
                </c:pt>
                <c:pt idx="8">
                  <c:v>#N/A</c:v>
                </c:pt>
                <c:pt idx="9">
                  <c:v>1.17</c:v>
                </c:pt>
              </c:numCache>
            </c:numRef>
          </c:val>
          <c:extLst>
            <c:ext xmlns:c16="http://schemas.microsoft.com/office/drawing/2014/chart" uri="{C3380CC4-5D6E-409C-BE32-E72D297353CC}">
              <c16:uniqueId val="{00000007-C315-446F-96D1-A65C9517082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0.96</c:v>
                </c:pt>
                <c:pt idx="2">
                  <c:v>#N/A</c:v>
                </c:pt>
                <c:pt idx="3">
                  <c:v>0.81</c:v>
                </c:pt>
                <c:pt idx="4">
                  <c:v>#N/A</c:v>
                </c:pt>
                <c:pt idx="5">
                  <c:v>0.71</c:v>
                </c:pt>
                <c:pt idx="6">
                  <c:v>#N/A</c:v>
                </c:pt>
                <c:pt idx="7">
                  <c:v>0.8</c:v>
                </c:pt>
                <c:pt idx="8">
                  <c:v>#N/A</c:v>
                </c:pt>
                <c:pt idx="9">
                  <c:v>1.36</c:v>
                </c:pt>
              </c:numCache>
            </c:numRef>
          </c:val>
          <c:extLst>
            <c:ext xmlns:c16="http://schemas.microsoft.com/office/drawing/2014/chart" uri="{C3380CC4-5D6E-409C-BE32-E72D297353CC}">
              <c16:uniqueId val="{00000008-C315-446F-96D1-A65C9517082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3.41</c:v>
                </c:pt>
                <c:pt idx="2">
                  <c:v>#N/A</c:v>
                </c:pt>
                <c:pt idx="3">
                  <c:v>2.99</c:v>
                </c:pt>
                <c:pt idx="4">
                  <c:v>#N/A</c:v>
                </c:pt>
                <c:pt idx="5">
                  <c:v>3.9</c:v>
                </c:pt>
                <c:pt idx="6">
                  <c:v>#N/A</c:v>
                </c:pt>
                <c:pt idx="7">
                  <c:v>4.7300000000000004</c:v>
                </c:pt>
                <c:pt idx="8">
                  <c:v>#N/A</c:v>
                </c:pt>
                <c:pt idx="9">
                  <c:v>5.68</c:v>
                </c:pt>
              </c:numCache>
            </c:numRef>
          </c:val>
          <c:extLst>
            <c:ext xmlns:c16="http://schemas.microsoft.com/office/drawing/2014/chart" uri="{C3380CC4-5D6E-409C-BE32-E72D297353CC}">
              <c16:uniqueId val="{00000009-C315-446F-96D1-A65C951708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1280</c:v>
                </c:pt>
                <c:pt idx="5">
                  <c:v>1246</c:v>
                </c:pt>
                <c:pt idx="8">
                  <c:v>1288</c:v>
                </c:pt>
                <c:pt idx="11">
                  <c:v>1274</c:v>
                </c:pt>
                <c:pt idx="14">
                  <c:v>1261</c:v>
                </c:pt>
              </c:numCache>
            </c:numRef>
          </c:val>
          <c:extLst>
            <c:ext xmlns:c16="http://schemas.microsoft.com/office/drawing/2014/chart" uri="{C3380CC4-5D6E-409C-BE32-E72D297353CC}">
              <c16:uniqueId val="{00000000-B147-4046-B363-FCCE51EC27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47-4046-B363-FCCE51EC27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94</c:v>
                </c:pt>
                <c:pt idx="3">
                  <c:v>0</c:v>
                </c:pt>
                <c:pt idx="6">
                  <c:v>0</c:v>
                </c:pt>
                <c:pt idx="9">
                  <c:v>0</c:v>
                </c:pt>
                <c:pt idx="12">
                  <c:v>0</c:v>
                </c:pt>
              </c:numCache>
            </c:numRef>
          </c:val>
          <c:extLst>
            <c:ext xmlns:c16="http://schemas.microsoft.com/office/drawing/2014/chart" uri="{C3380CC4-5D6E-409C-BE32-E72D297353CC}">
              <c16:uniqueId val="{00000002-B147-4046-B363-FCCE51EC27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267</c:v>
                </c:pt>
                <c:pt idx="3">
                  <c:v>147</c:v>
                </c:pt>
                <c:pt idx="6">
                  <c:v>191</c:v>
                </c:pt>
                <c:pt idx="9">
                  <c:v>223</c:v>
                </c:pt>
                <c:pt idx="12">
                  <c:v>215</c:v>
                </c:pt>
              </c:numCache>
            </c:numRef>
          </c:val>
          <c:extLst>
            <c:ext xmlns:c16="http://schemas.microsoft.com/office/drawing/2014/chart" uri="{C3380CC4-5D6E-409C-BE32-E72D297353CC}">
              <c16:uniqueId val="{00000003-B147-4046-B363-FCCE51EC27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474</c:v>
                </c:pt>
                <c:pt idx="3">
                  <c:v>480</c:v>
                </c:pt>
                <c:pt idx="6">
                  <c:v>319</c:v>
                </c:pt>
                <c:pt idx="9">
                  <c:v>308</c:v>
                </c:pt>
                <c:pt idx="12">
                  <c:v>329</c:v>
                </c:pt>
              </c:numCache>
            </c:numRef>
          </c:val>
          <c:extLst>
            <c:ext xmlns:c16="http://schemas.microsoft.com/office/drawing/2014/chart" uri="{C3380CC4-5D6E-409C-BE32-E72D297353CC}">
              <c16:uniqueId val="{00000004-B147-4046-B363-FCCE51EC27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47-4046-B363-FCCE51EC27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47-4046-B363-FCCE51EC27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1685</c:v>
                </c:pt>
                <c:pt idx="3">
                  <c:v>1680</c:v>
                </c:pt>
                <c:pt idx="6">
                  <c:v>1786</c:v>
                </c:pt>
                <c:pt idx="9">
                  <c:v>1735</c:v>
                </c:pt>
                <c:pt idx="12">
                  <c:v>1690</c:v>
                </c:pt>
              </c:numCache>
            </c:numRef>
          </c:val>
          <c:extLst>
            <c:ext xmlns:c16="http://schemas.microsoft.com/office/drawing/2014/chart" uri="{C3380CC4-5D6E-409C-BE32-E72D297353CC}">
              <c16:uniqueId val="{00000007-B147-4046-B363-FCCE51EC27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1240</c:v>
                </c:pt>
                <c:pt idx="2">
                  <c:v>#N/A</c:v>
                </c:pt>
                <c:pt idx="3">
                  <c:v>#N/A</c:v>
                </c:pt>
                <c:pt idx="4">
                  <c:v>1061</c:v>
                </c:pt>
                <c:pt idx="5">
                  <c:v>#N/A</c:v>
                </c:pt>
                <c:pt idx="6">
                  <c:v>#N/A</c:v>
                </c:pt>
                <c:pt idx="7">
                  <c:v>1008</c:v>
                </c:pt>
                <c:pt idx="8">
                  <c:v>#N/A</c:v>
                </c:pt>
                <c:pt idx="9">
                  <c:v>#N/A</c:v>
                </c:pt>
                <c:pt idx="10">
                  <c:v>992</c:v>
                </c:pt>
                <c:pt idx="11">
                  <c:v>#N/A</c:v>
                </c:pt>
                <c:pt idx="12">
                  <c:v>#N/A</c:v>
                </c:pt>
                <c:pt idx="13">
                  <c:v>973</c:v>
                </c:pt>
                <c:pt idx="14">
                  <c:v>#N/A</c:v>
                </c:pt>
              </c:numCache>
            </c:numRef>
          </c:val>
          <c:smooth val="0"/>
          <c:extLst>
            <c:ext xmlns:c16="http://schemas.microsoft.com/office/drawing/2014/chart" uri="{C3380CC4-5D6E-409C-BE32-E72D297353CC}">
              <c16:uniqueId val="{00000008-B147-4046-B363-FCCE51EC27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13985</c:v>
                </c:pt>
                <c:pt idx="5">
                  <c:v>13753</c:v>
                </c:pt>
                <c:pt idx="8">
                  <c:v>13432</c:v>
                </c:pt>
                <c:pt idx="11">
                  <c:v>13375</c:v>
                </c:pt>
                <c:pt idx="14">
                  <c:v>12804</c:v>
                </c:pt>
              </c:numCache>
            </c:numRef>
          </c:val>
          <c:extLst>
            <c:ext xmlns:c16="http://schemas.microsoft.com/office/drawing/2014/chart" uri="{C3380CC4-5D6E-409C-BE32-E72D297353CC}">
              <c16:uniqueId val="{00000000-A76A-4A37-885E-E434770F5B2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177</c:v>
                </c:pt>
                <c:pt idx="5">
                  <c:v>158</c:v>
                </c:pt>
                <c:pt idx="8">
                  <c:v>731</c:v>
                </c:pt>
                <c:pt idx="11">
                  <c:v>660</c:v>
                </c:pt>
                <c:pt idx="14">
                  <c:v>626</c:v>
                </c:pt>
              </c:numCache>
            </c:numRef>
          </c:val>
          <c:extLst>
            <c:ext xmlns:c16="http://schemas.microsoft.com/office/drawing/2014/chart" uri="{C3380CC4-5D6E-409C-BE32-E72D297353CC}">
              <c16:uniqueId val="{00000001-A76A-4A37-885E-E434770F5B2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2685</c:v>
                </c:pt>
                <c:pt idx="5">
                  <c:v>2792</c:v>
                </c:pt>
                <c:pt idx="8">
                  <c:v>3058</c:v>
                </c:pt>
                <c:pt idx="11">
                  <c:v>4110</c:v>
                </c:pt>
                <c:pt idx="14">
                  <c:v>5039</c:v>
                </c:pt>
              </c:numCache>
            </c:numRef>
          </c:val>
          <c:extLst>
            <c:ext xmlns:c16="http://schemas.microsoft.com/office/drawing/2014/chart" uri="{C3380CC4-5D6E-409C-BE32-E72D297353CC}">
              <c16:uniqueId val="{00000002-A76A-4A37-885E-E434770F5B2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76A-4A37-885E-E434770F5B2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76A-4A37-885E-E434770F5B2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76A-4A37-885E-E434770F5B2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2333</c:v>
                </c:pt>
                <c:pt idx="3">
                  <c:v>2210</c:v>
                </c:pt>
                <c:pt idx="6">
                  <c:v>2073</c:v>
                </c:pt>
                <c:pt idx="9">
                  <c:v>2100</c:v>
                </c:pt>
                <c:pt idx="12">
                  <c:v>2075</c:v>
                </c:pt>
              </c:numCache>
            </c:numRef>
          </c:val>
          <c:extLst>
            <c:ext xmlns:c16="http://schemas.microsoft.com/office/drawing/2014/chart" uri="{C3380CC4-5D6E-409C-BE32-E72D297353CC}">
              <c16:uniqueId val="{00000006-A76A-4A37-885E-E434770F5B2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1877</c:v>
                </c:pt>
                <c:pt idx="3">
                  <c:v>2148</c:v>
                </c:pt>
                <c:pt idx="6">
                  <c:v>2234</c:v>
                </c:pt>
                <c:pt idx="9">
                  <c:v>2188</c:v>
                </c:pt>
                <c:pt idx="12">
                  <c:v>2184</c:v>
                </c:pt>
              </c:numCache>
            </c:numRef>
          </c:val>
          <c:extLst>
            <c:ext xmlns:c16="http://schemas.microsoft.com/office/drawing/2014/chart" uri="{C3380CC4-5D6E-409C-BE32-E72D297353CC}">
              <c16:uniqueId val="{00000007-A76A-4A37-885E-E434770F5B2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5268</c:v>
                </c:pt>
                <c:pt idx="3">
                  <c:v>4976</c:v>
                </c:pt>
                <c:pt idx="6">
                  <c:v>3580</c:v>
                </c:pt>
                <c:pt idx="9">
                  <c:v>3353</c:v>
                </c:pt>
                <c:pt idx="12">
                  <c:v>3567</c:v>
                </c:pt>
              </c:numCache>
            </c:numRef>
          </c:val>
          <c:extLst>
            <c:ext xmlns:c16="http://schemas.microsoft.com/office/drawing/2014/chart" uri="{C3380CC4-5D6E-409C-BE32-E72D297353CC}">
              <c16:uniqueId val="{00000008-A76A-4A37-885E-E434770F5B2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76A-4A37-885E-E434770F5B2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17814</c:v>
                </c:pt>
                <c:pt idx="3">
                  <c:v>17042</c:v>
                </c:pt>
                <c:pt idx="6">
                  <c:v>17839</c:v>
                </c:pt>
                <c:pt idx="9">
                  <c:v>17600</c:v>
                </c:pt>
                <c:pt idx="12">
                  <c:v>16873</c:v>
                </c:pt>
              </c:numCache>
            </c:numRef>
          </c:val>
          <c:extLst>
            <c:ext xmlns:c16="http://schemas.microsoft.com/office/drawing/2014/chart" uri="{C3380CC4-5D6E-409C-BE32-E72D297353CC}">
              <c16:uniqueId val="{0000000A-A76A-4A37-885E-E434770F5B2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10445</c:v>
                </c:pt>
                <c:pt idx="2">
                  <c:v>#N/A</c:v>
                </c:pt>
                <c:pt idx="3">
                  <c:v>#N/A</c:v>
                </c:pt>
                <c:pt idx="4">
                  <c:v>9674</c:v>
                </c:pt>
                <c:pt idx="5">
                  <c:v>#N/A</c:v>
                </c:pt>
                <c:pt idx="6">
                  <c:v>#N/A</c:v>
                </c:pt>
                <c:pt idx="7">
                  <c:v>8505</c:v>
                </c:pt>
                <c:pt idx="8">
                  <c:v>#N/A</c:v>
                </c:pt>
                <c:pt idx="9">
                  <c:v>#N/A</c:v>
                </c:pt>
                <c:pt idx="10">
                  <c:v>7096</c:v>
                </c:pt>
                <c:pt idx="11">
                  <c:v>#N/A</c:v>
                </c:pt>
                <c:pt idx="12">
                  <c:v>#N/A</c:v>
                </c:pt>
                <c:pt idx="13">
                  <c:v>6230</c:v>
                </c:pt>
                <c:pt idx="14">
                  <c:v>#N/A</c:v>
                </c:pt>
              </c:numCache>
            </c:numRef>
          </c:val>
          <c:smooth val="0"/>
          <c:extLst>
            <c:ext xmlns:c16="http://schemas.microsoft.com/office/drawing/2014/chart" uri="{C3380CC4-5D6E-409C-BE32-E72D297353CC}">
              <c16:uniqueId val="{0000000B-A76A-4A37-885E-E434770F5B2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484</c:v>
                </c:pt>
                <c:pt idx="1">
                  <c:v>791</c:v>
                </c:pt>
                <c:pt idx="2">
                  <c:v>1273</c:v>
                </c:pt>
              </c:numCache>
            </c:numRef>
          </c:val>
          <c:extLst>
            <c:ext xmlns:c16="http://schemas.microsoft.com/office/drawing/2014/chart" uri="{C3380CC4-5D6E-409C-BE32-E72D297353CC}">
              <c16:uniqueId val="{00000000-FD2F-421F-87FC-9015A8A6BC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221</c:v>
                </c:pt>
                <c:pt idx="1">
                  <c:v>210</c:v>
                </c:pt>
                <c:pt idx="2">
                  <c:v>253</c:v>
                </c:pt>
              </c:numCache>
            </c:numRef>
          </c:val>
          <c:extLst>
            <c:ext xmlns:c16="http://schemas.microsoft.com/office/drawing/2014/chart" uri="{C3380CC4-5D6E-409C-BE32-E72D297353CC}">
              <c16:uniqueId val="{00000001-FD2F-421F-87FC-9015A8A6BC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1807</c:v>
                </c:pt>
                <c:pt idx="1">
                  <c:v>2515</c:v>
                </c:pt>
                <c:pt idx="2">
                  <c:v>2874</c:v>
                </c:pt>
              </c:numCache>
            </c:numRef>
          </c:val>
          <c:extLst>
            <c:ext xmlns:c16="http://schemas.microsoft.com/office/drawing/2014/chart" uri="{C3380CC4-5D6E-409C-BE32-E72D297353CC}">
              <c16:uniqueId val="{00000002-FD2F-421F-87FC-9015A8A6BC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{8A99E610-00E8-4E02-A5D0-4C16D4122F4D}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8A8-4998-BD5D-A81DF9B90C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{B8B385BA-FEFB-48FF-B33A-1D2D9616C6B3}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A8-4998-BD5D-A81DF9B90C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{C3039BC5-467E-4ECA-A3F8-FFC5C58F0315}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A8-4998-BD5D-A81DF9B90C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{077A1AC8-978D-4F91-8111-DEA84F3875E3}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A8-4998-BD5D-A81DF9B90C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{40460232-EDF8-48B9-8133-EB6ED662B2DF}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A8-4998-BD5D-A81DF9B90C2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{454B69D9-1601-40D0-AE1E-6A793BA883E9}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8A8-4998-BD5D-A81DF9B90C2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{5DA99A45-8599-4577-A27B-21975F12682D}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8A8-4998-BD5D-A81DF9B90C2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{2D76422C-CFC4-4435-B163-C4E3F12E4927}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8A8-4998-BD5D-A81DF9B90C2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{4CEEE0E5-25FA-437D-A998-5D9CC56307F7}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8A8-4998-BD5D-A81DF9B90C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59.1</c:v>
                </c:pt>
                <c:pt idx="8">
                  <c:v>61</c:v>
                </c:pt>
                <c:pt idx="16">
                  <c:v>63.1</c:v>
                </c:pt>
                <c:pt idx="24">
                  <c:v>64.8</c:v>
                </c:pt>
                <c:pt idx="32">
                  <c:v>66.5</c:v>
                </c:pt>
              </c:numCache>
            </c:numRef>
          </c:xVal>
          <c:yVal>
            <c:numRef>
              <c:f>公会計指標分析・財政指標組合せ分析表!$BP$51:$DC$51</c:f>
              <c:numCache>
                <c:formatCode>#,##0.0;"▲ "#,##0.0</c:formatCode>
                <c:ptCount val="40"/>
                <c:pt idx="0">
                  <c:v>157.1</c:v>
                </c:pt>
                <c:pt idx="8">
                  <c:v>146.5</c:v>
                </c:pt>
                <c:pt idx="16">
                  <c:v>130</c:v>
                </c:pt>
                <c:pt idx="24">
                  <c:v>104</c:v>
                </c:pt>
                <c:pt idx="32">
                  <c:v>86.8</c:v>
                </c:pt>
              </c:numCache>
            </c:numRef>
          </c:yVal>
          <c:smooth val="0"/>
          <c:extLst>
            <c:ext xmlns:c16="http://schemas.microsoft.com/office/drawing/2014/chart" uri="{C3380CC4-5D6E-409C-BE32-E72D297353CC}">
              <c16:uniqueId val="{00000009-F8A8-4998-BD5D-A81DF9B90C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{F5B439E4-5BDD-4E8C-A582-B0C4F6C410E4}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8A8-4998-BD5D-A81DF9B90C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{26A3C7CC-BC33-470E-9EDE-C1CD706CF3EA}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A8-4998-BD5D-A81DF9B90C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{EBAAC4B6-8F0D-4A77-A23B-12FAC55A12F1}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A8-4998-BD5D-A81DF9B90C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{3840CB48-4E96-4131-8916-E065C35CAF70}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A8-4998-BD5D-A81DF9B90C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{DC79DE86-B7BA-4465-AF40-B60138A36F79}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A8-4998-BD5D-A81DF9B90C2B}"/>
                </c:ext>
              </c:extLst>
            </c:dLbl>
            <c:dLbl>
              <c:idx val="8"/>
              <c:layout>
                <c:manualLayout>
                  <c:x val="-2.7005722293588694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{1478363A-8194-4FA3-8067-AA53E72FBD24}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8A8-4998-BD5D-A81DF9B90C2B}"/>
                </c:ext>
              </c:extLst>
            </c:dLbl>
            <c:dLbl>
              <c:idx val="16"/>
              <c:layout>
                <c:manualLayout>
                  <c:x val="-3.7155228826217766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{2A28D7AE-127E-43B9-B302-F3B95C64D1DB}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8A8-4998-BD5D-A81DF9B90C2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{6F5DAB98-EFF7-496D-81FC-0E040E8489D6}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8A8-4998-BD5D-A81DF9B90C2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{975E567F-1D4A-47E3-A51D-BEE2BB2E6AD5}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8A8-4998-BD5D-A81DF9B90C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F8A8-4998-BD5D-A81DF9B90C2B}"/>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{8B10BADD-DC54-4219-A6D3-58779203CC8F}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80C-4AB5-9CFF-AA3D290D6D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{231C3469-D9CB-4E56-8F30-E0724EBCD69C}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0C-4AB5-9CFF-AA3D290D6D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{25F868AD-8807-4E87-A07F-AEFB4A4531AC}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0C-4AB5-9CFF-AA3D290D6D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{9EC71426-A706-41A6-8CAC-05F6FD9108A4}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0C-4AB5-9CFF-AA3D290D6D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{C42BBB22-F6BA-4EDB-9CCF-CC38FD02F69D}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0C-4AB5-9CFF-AA3D290D6DD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{56B87B51-01A1-468B-B52C-E452535D8195}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80C-4AB5-9CFF-AA3D290D6DD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{EFDA4A06-2D43-4400-B085-B09034D40A54}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80C-4AB5-9CFF-AA3D290D6DD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{1C3EAA0D-435E-4847-A6F9-E96D3C1C8837}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80C-4AB5-9CFF-AA3D290D6DD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{618F6A50-A319-4591-AFF3-5439066066DB}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80C-4AB5-9CFF-AA3D290D6D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18.3</c:v>
                </c:pt>
                <c:pt idx="8">
                  <c:v>17.7</c:v>
                </c:pt>
                <c:pt idx="16">
                  <c:v>16.7</c:v>
                </c:pt>
                <c:pt idx="24">
                  <c:v>15.3</c:v>
                </c:pt>
                <c:pt idx="32">
                  <c:v>14.5</c:v>
                </c:pt>
              </c:numCache>
            </c:numRef>
          </c:xVal>
          <c:yVal>
            <c:numRef>
              <c:f>公会計指標分析・財政指標組合せ分析表!$BP$73:$DC$73</c:f>
              <c:numCache>
                <c:formatCode>#,##0.0;"▲ "#,##0.0</c:formatCode>
                <c:ptCount val="40"/>
                <c:pt idx="0">
                  <c:v>157.1</c:v>
                </c:pt>
                <c:pt idx="8">
                  <c:v>146.5</c:v>
                </c:pt>
                <c:pt idx="16">
                  <c:v>130</c:v>
                </c:pt>
                <c:pt idx="24">
                  <c:v>104</c:v>
                </c:pt>
                <c:pt idx="32">
                  <c:v>86.8</c:v>
                </c:pt>
              </c:numCache>
            </c:numRef>
          </c:yVal>
          <c:smooth val="0"/>
          <c:extLst>
            <c:ext xmlns:c16="http://schemas.microsoft.com/office/drawing/2014/chart" uri="{C3380CC4-5D6E-409C-BE32-E72D297353CC}">
              <c16:uniqueId val="{00000009-780C-4AB5-9CFF-AA3D290D6D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8097594974223388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{77DEB3E6-742D-4748-A7B3-93DD49C11EDF}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80C-4AB5-9CFF-AA3D290D6D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{72315E10-F75E-4ED0-A938-6622C6BF9A91}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0C-4AB5-9CFF-AA3D290D6D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{65C913CE-E5CD-4002-B042-68C86D706D3A}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0C-4AB5-9CFF-AA3D290D6D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{7652CE77-CE62-403C-A44C-7D0697EFBDBE}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0C-4AB5-9CFF-AA3D290D6D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{418C3A7C-D99B-4DEC-AC6A-66D37F1F5CCA}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0C-4AB5-9CFF-AA3D290D6DD8}"/>
                </c:ext>
              </c:extLst>
            </c:dLbl>
            <c:dLbl>
              <c:idx val="8"/>
              <c:layout>
                <c:manualLayout>
                  <c:x val="-2.5298388263998016E-2"/>
                  <c:y val="-4.964699806220537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{84BB6BB6-E95E-4611-AB28-505B5087F3EE}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80C-4AB5-9CFF-AA3D290D6DD8}"/>
                </c:ext>
              </c:extLst>
            </c:dLbl>
            <c:dLbl>
              <c:idx val="16"/>
              <c:layout>
                <c:manualLayout>
                  <c:x val="-3.1570342725075584E-2"/>
                  <c:y val="-7.518629611338256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{DC5C59BF-4D53-4985-B138-C655CE4EC2D8}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80C-4AB5-9CFF-AA3D290D6DD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{DA07507B-F2FB-4AE3-9884-23CA20573990}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80C-4AB5-9CFF-AA3D290D6DD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{FA727C40-DDF4-435A-B783-B327233049C8}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80C-4AB5-9CFF-AA3D290D6D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780C-4AB5-9CFF-AA3D290D6DD8}"/>
            </c:ext>
          </c:extLst>
        </c:ser>
        <c:dLbls>
          <c:showLegendKey val="0"/>
          <c:showVal val="1"/>
          <c:showCatName val="0"/>
          <c:showSerName val="0"/>
          <c:showPercent val="0"/>
          <c:showBubbleSize val="0"/>
        </c:dLbls>
        <c:axId val="84219776"/>
        <c:axId val="84234240"/>
      </c:scatterChart>
      <c:valAx>
        <c:axId val="84219776"/>
        <c:scaling>
          <c:orientation val="maxMin"/>
          <c:max val="1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65533" y="5115877"/>
          <a:ext cx="43053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6566535"/>
          <a:ext cx="123825" cy="47434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〇元利償還金</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平成２５年度に発行した第三セクター等改革推進債に加え、学校施設整備事業債の元金償還が始まった。令和元年には、病院事業の独立行政法人化に伴い、移行前の未償還債務を引継いだため、償還金額が増加している。令和３年度は、起債額を元利償還金額以下にするよう財政運営を行っていることで減額することができている。</a:t>
          </a:r>
          <a:endParaRPr lang="ja-JP" altLang="ja-JP" sz="1050">
            <a:effectLst/>
          </a:endParaRPr>
        </a:p>
        <a:p>
          <a:r>
            <a:rPr kumimoji="1" lang="ja-JP" altLang="ja-JP" sz="900">
              <a:solidFill>
                <a:schemeClr val="dk1"/>
              </a:solidFill>
              <a:effectLst/>
              <a:latin typeface="+mn-lt"/>
              <a:ea typeface="+mn-ea"/>
              <a:cs typeface="+mn-cs"/>
            </a:rPr>
            <a:t>〇組合等に対する負担金等</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大月都留広域事務組合及び東部地域広域水道企業団に対する負担は、当該団体の元利償還額の減少から、減少している。</a:t>
          </a:r>
          <a:endParaRPr lang="ja-JP" altLang="ja-JP" sz="1050">
            <a:effectLst/>
          </a:endParaRPr>
        </a:p>
        <a:p>
          <a:r>
            <a:rPr kumimoji="1" lang="ja-JP" altLang="ja-JP" sz="900">
              <a:solidFill>
                <a:schemeClr val="dk1"/>
              </a:solidFill>
              <a:effectLst/>
              <a:latin typeface="+mn-lt"/>
              <a:ea typeface="+mn-ea"/>
              <a:cs typeface="+mn-cs"/>
            </a:rPr>
            <a:t>〇債務負担行為に基づく支出額</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学校給食センターのリース契約終了に伴い、平成３０年から支出額が皆減している。</a:t>
          </a:r>
          <a:endParaRPr lang="ja-JP" altLang="ja-JP" sz="1050">
            <a:effectLst/>
          </a:endParaRPr>
        </a:p>
        <a:p>
          <a:r>
            <a:rPr kumimoji="1" lang="ja-JP" altLang="ja-JP" sz="900">
              <a:solidFill>
                <a:schemeClr val="dk1"/>
              </a:solidFill>
              <a:effectLst/>
              <a:latin typeface="+mn-lt"/>
              <a:ea typeface="+mn-ea"/>
              <a:cs typeface="+mn-cs"/>
            </a:rPr>
            <a:t>〇今後も大月・猿橋駅周辺整備事業や幼保施設整備などにかかる起債の増加が見込まれる。事業の優先順位づけを行いながら、地方債の新規発行を抑制し、公債費負担の軽減に引き続き努めていく。</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a:solidFill>
                <a:schemeClr val="dk1"/>
              </a:solidFill>
              <a:effectLst/>
              <a:latin typeface="+mn-lt"/>
              <a:ea typeface="+mn-ea"/>
              <a:cs typeface="+mn-cs"/>
            </a:rPr>
            <a:t>〇一般会計等の地方債現在高</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平成２５年度に発行した第三セクター等改革推進債に加え、学校施設整備事業債の元金償還が始まった。また、病院事業の独立行政法人化に伴い、移行前の未償還債務を引き継いだため、償還金額が増加している。令和３年度は、前年度と比較すると償還が進んだことで減額することが出来ている。</a:t>
          </a:r>
          <a:endParaRPr lang="ja-JP" altLang="ja-JP" sz="1100">
            <a:effectLst/>
          </a:endParaRPr>
        </a:p>
        <a:p>
          <a:r>
            <a:rPr kumimoji="1" lang="ja-JP" altLang="ja-JP" sz="1000">
              <a:solidFill>
                <a:schemeClr val="dk1"/>
              </a:solidFill>
              <a:effectLst/>
              <a:latin typeface="+mn-lt"/>
              <a:ea typeface="+mn-ea"/>
              <a:cs typeface="+mn-cs"/>
            </a:rPr>
            <a:t>〇公営企業債等繰入見込額</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簡易水道、下水道事業については、施設整備にかかる市債の増により、繰入見込が増加した。</a:t>
          </a:r>
          <a:endParaRPr lang="ja-JP" altLang="ja-JP" sz="1100">
            <a:effectLst/>
          </a:endParaRPr>
        </a:p>
        <a:p>
          <a:r>
            <a:rPr kumimoji="1" lang="ja-JP" altLang="ja-JP" sz="1000">
              <a:solidFill>
                <a:schemeClr val="dk1"/>
              </a:solidFill>
              <a:effectLst/>
              <a:latin typeface="+mn-lt"/>
              <a:ea typeface="+mn-ea"/>
              <a:cs typeface="+mn-cs"/>
            </a:rPr>
            <a:t>〇組合等負担東部水道企業団合等は前年に比べ、減少した。水道企業団は、生活基盤耐震化等交付金事業費が減少したことで、起算残高が減少した。大月都留広域事務組合の更新事業が終了し起債がなくなり、償還が進んだことで負担見込額が減少している。</a:t>
          </a:r>
          <a:endParaRPr lang="ja-JP" altLang="ja-JP" sz="1100">
            <a:effectLst/>
          </a:endParaRPr>
        </a:p>
        <a:p>
          <a:r>
            <a:rPr kumimoji="1" lang="ja-JP" altLang="ja-JP" sz="1000">
              <a:solidFill>
                <a:schemeClr val="dk1"/>
              </a:solidFill>
              <a:effectLst/>
              <a:latin typeface="+mn-lt"/>
              <a:ea typeface="+mn-ea"/>
              <a:cs typeface="+mn-cs"/>
            </a:rPr>
            <a:t>〇充当可能基金</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ふるさと大月応援寄附金が増加したことで充当可能基金が増えてきている。</a:t>
          </a:r>
          <a:endParaRPr lang="ja-JP" altLang="ja-JP" sz="1100">
            <a:effectLst/>
          </a:endParaRPr>
        </a:p>
        <a:p>
          <a:r>
            <a:rPr kumimoji="1" lang="ja-JP" altLang="ja-JP" sz="1000">
              <a:solidFill>
                <a:schemeClr val="dk1"/>
              </a:solidFill>
              <a:effectLst/>
              <a:latin typeface="+mn-lt"/>
              <a:ea typeface="+mn-ea"/>
              <a:cs typeface="+mn-cs"/>
            </a:rPr>
            <a:t>　今後は地方債現在高が少しずつ減少していくことが見込まれるが、大月・猿橋駅周辺整備事業などの主要事業を控えているため、発行起債額が増額することも予想される。事業の優先順位付けを行いながら地方債の新規発行を抑制し、将来負担の軽減に努める。</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山梨県大月市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lang="ja-JP" altLang="ja-JP" sz="1100">
              <a:solidFill>
                <a:schemeClr val="dk1"/>
              </a:solidFill>
              <a:effectLst/>
              <a:latin typeface="+mn-lt"/>
              <a:ea typeface="+mn-ea"/>
              <a:cs typeface="+mn-cs"/>
            </a:rPr>
            <a:t>・財政調整基金では、ふるさと納税が好調であったことや事業精査の結果、</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億８</a:t>
          </a:r>
          <a:r>
            <a:rPr lang="ja-JP" altLang="en-US" sz="1100">
              <a:solidFill>
                <a:schemeClr val="dk1"/>
              </a:solidFill>
              <a:effectLst/>
              <a:latin typeface="+mn-lt"/>
              <a:ea typeface="+mn-ea"/>
              <a:cs typeface="+mn-cs"/>
            </a:rPr>
            <a:t>千</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百万円余りを積立てることが出来た。ふるさと大月応援基金では、</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千万円余りの積立てをしたが、基金を活用した定住促進事業や道路整備事業に充当したことで</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百万円余りを取崩し、約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億円の減となった。公共施設整備基金では、</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憶</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百万円余りの積立てに対して、行政協力金として</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百</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十万円弱を取り崩したことで</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千万円弱の増となった。</a:t>
          </a:r>
          <a:endParaRPr lang="ja-JP" altLang="ja-JP" sz="1400">
            <a:effectLst/>
          </a:endParaRPr>
        </a:p>
        <a:p>
          <a:r>
            <a:rPr lang="ja-JP" altLang="ja-JP" sz="1100">
              <a:solidFill>
                <a:schemeClr val="dk1"/>
              </a:solidFill>
              <a:effectLst/>
              <a:latin typeface="+mn-lt"/>
              <a:ea typeface="+mn-ea"/>
              <a:cs typeface="+mn-cs"/>
            </a:rPr>
            <a:t>　基金全体としては、積立額１</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あまり</a:t>
          </a:r>
          <a:r>
            <a:rPr lang="ja-JP" altLang="ja-JP" sz="1100">
              <a:solidFill>
                <a:schemeClr val="dk1"/>
              </a:solidFill>
              <a:effectLst/>
              <a:latin typeface="+mn-lt"/>
              <a:ea typeface="+mn-ea"/>
              <a:cs typeface="+mn-cs"/>
            </a:rPr>
            <a:t>に対して取崩し額が</a:t>
          </a:r>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5</a:t>
          </a:r>
          <a:r>
            <a:rPr lang="ja-JP" altLang="en-US" sz="1100">
              <a:solidFill>
                <a:schemeClr val="dk1"/>
              </a:solidFill>
              <a:effectLst/>
              <a:latin typeface="+mn-lt"/>
              <a:ea typeface="+mn-ea"/>
              <a:cs typeface="+mn-cs"/>
            </a:rPr>
            <a:t>百</a:t>
          </a:r>
          <a:r>
            <a:rPr lang="ja-JP" altLang="ja-JP" sz="1100">
              <a:solidFill>
                <a:schemeClr val="dk1"/>
              </a:solidFill>
              <a:effectLst/>
              <a:latin typeface="+mn-lt"/>
              <a:ea typeface="+mn-ea"/>
              <a:cs typeface="+mn-cs"/>
            </a:rPr>
            <a:t>万円</a:t>
          </a:r>
          <a:r>
            <a:rPr lang="ja-JP" altLang="en-US" sz="1100">
              <a:solidFill>
                <a:schemeClr val="dk1"/>
              </a:solidFill>
              <a:effectLst/>
              <a:latin typeface="+mn-lt"/>
              <a:ea typeface="+mn-ea"/>
              <a:cs typeface="+mn-cs"/>
            </a:rPr>
            <a:t>あまり</a:t>
          </a:r>
          <a:r>
            <a:rPr lang="ja-JP" altLang="ja-JP" sz="1100">
              <a:solidFill>
                <a:schemeClr val="dk1"/>
              </a:solidFill>
              <a:effectLst/>
              <a:latin typeface="+mn-lt"/>
              <a:ea typeface="+mn-ea"/>
              <a:cs typeface="+mn-cs"/>
            </a:rPr>
            <a:t>となったため、</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百万円余りの増となった。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・「ふるさと大月応援基金」については、重要な財源となっているため、寄付額が増加するような返礼品の開発や</a:t>
          </a:r>
          <a:r>
            <a:rPr kumimoji="1" lang="en-US" altLang="ja-JP" sz="1100">
              <a:solidFill>
                <a:schemeClr val="dk1"/>
              </a:solidFill>
              <a:effectLst/>
              <a:latin typeface="+mn-lt"/>
              <a:ea typeface="+mn-ea"/>
              <a:cs typeface="+mn-cs"/>
            </a:rPr>
            <a:t>PR</a:t>
          </a:r>
          <a:r>
            <a:rPr kumimoji="1" lang="ja-JP" altLang="ja-JP" sz="1100">
              <a:solidFill>
                <a:schemeClr val="dk1"/>
              </a:solidFill>
              <a:effectLst/>
              <a:latin typeface="+mn-lt"/>
              <a:ea typeface="+mn-ea"/>
              <a:cs typeface="+mn-cs"/>
            </a:rPr>
            <a:t>を行い、さらなる増加を目指して努力していく。</a:t>
          </a:r>
          <a:endParaRPr lang="ja-JP" altLang="ja-JP" sz="1400">
            <a:effectLst/>
          </a:endParaRPr>
        </a:p>
        <a:p>
          <a:r>
            <a:rPr kumimoji="1" lang="ja-JP" altLang="ja-JP" sz="1100">
              <a:solidFill>
                <a:schemeClr val="dk1"/>
              </a:solidFill>
              <a:effectLst/>
              <a:latin typeface="+mn-lt"/>
              <a:ea typeface="+mn-ea"/>
              <a:cs typeface="+mn-cs"/>
            </a:rPr>
            <a:t>・「公共施設整備基金」については、公共施設の老朽化対策で長寿命化や建替え等の事業が予定されているため、積立てていくことを予定している。</a:t>
          </a:r>
          <a:endParaRPr lang="ja-JP" altLang="ja-JP" sz="1400">
            <a:effectLst/>
          </a:endParaRPr>
        </a:p>
        <a:p>
          <a:r>
            <a:rPr kumimoji="1" lang="ja-JP" altLang="ja-JP" sz="1100">
              <a:solidFill>
                <a:schemeClr val="dk1"/>
              </a:solidFill>
              <a:effectLst/>
              <a:latin typeface="+mn-lt"/>
              <a:ea typeface="+mn-ea"/>
              <a:cs typeface="+mn-cs"/>
            </a:rPr>
            <a:t>・決算見込み等の状況を加味しながら積立てを行っていく。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・ふるさと大月応援基金　　　　　：　寄附金を財源として多様な人々による魅力あるまちづくりに資する目的の基金であり、使途は寄附者が指定する。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・公共施設整備基金　　　　　　　：　大月市新総合計画に定める公共施設整備のために使用する。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・地域振興基金　　　　　　　　　：　創意工夫ある魅力的なまちづくりを推進するために使用する。</a:t>
          </a:r>
          <a:endParaRPr lang="ja-JP" altLang="ja-JP" sz="1400">
            <a:effectLst/>
          </a:endParaRPr>
        </a:p>
        <a:p>
          <a:r>
            <a:rPr kumimoji="1" lang="ja-JP" altLang="ja-JP" sz="1100">
              <a:solidFill>
                <a:schemeClr val="dk1"/>
              </a:solidFill>
              <a:effectLst/>
              <a:latin typeface="+mn-lt"/>
              <a:ea typeface="+mn-ea"/>
              <a:cs typeface="+mn-cs"/>
            </a:rPr>
            <a:t>　・短期大学教育施設整備基金　　　：　大月短期大学の教育施設整備及び財政の健全な運営に資するために使用する。　　　　　　　　　　　　　　</a:t>
          </a:r>
          <a:endParaRPr lang="ja-JP" altLang="ja-JP" sz="1400">
            <a:effectLst/>
          </a:endParaRPr>
        </a:p>
        <a:p>
          <a:r>
            <a:rPr kumimoji="1" lang="ja-JP" altLang="ja-JP" sz="1100">
              <a:solidFill>
                <a:schemeClr val="dk1"/>
              </a:solidFill>
              <a:effectLst/>
              <a:latin typeface="+mn-lt"/>
              <a:ea typeface="+mn-ea"/>
              <a:cs typeface="+mn-cs"/>
            </a:rPr>
            <a:t>　・退職手当支給準備基金　　　　　：　大月市職員恵縦支給条例に基づいて支給する職員の退職手当の資金のために使用する。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・ふるさと大月応援基金　　　　　：　</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百万円余りの積立てをしたが、基金を活用した定住促進事業や道路整備事業に充当したことで</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百万円</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余りを取崩し、約</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億円の減となった。</a:t>
          </a:r>
          <a:endParaRPr lang="ja-JP" altLang="ja-JP" sz="1400">
            <a:effectLst/>
          </a:endParaRPr>
        </a:p>
        <a:p>
          <a:r>
            <a:rPr lang="ja-JP" altLang="ja-JP" sz="1100">
              <a:solidFill>
                <a:schemeClr val="dk1"/>
              </a:solidFill>
              <a:effectLst/>
              <a:latin typeface="+mn-lt"/>
              <a:ea typeface="+mn-ea"/>
              <a:cs typeface="+mn-cs"/>
            </a:rPr>
            <a:t>　・公共施設整備基金　　　　　　　：　</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憶</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百万円余りの積立てに対して、行政協力金として</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百</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十万円弱を取り崩したことで</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千万円弱の増となった。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・ふるさと大月応援基金　　　　　：　返礼品等を充実させ、寄附金のを増額を目指し、魅力あるまちづくりの財源に充当していく予定。</a:t>
          </a:r>
          <a:endParaRPr lang="ja-JP" altLang="ja-JP" sz="1400">
            <a:effectLst/>
          </a:endParaRPr>
        </a:p>
        <a:p>
          <a:r>
            <a:rPr kumimoji="1" lang="ja-JP" altLang="ja-JP" sz="1100">
              <a:solidFill>
                <a:schemeClr val="dk1"/>
              </a:solidFill>
              <a:effectLst/>
              <a:latin typeface="+mn-lt"/>
              <a:ea typeface="+mn-ea"/>
              <a:cs typeface="+mn-cs"/>
            </a:rPr>
            <a:t>　・公共施設整備基金　　　　　　　：　財産収入などを毎年度計画的に積立てる予定</a:t>
          </a:r>
          <a:endParaRPr lang="ja-JP" altLang="ja-JP" sz="1400">
            <a:effectLst/>
          </a:endParaRPr>
        </a:p>
        <a:p>
          <a:r>
            <a:rPr kumimoji="1" lang="ja-JP" altLang="ja-JP" sz="1100">
              <a:solidFill>
                <a:schemeClr val="dk1"/>
              </a:solidFill>
              <a:effectLst/>
              <a:latin typeface="+mn-lt"/>
              <a:ea typeface="+mn-ea"/>
              <a:cs typeface="+mn-cs"/>
            </a:rPr>
            <a:t>　・地域振興基金　　　　　　　　　：　基金の目的に沿った計画的な運用を行っていく。</a:t>
          </a:r>
          <a:endParaRPr lang="ja-JP" altLang="ja-JP" sz="1400">
            <a:effectLst/>
          </a:endParaRPr>
        </a:p>
        <a:p>
          <a:r>
            <a:rPr kumimoji="1" lang="ja-JP" altLang="ja-JP" sz="1100">
              <a:solidFill>
                <a:schemeClr val="dk1"/>
              </a:solidFill>
              <a:effectLst/>
              <a:latin typeface="+mn-lt"/>
              <a:ea typeface="+mn-ea"/>
              <a:cs typeface="+mn-cs"/>
            </a:rPr>
            <a:t>　・短期大学教育施設整備基金　　　：　基金の目的に沿った計画的な運用を行っていく。</a:t>
          </a:r>
          <a:endParaRPr lang="ja-JP" altLang="ja-JP" sz="1400">
            <a:effectLst/>
          </a:endParaRPr>
        </a:p>
        <a:p>
          <a:r>
            <a:rPr kumimoji="1" lang="ja-JP" altLang="ja-JP" sz="1100">
              <a:solidFill>
                <a:schemeClr val="dk1"/>
              </a:solidFill>
              <a:effectLst/>
              <a:latin typeface="+mn-lt"/>
              <a:ea typeface="+mn-ea"/>
              <a:cs typeface="+mn-cs"/>
            </a:rPr>
            <a:t>　・退職手当支給準備基金　　　　　：　基金の目的に沿った計画的な運用を行っていく。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a:solidFill>
                <a:schemeClr val="dk1"/>
              </a:solidFill>
              <a:effectLst/>
              <a:latin typeface="+mn-lt"/>
              <a:ea typeface="+mn-ea"/>
              <a:cs typeface="+mn-cs"/>
            </a:rPr>
            <a:t>・景気の動向による関係諸税等の変動とふるさと納税額の影響によるもの。</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・事業精査等を行い、積立てが行えるような財政運営を実施していく。</a:t>
          </a:r>
          <a:endParaRPr lang="ja-JP" altLang="ja-JP" sz="1400">
            <a:effectLst/>
          </a:endParaRPr>
        </a:p>
        <a:p>
          <a:r>
            <a:rPr kumimoji="1" lang="ja-JP" altLang="ja-JP" sz="1100">
              <a:solidFill>
                <a:schemeClr val="dk1"/>
              </a:solidFill>
              <a:effectLst/>
              <a:latin typeface="+mn-lt"/>
              <a:ea typeface="+mn-ea"/>
              <a:cs typeface="+mn-cs"/>
            </a:rPr>
            <a:t>・災害への備え等のため、過去の実績等を踏まえ、１０億円程度を目途に積み立てることを目標としていく。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・三セク債償還に係る積立によるもの。</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・財産収入などを毎年度計画的に積み立てる予定。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22,629
22,400
280.25
14,462,611
13,936,221
489,128
8,360,888
15,429,117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当市では、平成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月に改訂した公共施設等総合管理計画において、公共施設等の延べ床面積を計画期間の終期である令和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を掲げ、老朽化した施設の集約化や複合化、除却を進めている。有形固定資産減価償却率については、上昇傾向にはあるものの類似団体平均とほぼ同様の伸びである。今後も、それぞれの公共施設等に係る個別施設計画の策定を推進し、当該計画に基づいた施設の適正な維持管理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112939</xdr:rowOff>
    </xdr:from>
    <xdr:to>
      <xdr:col>23</xdr:col>
      <xdr:colOff>136525</xdr:colOff>
      <xdr:row>31</xdr:row>
      <xdr:rowOff>43089</xdr:rowOff>
    </xdr:to>
    <xdr:sp macro="" textlink="">
      <xdr:nvSpPr>
        <xdr:cNvPr id="83" name="楕円 82"/>
        <xdr:cNvSpPr/>
      </xdr:nvSpPr>
      <xdr:spPr>
        <a:xfrm>
          <a:off x="4711700" y="602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91366</xdr:rowOff>
    </xdr:from>
    <xdr:ext cx="405111" cy="259045"/>
    <xdr:sp macro="" textlink="">
      <xdr:nvSpPr>
        <xdr:cNvPr id="84" name="有形固定資産減価償却率該当値テキスト"/>
        <xdr:cNvSpPr txBox="1"/>
      </xdr:nvSpPr>
      <xdr:spPr>
        <a:xfrm>
          <a:off x="4813300" y="6006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60506</xdr:rowOff>
    </xdr:from>
    <xdr:to>
      <xdr:col>19</xdr:col>
      <xdr:colOff>187325</xdr:colOff>
      <xdr:row>30</xdr:row>
      <xdr:rowOff>162106</xdr:rowOff>
    </xdr:to>
    <xdr:sp macro="" textlink="">
      <xdr:nvSpPr>
        <xdr:cNvPr id="85" name="楕円 84"/>
        <xdr:cNvSpPr/>
      </xdr:nvSpPr>
      <xdr:spPr>
        <a:xfrm>
          <a:off x="4000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111306</xdr:rowOff>
    </xdr:from>
    <xdr:to>
      <xdr:col>23</xdr:col>
      <xdr:colOff>85725</xdr:colOff>
      <xdr:row>30</xdr:row>
      <xdr:rowOff>163739</xdr:rowOff>
    </xdr:to>
    <xdr:cxnSp macro="">
      <xdr:nvCxnSpPr>
        <xdr:cNvPr id="86" name="直線コネクタ 85"/>
        <xdr:cNvCxnSpPr/>
      </xdr:nvCxnSpPr>
      <xdr:spPr>
        <a:xfrm>
          <a:off x="4051300" y="6026331"/>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8074</xdr:rowOff>
    </xdr:from>
    <xdr:to>
      <xdr:col>15</xdr:col>
      <xdr:colOff>187325</xdr:colOff>
      <xdr:row>30</xdr:row>
      <xdr:rowOff>109674</xdr:rowOff>
    </xdr:to>
    <xdr:sp macro="" textlink="">
      <xdr:nvSpPr>
        <xdr:cNvPr id="87" name="楕円 86"/>
        <xdr:cNvSpPr/>
      </xdr:nvSpPr>
      <xdr:spPr>
        <a:xfrm>
          <a:off x="3238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58874</xdr:rowOff>
    </xdr:from>
    <xdr:to>
      <xdr:col>19</xdr:col>
      <xdr:colOff>136525</xdr:colOff>
      <xdr:row>30</xdr:row>
      <xdr:rowOff>111306</xdr:rowOff>
    </xdr:to>
    <xdr:cxnSp macro="">
      <xdr:nvCxnSpPr>
        <xdr:cNvPr id="88" name="直線コネクタ 87"/>
        <xdr:cNvCxnSpPr/>
      </xdr:nvCxnSpPr>
      <xdr:spPr>
        <a:xfrm>
          <a:off x="3289300" y="5973899"/>
          <a:ext cx="7620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114753</xdr:rowOff>
    </xdr:from>
    <xdr:to>
      <xdr:col>11</xdr:col>
      <xdr:colOff>187325</xdr:colOff>
      <xdr:row>30</xdr:row>
      <xdr:rowOff>44903</xdr:rowOff>
    </xdr:to>
    <xdr:sp macro="" textlink="">
      <xdr:nvSpPr>
        <xdr:cNvPr id="89" name="楕円 88"/>
        <xdr:cNvSpPr/>
      </xdr:nvSpPr>
      <xdr:spPr>
        <a:xfrm>
          <a:off x="2476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165553</xdr:rowOff>
    </xdr:from>
    <xdr:to>
      <xdr:col>15</xdr:col>
      <xdr:colOff>136525</xdr:colOff>
      <xdr:row>30</xdr:row>
      <xdr:rowOff>58874</xdr:rowOff>
    </xdr:to>
    <xdr:cxnSp macro="">
      <xdr:nvCxnSpPr>
        <xdr:cNvPr id="90" name="直線コネクタ 89"/>
        <xdr:cNvCxnSpPr/>
      </xdr:nvCxnSpPr>
      <xdr:spPr>
        <a:xfrm>
          <a:off x="2527300" y="5909128"/>
          <a:ext cx="7620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56152</xdr:rowOff>
    </xdr:from>
    <xdr:to>
      <xdr:col>7</xdr:col>
      <xdr:colOff>187325</xdr:colOff>
      <xdr:row>29</xdr:row>
      <xdr:rowOff>157752</xdr:rowOff>
    </xdr:to>
    <xdr:sp macro="" textlink="">
      <xdr:nvSpPr>
        <xdr:cNvPr id="91" name="楕円 90"/>
        <xdr:cNvSpPr/>
      </xdr:nvSpPr>
      <xdr:spPr>
        <a:xfrm>
          <a:off x="1714500" y="579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106952</xdr:rowOff>
    </xdr:from>
    <xdr:to>
      <xdr:col>11</xdr:col>
      <xdr:colOff>136525</xdr:colOff>
      <xdr:row>29</xdr:row>
      <xdr:rowOff>165553</xdr:rowOff>
    </xdr:to>
    <xdr:cxnSp macro="">
      <xdr:nvCxnSpPr>
        <xdr:cNvPr id="92" name="直線コネクタ 91"/>
        <xdr:cNvCxnSpPr/>
      </xdr:nvCxnSpPr>
      <xdr:spPr>
        <a:xfrm>
          <a:off x="1765300" y="5850527"/>
          <a:ext cx="762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153233</xdr:rowOff>
    </xdr:from>
    <xdr:ext cx="405111" cy="259045"/>
    <xdr:sp macro="" textlink="">
      <xdr:nvSpPr>
        <xdr:cNvPr id="97" name="n_1mainValue有形固定資産減価償却率"/>
        <xdr:cNvSpPr txBox="1"/>
      </xdr:nvSpPr>
      <xdr:spPr>
        <a:xfrm>
          <a:off x="3836044" y="6068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100801</xdr:rowOff>
    </xdr:from>
    <xdr:ext cx="405111" cy="259045"/>
    <xdr:sp macro="" textlink="">
      <xdr:nvSpPr>
        <xdr:cNvPr id="98" name="n_2mainValue有形固定資産減価償却率"/>
        <xdr:cNvSpPr txBox="1"/>
      </xdr:nvSpPr>
      <xdr:spPr>
        <a:xfrm>
          <a:off x="3086744" y="60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36030</xdr:rowOff>
    </xdr:from>
    <xdr:ext cx="405111" cy="259045"/>
    <xdr:sp macro="" textlink="">
      <xdr:nvSpPr>
        <xdr:cNvPr id="99" name="n_3mainValue有形固定資産減価償却率"/>
        <xdr:cNvSpPr txBox="1"/>
      </xdr:nvSpPr>
      <xdr:spPr>
        <a:xfrm>
          <a:off x="2324744"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148879</xdr:rowOff>
    </xdr:from>
    <xdr:ext cx="405111" cy="259045"/>
    <xdr:sp macro="" textlink="">
      <xdr:nvSpPr>
        <xdr:cNvPr id="100" name="n_4mainValue有形固定資産減価償却率"/>
        <xdr:cNvSpPr txBox="1"/>
      </xdr:nvSpPr>
      <xdr:spPr>
        <a:xfrm>
          <a:off x="1562744" y="5892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債務償還可能比率が類似団体平均値や全国平均・山梨県平均を大きく上回っていたが、令和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年度で類似団体平均とほぼ同数となった</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年では、類似団体平均より比率が上がっているが、地方債残高は、順調に減少し、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ふるさと納税額</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は減少したものの安定した額を保っている。そのため、前年度と比較して比率の改善をはかることができている。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山梨県平均や全国平均を上回っているため、これからも、歳入に見合った歳出での予算編成に努め、</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健全な財政運営を行っていく。</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171196</xdr:rowOff>
    </xdr:from>
    <xdr:to>
      <xdr:col>76</xdr:col>
      <xdr:colOff>73025</xdr:colOff>
      <xdr:row>30</xdr:row>
      <xdr:rowOff>101346</xdr:rowOff>
    </xdr:to>
    <xdr:sp macro="" textlink="">
      <xdr:nvSpPr>
        <xdr:cNvPr id="146" name="楕円 145"/>
        <xdr:cNvSpPr/>
      </xdr:nvSpPr>
      <xdr:spPr>
        <a:xfrm>
          <a:off x="147447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149623</xdr:rowOff>
    </xdr:from>
    <xdr:ext cx="469744" cy="259045"/>
    <xdr:sp macro="" textlink="">
      <xdr:nvSpPr>
        <xdr:cNvPr id="147" name="債務償還比率該当値テキスト"/>
        <xdr:cNvSpPr txBox="1"/>
      </xdr:nvSpPr>
      <xdr:spPr>
        <a:xfrm>
          <a:off x="14846300" y="589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162571</xdr:rowOff>
    </xdr:from>
    <xdr:to>
      <xdr:col>72</xdr:col>
      <xdr:colOff>123825</xdr:colOff>
      <xdr:row>31</xdr:row>
      <xdr:rowOff>92721</xdr:rowOff>
    </xdr:to>
    <xdr:sp macro="" textlink="">
      <xdr:nvSpPr>
        <xdr:cNvPr id="148" name="楕円 147"/>
        <xdr:cNvSpPr/>
      </xdr:nvSpPr>
      <xdr:spPr>
        <a:xfrm>
          <a:off x="14033500" y="60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50546</xdr:rowOff>
    </xdr:from>
    <xdr:to>
      <xdr:col>76</xdr:col>
      <xdr:colOff>22225</xdr:colOff>
      <xdr:row>31</xdr:row>
      <xdr:rowOff>41921</xdr:rowOff>
    </xdr:to>
    <xdr:cxnSp macro="">
      <xdr:nvCxnSpPr>
        <xdr:cNvPr id="149" name="直線コネクタ 148"/>
        <xdr:cNvCxnSpPr/>
      </xdr:nvCxnSpPr>
      <xdr:spPr>
        <a:xfrm flipV="1">
          <a:off x="14084300" y="5965571"/>
          <a:ext cx="711200" cy="16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12002</xdr:rowOff>
    </xdr:from>
    <xdr:to>
      <xdr:col>68</xdr:col>
      <xdr:colOff>123825</xdr:colOff>
      <xdr:row>32</xdr:row>
      <xdr:rowOff>113602</xdr:rowOff>
    </xdr:to>
    <xdr:sp macro="" textlink="">
      <xdr:nvSpPr>
        <xdr:cNvPr id="150" name="楕円 149"/>
        <xdr:cNvSpPr/>
      </xdr:nvSpPr>
      <xdr:spPr>
        <a:xfrm>
          <a:off x="13271500" y="62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41921</xdr:rowOff>
    </xdr:from>
    <xdr:to>
      <xdr:col>72</xdr:col>
      <xdr:colOff>73025</xdr:colOff>
      <xdr:row>32</xdr:row>
      <xdr:rowOff>62802</xdr:rowOff>
    </xdr:to>
    <xdr:cxnSp macro="">
      <xdr:nvCxnSpPr>
        <xdr:cNvPr id="151" name="直線コネクタ 150"/>
        <xdr:cNvCxnSpPr/>
      </xdr:nvCxnSpPr>
      <xdr:spPr>
        <a:xfrm flipV="1">
          <a:off x="13322300" y="6128396"/>
          <a:ext cx="762000" cy="19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158634</xdr:rowOff>
    </xdr:from>
    <xdr:to>
      <xdr:col>64</xdr:col>
      <xdr:colOff>123825</xdr:colOff>
      <xdr:row>33</xdr:row>
      <xdr:rowOff>88784</xdr:rowOff>
    </xdr:to>
    <xdr:sp macro="" textlink="">
      <xdr:nvSpPr>
        <xdr:cNvPr id="152" name="楕円 151"/>
        <xdr:cNvSpPr/>
      </xdr:nvSpPr>
      <xdr:spPr>
        <a:xfrm>
          <a:off x="12509500" y="641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62802</xdr:rowOff>
    </xdr:from>
    <xdr:to>
      <xdr:col>68</xdr:col>
      <xdr:colOff>73025</xdr:colOff>
      <xdr:row>33</xdr:row>
      <xdr:rowOff>37984</xdr:rowOff>
    </xdr:to>
    <xdr:cxnSp macro="">
      <xdr:nvCxnSpPr>
        <xdr:cNvPr id="153" name="直線コネクタ 152"/>
        <xdr:cNvCxnSpPr/>
      </xdr:nvCxnSpPr>
      <xdr:spPr>
        <a:xfrm flipV="1">
          <a:off x="12560300" y="6320727"/>
          <a:ext cx="762000" cy="14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162772</xdr:rowOff>
    </xdr:from>
    <xdr:to>
      <xdr:col>60</xdr:col>
      <xdr:colOff>123825</xdr:colOff>
      <xdr:row>33</xdr:row>
      <xdr:rowOff>92921</xdr:rowOff>
    </xdr:to>
    <xdr:sp macro="" textlink="">
      <xdr:nvSpPr>
        <xdr:cNvPr id="154" name="楕円 153"/>
        <xdr:cNvSpPr/>
      </xdr:nvSpPr>
      <xdr:spPr>
        <a:xfrm>
          <a:off x="11747500" y="642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37984</xdr:rowOff>
    </xdr:from>
    <xdr:to>
      <xdr:col>64</xdr:col>
      <xdr:colOff>73025</xdr:colOff>
      <xdr:row>33</xdr:row>
      <xdr:rowOff>42122</xdr:rowOff>
    </xdr:to>
    <xdr:cxnSp macro="">
      <xdr:nvCxnSpPr>
        <xdr:cNvPr id="155" name="直線コネクタ 154"/>
        <xdr:cNvCxnSpPr/>
      </xdr:nvCxnSpPr>
      <xdr:spPr>
        <a:xfrm flipV="1">
          <a:off x="11798300" y="6467359"/>
          <a:ext cx="7620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56" name="n_1aveValue債務償還比率"/>
        <xdr:cNvSpPr txBox="1"/>
      </xdr:nvSpPr>
      <xdr:spPr>
        <a:xfrm>
          <a:off x="13836727" y="584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58" name="n_3aveValue債務償還比率"/>
        <xdr:cNvSpPr txBox="1"/>
      </xdr:nvSpPr>
      <xdr:spPr>
        <a:xfrm>
          <a:off x="12325427" y="594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83848</xdr:rowOff>
    </xdr:from>
    <xdr:ext cx="469744" cy="259045"/>
    <xdr:sp macro="" textlink="">
      <xdr:nvSpPr>
        <xdr:cNvPr id="160" name="n_1mainValue債務償還比率"/>
        <xdr:cNvSpPr txBox="1"/>
      </xdr:nvSpPr>
      <xdr:spPr>
        <a:xfrm>
          <a:off x="13836727" y="617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104729</xdr:rowOff>
    </xdr:from>
    <xdr:ext cx="469744" cy="259045"/>
    <xdr:sp macro="" textlink="">
      <xdr:nvSpPr>
        <xdr:cNvPr id="161" name="n_2mainValue債務償還比率"/>
        <xdr:cNvSpPr txBox="1"/>
      </xdr:nvSpPr>
      <xdr:spPr>
        <a:xfrm>
          <a:off x="13087427" y="6362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79911</xdr:rowOff>
    </xdr:from>
    <xdr:ext cx="469744" cy="259045"/>
    <xdr:sp macro="" textlink="">
      <xdr:nvSpPr>
        <xdr:cNvPr id="162" name="n_3mainValue債務償還比率"/>
        <xdr:cNvSpPr txBox="1"/>
      </xdr:nvSpPr>
      <xdr:spPr>
        <a:xfrm>
          <a:off x="12325427" y="650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84048</xdr:rowOff>
    </xdr:from>
    <xdr:ext cx="469744" cy="259045"/>
    <xdr:sp macro="" textlink="">
      <xdr:nvSpPr>
        <xdr:cNvPr id="163" name="n_4mainValue債務償還比率"/>
        <xdr:cNvSpPr txBox="1"/>
      </xdr:nvSpPr>
      <xdr:spPr>
        <a:xfrm>
          <a:off x="11563427" y="651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22,629
22,400
280.25
14,462,611
13,936,221
489,128
8,360,888
15,429,117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3" name="楕円 72"/>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4" name="【道路】&#10;有形固定資産減価償却率該当値テキスト"/>
        <xdr:cNvSpPr txBox="1"/>
      </xdr:nvSpPr>
      <xdr:spPr>
        <a:xfrm>
          <a:off x="4673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5" name="楕円 74"/>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110490</xdr:rowOff>
    </xdr:to>
    <xdr:cxnSp macro="">
      <xdr:nvCxnSpPr>
        <xdr:cNvPr id="76" name="直線コネクタ 75"/>
        <xdr:cNvCxnSpPr/>
      </xdr:nvCxnSpPr>
      <xdr:spPr>
        <a:xfrm>
          <a:off x="3797300" y="65874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156845</xdr:rowOff>
    </xdr:from>
    <xdr:to>
      <xdr:col>15</xdr:col>
      <xdr:colOff>101600</xdr:colOff>
      <xdr:row>38</xdr:row>
      <xdr:rowOff>86995</xdr:rowOff>
    </xdr:to>
    <xdr:sp macro="" textlink="">
      <xdr:nvSpPr>
        <xdr:cNvPr id="77" name="楕円 76"/>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36195</xdr:rowOff>
    </xdr:from>
    <xdr:to>
      <xdr:col>19</xdr:col>
      <xdr:colOff>177800</xdr:colOff>
      <xdr:row>38</xdr:row>
      <xdr:rowOff>72390</xdr:rowOff>
    </xdr:to>
    <xdr:cxnSp macro="">
      <xdr:nvCxnSpPr>
        <xdr:cNvPr id="78" name="直線コネクタ 77"/>
        <xdr:cNvCxnSpPr/>
      </xdr:nvCxnSpPr>
      <xdr:spPr>
        <a:xfrm>
          <a:off x="2908300" y="6551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9" name="楕円 78"/>
        <xdr:cNvSpPr/>
      </xdr:nvSpPr>
      <xdr:spPr>
        <a:xfrm>
          <a:off x="1968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169545</xdr:rowOff>
    </xdr:from>
    <xdr:to>
      <xdr:col>15</xdr:col>
      <xdr:colOff>50800</xdr:colOff>
      <xdr:row>38</xdr:row>
      <xdr:rowOff>36195</xdr:rowOff>
    </xdr:to>
    <xdr:cxnSp macro="">
      <xdr:nvCxnSpPr>
        <xdr:cNvPr id="80" name="直線コネクタ 79"/>
        <xdr:cNvCxnSpPr/>
      </xdr:nvCxnSpPr>
      <xdr:spPr>
        <a:xfrm>
          <a:off x="2019300" y="6513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105410</xdr:rowOff>
    </xdr:from>
    <xdr:to>
      <xdr:col>6</xdr:col>
      <xdr:colOff>38100</xdr:colOff>
      <xdr:row>38</xdr:row>
      <xdr:rowOff>35560</xdr:rowOff>
    </xdr:to>
    <xdr:sp macro="" textlink="">
      <xdr:nvSpPr>
        <xdr:cNvPr id="81" name="楕円 80"/>
        <xdr:cNvSpPr/>
      </xdr:nvSpPr>
      <xdr:spPr>
        <a:xfrm>
          <a:off x="1079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156210</xdr:rowOff>
    </xdr:from>
    <xdr:to>
      <xdr:col>10</xdr:col>
      <xdr:colOff>114300</xdr:colOff>
      <xdr:row>37</xdr:row>
      <xdr:rowOff>169545</xdr:rowOff>
    </xdr:to>
    <xdr:cxnSp macro="">
      <xdr:nvCxnSpPr>
        <xdr:cNvPr id="82" name="直線コネクタ 81"/>
        <xdr:cNvCxnSpPr/>
      </xdr:nvCxnSpPr>
      <xdr:spPr>
        <a:xfrm>
          <a:off x="1130300" y="64998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7" name="n_1main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8" name="n_2main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40022</xdr:rowOff>
    </xdr:from>
    <xdr:ext cx="405111" cy="259045"/>
    <xdr:sp macro="" textlink="">
      <xdr:nvSpPr>
        <xdr:cNvPr id="89" name="n_3mainValue【道路】&#10;有形固定資産減価償却率"/>
        <xdr:cNvSpPr txBox="1"/>
      </xdr:nvSpPr>
      <xdr:spPr>
        <a:xfrm>
          <a:off x="1816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26687</xdr:rowOff>
    </xdr:from>
    <xdr:ext cx="405111" cy="259045"/>
    <xdr:sp macro="" textlink="">
      <xdr:nvSpPr>
        <xdr:cNvPr id="90" name="n_4mainValue【道路】&#10;有形固定資産減価償却率"/>
        <xdr:cNvSpPr txBox="1"/>
      </xdr:nvSpPr>
      <xdr:spPr>
        <a:xfrm>
          <a:off x="927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49240</xdr:rowOff>
    </xdr:from>
    <xdr:to>
      <xdr:col>55</xdr:col>
      <xdr:colOff>50800</xdr:colOff>
      <xdr:row>39</xdr:row>
      <xdr:rowOff>150840</xdr:rowOff>
    </xdr:to>
    <xdr:sp macro="" textlink="">
      <xdr:nvSpPr>
        <xdr:cNvPr id="132" name="楕円 131"/>
        <xdr:cNvSpPr/>
      </xdr:nvSpPr>
      <xdr:spPr>
        <a:xfrm>
          <a:off x="10426700" y="673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27667</xdr:rowOff>
    </xdr:from>
    <xdr:ext cx="534377" cy="259045"/>
    <xdr:sp macro="" textlink="">
      <xdr:nvSpPr>
        <xdr:cNvPr id="133" name="【道路】&#10;一人当たり延長該当値テキスト"/>
        <xdr:cNvSpPr txBox="1"/>
      </xdr:nvSpPr>
      <xdr:spPr>
        <a:xfrm>
          <a:off x="10515600" y="67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61355</xdr:rowOff>
    </xdr:from>
    <xdr:to>
      <xdr:col>50</xdr:col>
      <xdr:colOff>165100</xdr:colOff>
      <xdr:row>39</xdr:row>
      <xdr:rowOff>162955</xdr:rowOff>
    </xdr:to>
    <xdr:sp macro="" textlink="">
      <xdr:nvSpPr>
        <xdr:cNvPr id="134" name="楕円 133"/>
        <xdr:cNvSpPr/>
      </xdr:nvSpPr>
      <xdr:spPr>
        <a:xfrm>
          <a:off x="9588500" y="67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100040</xdr:rowOff>
    </xdr:from>
    <xdr:to>
      <xdr:col>55</xdr:col>
      <xdr:colOff>0</xdr:colOff>
      <xdr:row>39</xdr:row>
      <xdr:rowOff>112155</xdr:rowOff>
    </xdr:to>
    <xdr:cxnSp macro="">
      <xdr:nvCxnSpPr>
        <xdr:cNvPr id="135" name="直線コネクタ 134"/>
        <xdr:cNvCxnSpPr/>
      </xdr:nvCxnSpPr>
      <xdr:spPr>
        <a:xfrm flipV="1">
          <a:off x="9639300" y="6786590"/>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73733</xdr:rowOff>
    </xdr:from>
    <xdr:to>
      <xdr:col>46</xdr:col>
      <xdr:colOff>38100</xdr:colOff>
      <xdr:row>40</xdr:row>
      <xdr:rowOff>3883</xdr:rowOff>
    </xdr:to>
    <xdr:sp macro="" textlink="">
      <xdr:nvSpPr>
        <xdr:cNvPr id="136" name="楕円 135"/>
        <xdr:cNvSpPr/>
      </xdr:nvSpPr>
      <xdr:spPr>
        <a:xfrm>
          <a:off x="8699500" y="67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112155</xdr:rowOff>
    </xdr:from>
    <xdr:to>
      <xdr:col>50</xdr:col>
      <xdr:colOff>114300</xdr:colOff>
      <xdr:row>39</xdr:row>
      <xdr:rowOff>124533</xdr:rowOff>
    </xdr:to>
    <xdr:cxnSp macro="">
      <xdr:nvCxnSpPr>
        <xdr:cNvPr id="137" name="直線コネクタ 136"/>
        <xdr:cNvCxnSpPr/>
      </xdr:nvCxnSpPr>
      <xdr:spPr>
        <a:xfrm flipV="1">
          <a:off x="8750300" y="6798705"/>
          <a:ext cx="889000" cy="1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89114</xdr:rowOff>
    </xdr:from>
    <xdr:to>
      <xdr:col>41</xdr:col>
      <xdr:colOff>101600</xdr:colOff>
      <xdr:row>40</xdr:row>
      <xdr:rowOff>19264</xdr:rowOff>
    </xdr:to>
    <xdr:sp macro="" textlink="">
      <xdr:nvSpPr>
        <xdr:cNvPr id="138" name="楕円 137"/>
        <xdr:cNvSpPr/>
      </xdr:nvSpPr>
      <xdr:spPr>
        <a:xfrm>
          <a:off x="7810500" y="677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124533</xdr:rowOff>
    </xdr:from>
    <xdr:to>
      <xdr:col>45</xdr:col>
      <xdr:colOff>177800</xdr:colOff>
      <xdr:row>39</xdr:row>
      <xdr:rowOff>139914</xdr:rowOff>
    </xdr:to>
    <xdr:cxnSp macro="">
      <xdr:nvCxnSpPr>
        <xdr:cNvPr id="139" name="直線コネクタ 138"/>
        <xdr:cNvCxnSpPr/>
      </xdr:nvCxnSpPr>
      <xdr:spPr>
        <a:xfrm flipV="1">
          <a:off x="7861300" y="6811083"/>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27849</xdr:rowOff>
    </xdr:from>
    <xdr:to>
      <xdr:col>36</xdr:col>
      <xdr:colOff>165100</xdr:colOff>
      <xdr:row>40</xdr:row>
      <xdr:rowOff>129449</xdr:rowOff>
    </xdr:to>
    <xdr:sp macro="" textlink="">
      <xdr:nvSpPr>
        <xdr:cNvPr id="140" name="楕円 139"/>
        <xdr:cNvSpPr/>
      </xdr:nvSpPr>
      <xdr:spPr>
        <a:xfrm>
          <a:off x="6921500" y="688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139914</xdr:rowOff>
    </xdr:from>
    <xdr:to>
      <xdr:col>41</xdr:col>
      <xdr:colOff>50800</xdr:colOff>
      <xdr:row>40</xdr:row>
      <xdr:rowOff>78649</xdr:rowOff>
    </xdr:to>
    <xdr:cxnSp macro="">
      <xdr:nvCxnSpPr>
        <xdr:cNvPr id="141" name="直線コネクタ 140"/>
        <xdr:cNvCxnSpPr/>
      </xdr:nvCxnSpPr>
      <xdr:spPr>
        <a:xfrm flipV="1">
          <a:off x="6972300" y="6826464"/>
          <a:ext cx="889000" cy="1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154082</xdr:rowOff>
    </xdr:from>
    <xdr:ext cx="534377" cy="259045"/>
    <xdr:sp macro="" textlink="">
      <xdr:nvSpPr>
        <xdr:cNvPr id="146" name="n_1mainValue【道路】&#10;一人当たり延長"/>
        <xdr:cNvSpPr txBox="1"/>
      </xdr:nvSpPr>
      <xdr:spPr>
        <a:xfrm>
          <a:off x="9359411" y="6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166460</xdr:rowOff>
    </xdr:from>
    <xdr:ext cx="534377" cy="259045"/>
    <xdr:sp macro="" textlink="">
      <xdr:nvSpPr>
        <xdr:cNvPr id="147" name="n_2mainValue【道路】&#10;一人当たり延長"/>
        <xdr:cNvSpPr txBox="1"/>
      </xdr:nvSpPr>
      <xdr:spPr>
        <a:xfrm>
          <a:off x="8483111" y="685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10391</xdr:rowOff>
    </xdr:from>
    <xdr:ext cx="534377" cy="259045"/>
    <xdr:sp macro="" textlink="">
      <xdr:nvSpPr>
        <xdr:cNvPr id="148" name="n_3mainValue【道路】&#10;一人当たり延長"/>
        <xdr:cNvSpPr txBox="1"/>
      </xdr:nvSpPr>
      <xdr:spPr>
        <a:xfrm>
          <a:off x="7594111" y="68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120576</xdr:rowOff>
    </xdr:from>
    <xdr:ext cx="534377" cy="259045"/>
    <xdr:sp macro="" textlink="">
      <xdr:nvSpPr>
        <xdr:cNvPr id="149" name="n_4mainValue【道路】&#10;一人当たり延長"/>
        <xdr:cNvSpPr txBox="1"/>
      </xdr:nvSpPr>
      <xdr:spPr>
        <a:xfrm>
          <a:off x="6705111" y="697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47172</xdr:rowOff>
    </xdr:from>
    <xdr:to>
      <xdr:col>24</xdr:col>
      <xdr:colOff>114300</xdr:colOff>
      <xdr:row>60</xdr:row>
      <xdr:rowOff>148772</xdr:rowOff>
    </xdr:to>
    <xdr:sp macro="" textlink="">
      <xdr:nvSpPr>
        <xdr:cNvPr id="191" name="楕円 190"/>
        <xdr:cNvSpPr/>
      </xdr:nvSpPr>
      <xdr:spPr>
        <a:xfrm>
          <a:off x="4584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70049</xdr:rowOff>
    </xdr:from>
    <xdr:ext cx="405111" cy="259045"/>
    <xdr:sp macro="" textlink="">
      <xdr:nvSpPr>
        <xdr:cNvPr id="192" name="【橋りょう・トンネル】&#10;有形固定資産減価償却率該当値テキスト"/>
        <xdr:cNvSpPr txBox="1"/>
      </xdr:nvSpPr>
      <xdr:spPr>
        <a:xfrm>
          <a:off x="4673600" y="1018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21046</xdr:rowOff>
    </xdr:from>
    <xdr:to>
      <xdr:col>20</xdr:col>
      <xdr:colOff>38100</xdr:colOff>
      <xdr:row>60</xdr:row>
      <xdr:rowOff>122646</xdr:rowOff>
    </xdr:to>
    <xdr:sp macro="" textlink="">
      <xdr:nvSpPr>
        <xdr:cNvPr id="193" name="楕円 192"/>
        <xdr:cNvSpPr/>
      </xdr:nvSpPr>
      <xdr:spPr>
        <a:xfrm>
          <a:off x="3746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71846</xdr:rowOff>
    </xdr:from>
    <xdr:to>
      <xdr:col>24</xdr:col>
      <xdr:colOff>63500</xdr:colOff>
      <xdr:row>60</xdr:row>
      <xdr:rowOff>97972</xdr:rowOff>
    </xdr:to>
    <xdr:cxnSp macro="">
      <xdr:nvCxnSpPr>
        <xdr:cNvPr id="194" name="直線コネクタ 193"/>
        <xdr:cNvCxnSpPr/>
      </xdr:nvCxnSpPr>
      <xdr:spPr>
        <a:xfrm>
          <a:off x="3797300" y="1035884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95" name="楕円 194"/>
        <xdr:cNvSpPr/>
      </xdr:nvSpPr>
      <xdr:spPr>
        <a:xfrm>
          <a:off x="2857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71846</xdr:rowOff>
    </xdr:to>
    <xdr:cxnSp macro="">
      <xdr:nvCxnSpPr>
        <xdr:cNvPr id="196" name="直線コネクタ 195"/>
        <xdr:cNvCxnSpPr/>
      </xdr:nvCxnSpPr>
      <xdr:spPr>
        <a:xfrm>
          <a:off x="2908300" y="103327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138612</xdr:rowOff>
    </xdr:from>
    <xdr:to>
      <xdr:col>10</xdr:col>
      <xdr:colOff>165100</xdr:colOff>
      <xdr:row>60</xdr:row>
      <xdr:rowOff>68762</xdr:rowOff>
    </xdr:to>
    <xdr:sp macro="" textlink="">
      <xdr:nvSpPr>
        <xdr:cNvPr id="197" name="楕円 196"/>
        <xdr:cNvSpPr/>
      </xdr:nvSpPr>
      <xdr:spPr>
        <a:xfrm>
          <a:off x="1968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17962</xdr:rowOff>
    </xdr:from>
    <xdr:to>
      <xdr:col>15</xdr:col>
      <xdr:colOff>50800</xdr:colOff>
      <xdr:row>60</xdr:row>
      <xdr:rowOff>45720</xdr:rowOff>
    </xdr:to>
    <xdr:cxnSp macro="">
      <xdr:nvCxnSpPr>
        <xdr:cNvPr id="198" name="直線コネクタ 197"/>
        <xdr:cNvCxnSpPr/>
      </xdr:nvCxnSpPr>
      <xdr:spPr>
        <a:xfrm>
          <a:off x="2019300" y="103049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145143</xdr:rowOff>
    </xdr:from>
    <xdr:to>
      <xdr:col>6</xdr:col>
      <xdr:colOff>38100</xdr:colOff>
      <xdr:row>60</xdr:row>
      <xdr:rowOff>75293</xdr:rowOff>
    </xdr:to>
    <xdr:sp macro="" textlink="">
      <xdr:nvSpPr>
        <xdr:cNvPr id="199" name="楕円 198"/>
        <xdr:cNvSpPr/>
      </xdr:nvSpPr>
      <xdr:spPr>
        <a:xfrm>
          <a:off x="1079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17962</xdr:rowOff>
    </xdr:from>
    <xdr:to>
      <xdr:col>10</xdr:col>
      <xdr:colOff>114300</xdr:colOff>
      <xdr:row>60</xdr:row>
      <xdr:rowOff>24493</xdr:rowOff>
    </xdr:to>
    <xdr:cxnSp macro="">
      <xdr:nvCxnSpPr>
        <xdr:cNvPr id="200" name="直線コネクタ 199"/>
        <xdr:cNvCxnSpPr/>
      </xdr:nvCxnSpPr>
      <xdr:spPr>
        <a:xfrm flipV="1">
          <a:off x="1130300" y="103049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139173</xdr:rowOff>
    </xdr:from>
    <xdr:ext cx="405111" cy="259045"/>
    <xdr:sp macro="" textlink="">
      <xdr:nvSpPr>
        <xdr:cNvPr id="205" name="n_1mainValue【橋りょう・トンネル】&#10;有形固定資産減価償却率"/>
        <xdr:cNvSpPr txBox="1"/>
      </xdr:nvSpPr>
      <xdr:spPr>
        <a:xfrm>
          <a:off x="3582044"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206" name="n_2mainValue【橋りょう・トンネ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85289</xdr:rowOff>
    </xdr:from>
    <xdr:ext cx="405111" cy="259045"/>
    <xdr:sp macro="" textlink="">
      <xdr:nvSpPr>
        <xdr:cNvPr id="207" name="n_3mainValue【橋りょう・トンネル】&#10;有形固定資産減価償却率"/>
        <xdr:cNvSpPr txBox="1"/>
      </xdr:nvSpPr>
      <xdr:spPr>
        <a:xfrm>
          <a:off x="18167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91820</xdr:rowOff>
    </xdr:from>
    <xdr:ext cx="405111" cy="259045"/>
    <xdr:sp macro="" textlink="">
      <xdr:nvSpPr>
        <xdr:cNvPr id="208" name="n_4mainValue【橋りょう・トンネル】&#10;有形固定資産減価償却率"/>
        <xdr:cNvSpPr txBox="1"/>
      </xdr:nvSpPr>
      <xdr:spPr>
        <a:xfrm>
          <a:off x="9277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86009</xdr:rowOff>
    </xdr:from>
    <xdr:to>
      <xdr:col>55</xdr:col>
      <xdr:colOff>50800</xdr:colOff>
      <xdr:row>56</xdr:row>
      <xdr:rowOff>16159</xdr:rowOff>
    </xdr:to>
    <xdr:sp macro="" textlink="">
      <xdr:nvSpPr>
        <xdr:cNvPr id="250" name="楕円 249"/>
        <xdr:cNvSpPr/>
      </xdr:nvSpPr>
      <xdr:spPr>
        <a:xfrm>
          <a:off x="10426700" y="951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39036</xdr:rowOff>
    </xdr:from>
    <xdr:ext cx="599010" cy="259045"/>
    <xdr:sp macro="" textlink="">
      <xdr:nvSpPr>
        <xdr:cNvPr id="251" name="【橋りょう・トンネル】&#10;一人当たり有形固定資産（償却資産）額該当値テキスト"/>
        <xdr:cNvSpPr txBox="1"/>
      </xdr:nvSpPr>
      <xdr:spPr>
        <a:xfrm>
          <a:off x="10515600" y="946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122735</xdr:rowOff>
    </xdr:from>
    <xdr:to>
      <xdr:col>50</xdr:col>
      <xdr:colOff>165100</xdr:colOff>
      <xdr:row>56</xdr:row>
      <xdr:rowOff>52885</xdr:rowOff>
    </xdr:to>
    <xdr:sp macro="" textlink="">
      <xdr:nvSpPr>
        <xdr:cNvPr id="252" name="楕円 251"/>
        <xdr:cNvSpPr/>
      </xdr:nvSpPr>
      <xdr:spPr>
        <a:xfrm>
          <a:off x="9588500" y="955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136809</xdr:rowOff>
    </xdr:from>
    <xdr:to>
      <xdr:col>55</xdr:col>
      <xdr:colOff>0</xdr:colOff>
      <xdr:row>56</xdr:row>
      <xdr:rowOff>2085</xdr:rowOff>
    </xdr:to>
    <xdr:cxnSp macro="">
      <xdr:nvCxnSpPr>
        <xdr:cNvPr id="253" name="直線コネクタ 252"/>
        <xdr:cNvCxnSpPr/>
      </xdr:nvCxnSpPr>
      <xdr:spPr>
        <a:xfrm flipV="1">
          <a:off x="9639300" y="9566559"/>
          <a:ext cx="838200" cy="3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159345</xdr:rowOff>
    </xdr:from>
    <xdr:to>
      <xdr:col>46</xdr:col>
      <xdr:colOff>38100</xdr:colOff>
      <xdr:row>56</xdr:row>
      <xdr:rowOff>89495</xdr:rowOff>
    </xdr:to>
    <xdr:sp macro="" textlink="">
      <xdr:nvSpPr>
        <xdr:cNvPr id="254" name="楕円 253"/>
        <xdr:cNvSpPr/>
      </xdr:nvSpPr>
      <xdr:spPr>
        <a:xfrm>
          <a:off x="8699500" y="95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2085</xdr:rowOff>
    </xdr:from>
    <xdr:to>
      <xdr:col>50</xdr:col>
      <xdr:colOff>114300</xdr:colOff>
      <xdr:row>56</xdr:row>
      <xdr:rowOff>38695</xdr:rowOff>
    </xdr:to>
    <xdr:cxnSp macro="">
      <xdr:nvCxnSpPr>
        <xdr:cNvPr id="255" name="直線コネクタ 254"/>
        <xdr:cNvCxnSpPr/>
      </xdr:nvCxnSpPr>
      <xdr:spPr>
        <a:xfrm flipV="1">
          <a:off x="8750300" y="9603285"/>
          <a:ext cx="889000" cy="3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20138</xdr:rowOff>
    </xdr:from>
    <xdr:to>
      <xdr:col>41</xdr:col>
      <xdr:colOff>101600</xdr:colOff>
      <xdr:row>56</xdr:row>
      <xdr:rowOff>121738</xdr:rowOff>
    </xdr:to>
    <xdr:sp macro="" textlink="">
      <xdr:nvSpPr>
        <xdr:cNvPr id="256" name="楕円 255"/>
        <xdr:cNvSpPr/>
      </xdr:nvSpPr>
      <xdr:spPr>
        <a:xfrm>
          <a:off x="7810500" y="96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38695</xdr:rowOff>
    </xdr:from>
    <xdr:to>
      <xdr:col>45</xdr:col>
      <xdr:colOff>177800</xdr:colOff>
      <xdr:row>56</xdr:row>
      <xdr:rowOff>70938</xdr:rowOff>
    </xdr:to>
    <xdr:cxnSp macro="">
      <xdr:nvCxnSpPr>
        <xdr:cNvPr id="257" name="直線コネクタ 256"/>
        <xdr:cNvCxnSpPr/>
      </xdr:nvCxnSpPr>
      <xdr:spPr>
        <a:xfrm flipV="1">
          <a:off x="7861300" y="9639895"/>
          <a:ext cx="889000" cy="3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10656</xdr:rowOff>
    </xdr:from>
    <xdr:to>
      <xdr:col>36</xdr:col>
      <xdr:colOff>165100</xdr:colOff>
      <xdr:row>57</xdr:row>
      <xdr:rowOff>112256</xdr:rowOff>
    </xdr:to>
    <xdr:sp macro="" textlink="">
      <xdr:nvSpPr>
        <xdr:cNvPr id="258" name="楕円 257"/>
        <xdr:cNvSpPr/>
      </xdr:nvSpPr>
      <xdr:spPr>
        <a:xfrm>
          <a:off x="6921500" y="978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70938</xdr:rowOff>
    </xdr:from>
    <xdr:to>
      <xdr:col>41</xdr:col>
      <xdr:colOff>50800</xdr:colOff>
      <xdr:row>57</xdr:row>
      <xdr:rowOff>61456</xdr:rowOff>
    </xdr:to>
    <xdr:cxnSp macro="">
      <xdr:nvCxnSpPr>
        <xdr:cNvPr id="259" name="直線コネクタ 258"/>
        <xdr:cNvCxnSpPr/>
      </xdr:nvCxnSpPr>
      <xdr:spPr>
        <a:xfrm flipV="1">
          <a:off x="6972300" y="9672138"/>
          <a:ext cx="889000" cy="161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69412</xdr:rowOff>
    </xdr:from>
    <xdr:ext cx="599010" cy="259045"/>
    <xdr:sp macro="" textlink="">
      <xdr:nvSpPr>
        <xdr:cNvPr id="264" name="n_1mainValue【橋りょう・トンネル】&#10;一人当たり有形固定資産（償却資産）額"/>
        <xdr:cNvSpPr txBox="1"/>
      </xdr:nvSpPr>
      <xdr:spPr>
        <a:xfrm>
          <a:off x="9327095" y="932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106022</xdr:rowOff>
    </xdr:from>
    <xdr:ext cx="599010" cy="259045"/>
    <xdr:sp macro="" textlink="">
      <xdr:nvSpPr>
        <xdr:cNvPr id="265" name="n_2mainValue【橋りょう・トンネル】&#10;一人当たり有形固定資産（償却資産）額"/>
        <xdr:cNvSpPr txBox="1"/>
      </xdr:nvSpPr>
      <xdr:spPr>
        <a:xfrm>
          <a:off x="8450795" y="9364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138265</xdr:rowOff>
    </xdr:from>
    <xdr:ext cx="599010" cy="259045"/>
    <xdr:sp macro="" textlink="">
      <xdr:nvSpPr>
        <xdr:cNvPr id="266" name="n_3mainValue【橋りょう・トンネル】&#10;一人当たり有形固定資産（償却資産）額"/>
        <xdr:cNvSpPr txBox="1"/>
      </xdr:nvSpPr>
      <xdr:spPr>
        <a:xfrm>
          <a:off x="7561795" y="939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128783</xdr:rowOff>
    </xdr:from>
    <xdr:ext cx="599010" cy="259045"/>
    <xdr:sp macro="" textlink="">
      <xdr:nvSpPr>
        <xdr:cNvPr id="267" name="n_4mainValue【橋りょう・トンネル】&#10;一人当たり有形固定資産（償却資産）額"/>
        <xdr:cNvSpPr txBox="1"/>
      </xdr:nvSpPr>
      <xdr:spPr>
        <a:xfrm>
          <a:off x="6672795" y="955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128270</xdr:rowOff>
    </xdr:from>
    <xdr:to>
      <xdr:col>24</xdr:col>
      <xdr:colOff>114300</xdr:colOff>
      <xdr:row>85</xdr:row>
      <xdr:rowOff>58420</xdr:rowOff>
    </xdr:to>
    <xdr:sp macro="" textlink="">
      <xdr:nvSpPr>
        <xdr:cNvPr id="308" name="楕円 307"/>
        <xdr:cNvSpPr/>
      </xdr:nvSpPr>
      <xdr:spPr>
        <a:xfrm>
          <a:off x="4584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106697</xdr:rowOff>
    </xdr:from>
    <xdr:ext cx="405111" cy="259045"/>
    <xdr:sp macro="" textlink="">
      <xdr:nvSpPr>
        <xdr:cNvPr id="309" name="【公営住宅】&#10;有形固定資産減価償却率該当値テキスト"/>
        <xdr:cNvSpPr txBox="1"/>
      </xdr:nvSpPr>
      <xdr:spPr>
        <a:xfrm>
          <a:off x="46736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310" name="楕円 309"/>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7620</xdr:rowOff>
    </xdr:to>
    <xdr:cxnSp macro="">
      <xdr:nvCxnSpPr>
        <xdr:cNvPr id="311" name="直線コネクタ 310"/>
        <xdr:cNvCxnSpPr/>
      </xdr:nvCxnSpPr>
      <xdr:spPr>
        <a:xfrm>
          <a:off x="3797300" y="145542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67311</xdr:rowOff>
    </xdr:from>
    <xdr:to>
      <xdr:col>15</xdr:col>
      <xdr:colOff>101600</xdr:colOff>
      <xdr:row>84</xdr:row>
      <xdr:rowOff>168911</xdr:rowOff>
    </xdr:to>
    <xdr:sp macro="" textlink="">
      <xdr:nvSpPr>
        <xdr:cNvPr id="312" name="楕円 311"/>
        <xdr:cNvSpPr/>
      </xdr:nvSpPr>
      <xdr:spPr>
        <a:xfrm>
          <a:off x="2857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118111</xdr:rowOff>
    </xdr:from>
    <xdr:to>
      <xdr:col>19</xdr:col>
      <xdr:colOff>177800</xdr:colOff>
      <xdr:row>84</xdr:row>
      <xdr:rowOff>152400</xdr:rowOff>
    </xdr:to>
    <xdr:cxnSp macro="">
      <xdr:nvCxnSpPr>
        <xdr:cNvPr id="313" name="直線コネクタ 312"/>
        <xdr:cNvCxnSpPr/>
      </xdr:nvCxnSpPr>
      <xdr:spPr>
        <a:xfrm>
          <a:off x="2908300" y="145199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314" name="楕円 313"/>
        <xdr:cNvSpPr/>
      </xdr:nvSpPr>
      <xdr:spPr>
        <a:xfrm>
          <a:off x="196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118111</xdr:rowOff>
    </xdr:to>
    <xdr:cxnSp macro="">
      <xdr:nvCxnSpPr>
        <xdr:cNvPr id="315" name="直線コネクタ 314"/>
        <xdr:cNvCxnSpPr/>
      </xdr:nvCxnSpPr>
      <xdr:spPr>
        <a:xfrm>
          <a:off x="2019300" y="14485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168275</xdr:rowOff>
    </xdr:from>
    <xdr:to>
      <xdr:col>6</xdr:col>
      <xdr:colOff>38100</xdr:colOff>
      <xdr:row>84</xdr:row>
      <xdr:rowOff>98425</xdr:rowOff>
    </xdr:to>
    <xdr:sp macro="" textlink="">
      <xdr:nvSpPr>
        <xdr:cNvPr id="316" name="楕円 315"/>
        <xdr:cNvSpPr/>
      </xdr:nvSpPr>
      <xdr:spPr>
        <a:xfrm>
          <a:off x="1079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47625</xdr:rowOff>
    </xdr:from>
    <xdr:to>
      <xdr:col>10</xdr:col>
      <xdr:colOff>114300</xdr:colOff>
      <xdr:row>84</xdr:row>
      <xdr:rowOff>83820</xdr:rowOff>
    </xdr:to>
    <xdr:cxnSp macro="">
      <xdr:nvCxnSpPr>
        <xdr:cNvPr id="317" name="直線コネクタ 316"/>
        <xdr:cNvCxnSpPr/>
      </xdr:nvCxnSpPr>
      <xdr:spPr>
        <a:xfrm>
          <a:off x="1130300" y="144494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322" name="n_1mainValue【公営住宅】&#10;有形固定資産減価償却率"/>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160038</xdr:rowOff>
    </xdr:from>
    <xdr:ext cx="405111" cy="259045"/>
    <xdr:sp macro="" textlink="">
      <xdr:nvSpPr>
        <xdr:cNvPr id="323" name="n_2mainValue【公営住宅】&#10;有形固定資産減価償却率"/>
        <xdr:cNvSpPr txBox="1"/>
      </xdr:nvSpPr>
      <xdr:spPr>
        <a:xfrm>
          <a:off x="2705744" y="1456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125747</xdr:rowOff>
    </xdr:from>
    <xdr:ext cx="405111" cy="259045"/>
    <xdr:sp macro="" textlink="">
      <xdr:nvSpPr>
        <xdr:cNvPr id="324" name="n_3mainValue【公営住宅】&#10;有形固定資産減価償却率"/>
        <xdr:cNvSpPr txBox="1"/>
      </xdr:nvSpPr>
      <xdr:spPr>
        <a:xfrm>
          <a:off x="1816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89552</xdr:rowOff>
    </xdr:from>
    <xdr:ext cx="405111" cy="259045"/>
    <xdr:sp macro="" textlink="">
      <xdr:nvSpPr>
        <xdr:cNvPr id="325" name="n_4mainValue【公営住宅】&#10;有形固定資産減価償却率"/>
        <xdr:cNvSpPr txBox="1"/>
      </xdr:nvSpPr>
      <xdr:spPr>
        <a:xfrm>
          <a:off x="927744"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149225</xdr:rowOff>
    </xdr:from>
    <xdr:to>
      <xdr:col>55</xdr:col>
      <xdr:colOff>50800</xdr:colOff>
      <xdr:row>83</xdr:row>
      <xdr:rowOff>79375</xdr:rowOff>
    </xdr:to>
    <xdr:sp macro="" textlink="">
      <xdr:nvSpPr>
        <xdr:cNvPr id="365" name="楕円 364"/>
        <xdr:cNvSpPr/>
      </xdr:nvSpPr>
      <xdr:spPr>
        <a:xfrm>
          <a:off x="10426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652</xdr:rowOff>
    </xdr:from>
    <xdr:ext cx="469744" cy="259045"/>
    <xdr:sp macro="" textlink="">
      <xdr:nvSpPr>
        <xdr:cNvPr id="366" name="【公営住宅】&#10;一人当たり面積該当値テキスト"/>
        <xdr:cNvSpPr txBox="1"/>
      </xdr:nvSpPr>
      <xdr:spPr>
        <a:xfrm>
          <a:off x="10515600" y="1405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150368</xdr:rowOff>
    </xdr:from>
    <xdr:to>
      <xdr:col>50</xdr:col>
      <xdr:colOff>165100</xdr:colOff>
      <xdr:row>83</xdr:row>
      <xdr:rowOff>80518</xdr:rowOff>
    </xdr:to>
    <xdr:sp macro="" textlink="">
      <xdr:nvSpPr>
        <xdr:cNvPr id="367" name="楕円 366"/>
        <xdr:cNvSpPr/>
      </xdr:nvSpPr>
      <xdr:spPr>
        <a:xfrm>
          <a:off x="9588500" y="1420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28575</xdr:rowOff>
    </xdr:from>
    <xdr:to>
      <xdr:col>55</xdr:col>
      <xdr:colOff>0</xdr:colOff>
      <xdr:row>83</xdr:row>
      <xdr:rowOff>29718</xdr:rowOff>
    </xdr:to>
    <xdr:cxnSp macro="">
      <xdr:nvCxnSpPr>
        <xdr:cNvPr id="368" name="直線コネクタ 367"/>
        <xdr:cNvCxnSpPr/>
      </xdr:nvCxnSpPr>
      <xdr:spPr>
        <a:xfrm flipV="1">
          <a:off x="9639300" y="1425892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164464</xdr:rowOff>
    </xdr:from>
    <xdr:to>
      <xdr:col>46</xdr:col>
      <xdr:colOff>38100</xdr:colOff>
      <xdr:row>83</xdr:row>
      <xdr:rowOff>94614</xdr:rowOff>
    </xdr:to>
    <xdr:sp macro="" textlink="">
      <xdr:nvSpPr>
        <xdr:cNvPr id="369" name="楕円 368"/>
        <xdr:cNvSpPr/>
      </xdr:nvSpPr>
      <xdr:spPr>
        <a:xfrm>
          <a:off x="8699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29718</xdr:rowOff>
    </xdr:from>
    <xdr:to>
      <xdr:col>50</xdr:col>
      <xdr:colOff>114300</xdr:colOff>
      <xdr:row>83</xdr:row>
      <xdr:rowOff>43814</xdr:rowOff>
    </xdr:to>
    <xdr:cxnSp macro="">
      <xdr:nvCxnSpPr>
        <xdr:cNvPr id="370" name="直線コネクタ 369"/>
        <xdr:cNvCxnSpPr/>
      </xdr:nvCxnSpPr>
      <xdr:spPr>
        <a:xfrm flipV="1">
          <a:off x="8750300" y="14260068"/>
          <a:ext cx="889000" cy="1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5969</xdr:rowOff>
    </xdr:from>
    <xdr:to>
      <xdr:col>41</xdr:col>
      <xdr:colOff>101600</xdr:colOff>
      <xdr:row>83</xdr:row>
      <xdr:rowOff>107569</xdr:rowOff>
    </xdr:to>
    <xdr:sp macro="" textlink="">
      <xdr:nvSpPr>
        <xdr:cNvPr id="371" name="楕円 370"/>
        <xdr:cNvSpPr/>
      </xdr:nvSpPr>
      <xdr:spPr>
        <a:xfrm>
          <a:off x="7810500" y="1423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43814</xdr:rowOff>
    </xdr:from>
    <xdr:to>
      <xdr:col>45</xdr:col>
      <xdr:colOff>177800</xdr:colOff>
      <xdr:row>83</xdr:row>
      <xdr:rowOff>56769</xdr:rowOff>
    </xdr:to>
    <xdr:cxnSp macro="">
      <xdr:nvCxnSpPr>
        <xdr:cNvPr id="372" name="直線コネクタ 371"/>
        <xdr:cNvCxnSpPr/>
      </xdr:nvCxnSpPr>
      <xdr:spPr>
        <a:xfrm flipV="1">
          <a:off x="7861300" y="14274164"/>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47879</xdr:rowOff>
    </xdr:from>
    <xdr:to>
      <xdr:col>36</xdr:col>
      <xdr:colOff>165100</xdr:colOff>
      <xdr:row>83</xdr:row>
      <xdr:rowOff>149479</xdr:rowOff>
    </xdr:to>
    <xdr:sp macro="" textlink="">
      <xdr:nvSpPr>
        <xdr:cNvPr id="373" name="楕円 372"/>
        <xdr:cNvSpPr/>
      </xdr:nvSpPr>
      <xdr:spPr>
        <a:xfrm>
          <a:off x="6921500" y="1427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56769</xdr:rowOff>
    </xdr:from>
    <xdr:to>
      <xdr:col>41</xdr:col>
      <xdr:colOff>50800</xdr:colOff>
      <xdr:row>83</xdr:row>
      <xdr:rowOff>98679</xdr:rowOff>
    </xdr:to>
    <xdr:cxnSp macro="">
      <xdr:nvCxnSpPr>
        <xdr:cNvPr id="374" name="直線コネクタ 373"/>
        <xdr:cNvCxnSpPr/>
      </xdr:nvCxnSpPr>
      <xdr:spPr>
        <a:xfrm flipV="1">
          <a:off x="6972300" y="14287119"/>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97045</xdr:rowOff>
    </xdr:from>
    <xdr:ext cx="469744" cy="259045"/>
    <xdr:sp macro="" textlink="">
      <xdr:nvSpPr>
        <xdr:cNvPr id="379" name="n_1mainValue【公営住宅】&#10;一人当たり面積"/>
        <xdr:cNvSpPr txBox="1"/>
      </xdr:nvSpPr>
      <xdr:spPr>
        <a:xfrm>
          <a:off x="9391727" y="139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111141</xdr:rowOff>
    </xdr:from>
    <xdr:ext cx="469744" cy="259045"/>
    <xdr:sp macro="" textlink="">
      <xdr:nvSpPr>
        <xdr:cNvPr id="380" name="n_2mainValue【公営住宅】&#10;一人当たり面積"/>
        <xdr:cNvSpPr txBox="1"/>
      </xdr:nvSpPr>
      <xdr:spPr>
        <a:xfrm>
          <a:off x="8515427" y="1399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124096</xdr:rowOff>
    </xdr:from>
    <xdr:ext cx="469744" cy="259045"/>
    <xdr:sp macro="" textlink="">
      <xdr:nvSpPr>
        <xdr:cNvPr id="381" name="n_3mainValue【公営住宅】&#10;一人当たり面積"/>
        <xdr:cNvSpPr txBox="1"/>
      </xdr:nvSpPr>
      <xdr:spPr>
        <a:xfrm>
          <a:off x="7626427" y="1401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166006</xdr:rowOff>
    </xdr:from>
    <xdr:ext cx="469744" cy="259045"/>
    <xdr:sp macro="" textlink="">
      <xdr:nvSpPr>
        <xdr:cNvPr id="382" name="n_4mainValue【公営住宅】&#10;一人当たり面積"/>
        <xdr:cNvSpPr txBox="1"/>
      </xdr:nvSpPr>
      <xdr:spPr>
        <a:xfrm>
          <a:off x="6737427" y="1405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97790</xdr:rowOff>
    </xdr:from>
    <xdr:to>
      <xdr:col>85</xdr:col>
      <xdr:colOff>177800</xdr:colOff>
      <xdr:row>42</xdr:row>
      <xdr:rowOff>27940</xdr:rowOff>
    </xdr:to>
    <xdr:sp macro="" textlink="">
      <xdr:nvSpPr>
        <xdr:cNvPr id="439" name="楕円 438"/>
        <xdr:cNvSpPr/>
      </xdr:nvSpPr>
      <xdr:spPr>
        <a:xfrm>
          <a:off x="162687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12717</xdr:rowOff>
    </xdr:from>
    <xdr:ext cx="405111" cy="259045"/>
    <xdr:sp macro="" textlink="">
      <xdr:nvSpPr>
        <xdr:cNvPr id="440" name="【認定こども園・幼稚園・保育所】&#10;有形固定資産減価償却率該当値テキスト"/>
        <xdr:cNvSpPr txBox="1"/>
      </xdr:nvSpPr>
      <xdr:spPr>
        <a:xfrm>
          <a:off x="16357600" y="7042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80645</xdr:rowOff>
    </xdr:from>
    <xdr:to>
      <xdr:col>81</xdr:col>
      <xdr:colOff>101600</xdr:colOff>
      <xdr:row>42</xdr:row>
      <xdr:rowOff>10795</xdr:rowOff>
    </xdr:to>
    <xdr:sp macro="" textlink="">
      <xdr:nvSpPr>
        <xdr:cNvPr id="441" name="楕円 440"/>
        <xdr:cNvSpPr/>
      </xdr:nvSpPr>
      <xdr:spPr>
        <a:xfrm>
          <a:off x="15430500" y="711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131445</xdr:rowOff>
    </xdr:from>
    <xdr:to>
      <xdr:col>85</xdr:col>
      <xdr:colOff>127000</xdr:colOff>
      <xdr:row>41</xdr:row>
      <xdr:rowOff>148590</xdr:rowOff>
    </xdr:to>
    <xdr:cxnSp macro="">
      <xdr:nvCxnSpPr>
        <xdr:cNvPr id="442" name="直線コネクタ 441"/>
        <xdr:cNvCxnSpPr/>
      </xdr:nvCxnSpPr>
      <xdr:spPr>
        <a:xfrm>
          <a:off x="15481300" y="716089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63500</xdr:rowOff>
    </xdr:from>
    <xdr:to>
      <xdr:col>76</xdr:col>
      <xdr:colOff>165100</xdr:colOff>
      <xdr:row>41</xdr:row>
      <xdr:rowOff>165100</xdr:rowOff>
    </xdr:to>
    <xdr:sp macro="" textlink="">
      <xdr:nvSpPr>
        <xdr:cNvPr id="443" name="楕円 442"/>
        <xdr:cNvSpPr/>
      </xdr:nvSpPr>
      <xdr:spPr>
        <a:xfrm>
          <a:off x="14541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114300</xdr:rowOff>
    </xdr:from>
    <xdr:to>
      <xdr:col>81</xdr:col>
      <xdr:colOff>50800</xdr:colOff>
      <xdr:row>41</xdr:row>
      <xdr:rowOff>131445</xdr:rowOff>
    </xdr:to>
    <xdr:cxnSp macro="">
      <xdr:nvCxnSpPr>
        <xdr:cNvPr id="444" name="直線コネクタ 443"/>
        <xdr:cNvCxnSpPr/>
      </xdr:nvCxnSpPr>
      <xdr:spPr>
        <a:xfrm>
          <a:off x="14592300" y="71437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46355</xdr:rowOff>
    </xdr:from>
    <xdr:to>
      <xdr:col>72</xdr:col>
      <xdr:colOff>38100</xdr:colOff>
      <xdr:row>41</xdr:row>
      <xdr:rowOff>147955</xdr:rowOff>
    </xdr:to>
    <xdr:sp macro="" textlink="">
      <xdr:nvSpPr>
        <xdr:cNvPr id="445" name="楕円 444"/>
        <xdr:cNvSpPr/>
      </xdr:nvSpPr>
      <xdr:spPr>
        <a:xfrm>
          <a:off x="1365250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97155</xdr:rowOff>
    </xdr:from>
    <xdr:to>
      <xdr:col>76</xdr:col>
      <xdr:colOff>114300</xdr:colOff>
      <xdr:row>41</xdr:row>
      <xdr:rowOff>114300</xdr:rowOff>
    </xdr:to>
    <xdr:cxnSp macro="">
      <xdr:nvCxnSpPr>
        <xdr:cNvPr id="446" name="直線コネクタ 445"/>
        <xdr:cNvCxnSpPr/>
      </xdr:nvCxnSpPr>
      <xdr:spPr>
        <a:xfrm>
          <a:off x="13703300" y="71266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29210</xdr:rowOff>
    </xdr:from>
    <xdr:to>
      <xdr:col>67</xdr:col>
      <xdr:colOff>101600</xdr:colOff>
      <xdr:row>41</xdr:row>
      <xdr:rowOff>130810</xdr:rowOff>
    </xdr:to>
    <xdr:sp macro="" textlink="">
      <xdr:nvSpPr>
        <xdr:cNvPr id="447" name="楕円 446"/>
        <xdr:cNvSpPr/>
      </xdr:nvSpPr>
      <xdr:spPr>
        <a:xfrm>
          <a:off x="1276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80010</xdr:rowOff>
    </xdr:from>
    <xdr:to>
      <xdr:col>71</xdr:col>
      <xdr:colOff>177800</xdr:colOff>
      <xdr:row>41</xdr:row>
      <xdr:rowOff>97155</xdr:rowOff>
    </xdr:to>
    <xdr:cxnSp macro="">
      <xdr:nvCxnSpPr>
        <xdr:cNvPr id="448" name="直線コネクタ 447"/>
        <xdr:cNvCxnSpPr/>
      </xdr:nvCxnSpPr>
      <xdr:spPr>
        <a:xfrm>
          <a:off x="12814300" y="71094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1922</xdr:rowOff>
    </xdr:from>
    <xdr:ext cx="405111" cy="259045"/>
    <xdr:sp macro="" textlink="">
      <xdr:nvSpPr>
        <xdr:cNvPr id="453" name="n_1mainValue【認定こども園・幼稚園・保育所】&#10;有形固定資産減価償却率"/>
        <xdr:cNvSpPr txBox="1"/>
      </xdr:nvSpPr>
      <xdr:spPr>
        <a:xfrm>
          <a:off x="15266044"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156227</xdr:rowOff>
    </xdr:from>
    <xdr:ext cx="405111" cy="259045"/>
    <xdr:sp macro="" textlink="">
      <xdr:nvSpPr>
        <xdr:cNvPr id="454" name="n_2mainValue【認定こども園・幼稚園・保育所】&#10;有形固定資産減価償却率"/>
        <xdr:cNvSpPr txBox="1"/>
      </xdr:nvSpPr>
      <xdr:spPr>
        <a:xfrm>
          <a:off x="14389744"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139082</xdr:rowOff>
    </xdr:from>
    <xdr:ext cx="405111" cy="259045"/>
    <xdr:sp macro="" textlink="">
      <xdr:nvSpPr>
        <xdr:cNvPr id="455" name="n_3mainValue【認定こども園・幼稚園・保育所】&#10;有形固定資産減価償却率"/>
        <xdr:cNvSpPr txBox="1"/>
      </xdr:nvSpPr>
      <xdr:spPr>
        <a:xfrm>
          <a:off x="13500744"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121937</xdr:rowOff>
    </xdr:from>
    <xdr:ext cx="405111" cy="259045"/>
    <xdr:sp macro="" textlink="">
      <xdr:nvSpPr>
        <xdr:cNvPr id="456" name="n_4mainValue【認定こども園・幼稚園・保育所】&#10;有形固定資産減価償却率"/>
        <xdr:cNvSpPr txBox="1"/>
      </xdr:nvSpPr>
      <xdr:spPr>
        <a:xfrm>
          <a:off x="12611744" y="715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21590</xdr:rowOff>
    </xdr:from>
    <xdr:to>
      <xdr:col>116</xdr:col>
      <xdr:colOff>114300</xdr:colOff>
      <xdr:row>41</xdr:row>
      <xdr:rowOff>123190</xdr:rowOff>
    </xdr:to>
    <xdr:sp macro="" textlink="">
      <xdr:nvSpPr>
        <xdr:cNvPr id="496" name="楕円 495"/>
        <xdr:cNvSpPr/>
      </xdr:nvSpPr>
      <xdr:spPr>
        <a:xfrm>
          <a:off x="221107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107967</xdr:rowOff>
    </xdr:from>
    <xdr:ext cx="469744" cy="259045"/>
    <xdr:sp macro="" textlink="">
      <xdr:nvSpPr>
        <xdr:cNvPr id="497" name="【認定こども園・幼稚園・保育所】&#10;一人当たり面積該当値テキスト"/>
        <xdr:cNvSpPr txBox="1"/>
      </xdr:nvSpPr>
      <xdr:spPr>
        <a:xfrm>
          <a:off x="22199600" y="696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23495</xdr:rowOff>
    </xdr:from>
    <xdr:to>
      <xdr:col>112</xdr:col>
      <xdr:colOff>38100</xdr:colOff>
      <xdr:row>41</xdr:row>
      <xdr:rowOff>125095</xdr:rowOff>
    </xdr:to>
    <xdr:sp macro="" textlink="">
      <xdr:nvSpPr>
        <xdr:cNvPr id="498" name="楕円 497"/>
        <xdr:cNvSpPr/>
      </xdr:nvSpPr>
      <xdr:spPr>
        <a:xfrm>
          <a:off x="21272500" y="705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72390</xdr:rowOff>
    </xdr:from>
    <xdr:to>
      <xdr:col>116</xdr:col>
      <xdr:colOff>63500</xdr:colOff>
      <xdr:row>41</xdr:row>
      <xdr:rowOff>74295</xdr:rowOff>
    </xdr:to>
    <xdr:cxnSp macro="">
      <xdr:nvCxnSpPr>
        <xdr:cNvPr id="499" name="直線コネクタ 498"/>
        <xdr:cNvCxnSpPr/>
      </xdr:nvCxnSpPr>
      <xdr:spPr>
        <a:xfrm flipV="1">
          <a:off x="21323300" y="71018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27305</xdr:rowOff>
    </xdr:from>
    <xdr:to>
      <xdr:col>107</xdr:col>
      <xdr:colOff>101600</xdr:colOff>
      <xdr:row>41</xdr:row>
      <xdr:rowOff>128905</xdr:rowOff>
    </xdr:to>
    <xdr:sp macro="" textlink="">
      <xdr:nvSpPr>
        <xdr:cNvPr id="500" name="楕円 499"/>
        <xdr:cNvSpPr/>
      </xdr:nvSpPr>
      <xdr:spPr>
        <a:xfrm>
          <a:off x="20383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74295</xdr:rowOff>
    </xdr:from>
    <xdr:to>
      <xdr:col>111</xdr:col>
      <xdr:colOff>177800</xdr:colOff>
      <xdr:row>41</xdr:row>
      <xdr:rowOff>78105</xdr:rowOff>
    </xdr:to>
    <xdr:cxnSp macro="">
      <xdr:nvCxnSpPr>
        <xdr:cNvPr id="501" name="直線コネクタ 500"/>
        <xdr:cNvCxnSpPr/>
      </xdr:nvCxnSpPr>
      <xdr:spPr>
        <a:xfrm flipV="1">
          <a:off x="20434300" y="71037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31115</xdr:rowOff>
    </xdr:from>
    <xdr:to>
      <xdr:col>102</xdr:col>
      <xdr:colOff>165100</xdr:colOff>
      <xdr:row>41</xdr:row>
      <xdr:rowOff>132715</xdr:rowOff>
    </xdr:to>
    <xdr:sp macro="" textlink="">
      <xdr:nvSpPr>
        <xdr:cNvPr id="502" name="楕円 501"/>
        <xdr:cNvSpPr/>
      </xdr:nvSpPr>
      <xdr:spPr>
        <a:xfrm>
          <a:off x="19494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78105</xdr:rowOff>
    </xdr:from>
    <xdr:to>
      <xdr:col>107</xdr:col>
      <xdr:colOff>50800</xdr:colOff>
      <xdr:row>41</xdr:row>
      <xdr:rowOff>81915</xdr:rowOff>
    </xdr:to>
    <xdr:cxnSp macro="">
      <xdr:nvCxnSpPr>
        <xdr:cNvPr id="503" name="直線コネクタ 502"/>
        <xdr:cNvCxnSpPr/>
      </xdr:nvCxnSpPr>
      <xdr:spPr>
        <a:xfrm flipV="1">
          <a:off x="19545300" y="71075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33020</xdr:rowOff>
    </xdr:from>
    <xdr:to>
      <xdr:col>98</xdr:col>
      <xdr:colOff>38100</xdr:colOff>
      <xdr:row>41</xdr:row>
      <xdr:rowOff>134620</xdr:rowOff>
    </xdr:to>
    <xdr:sp macro="" textlink="">
      <xdr:nvSpPr>
        <xdr:cNvPr id="504" name="楕円 503"/>
        <xdr:cNvSpPr/>
      </xdr:nvSpPr>
      <xdr:spPr>
        <a:xfrm>
          <a:off x="18605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81915</xdr:rowOff>
    </xdr:from>
    <xdr:to>
      <xdr:col>102</xdr:col>
      <xdr:colOff>114300</xdr:colOff>
      <xdr:row>41</xdr:row>
      <xdr:rowOff>83820</xdr:rowOff>
    </xdr:to>
    <xdr:cxnSp macro="">
      <xdr:nvCxnSpPr>
        <xdr:cNvPr id="505" name="直線コネクタ 504"/>
        <xdr:cNvCxnSpPr/>
      </xdr:nvCxnSpPr>
      <xdr:spPr>
        <a:xfrm flipV="1">
          <a:off x="18656300" y="71113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116222</xdr:rowOff>
    </xdr:from>
    <xdr:ext cx="469744" cy="259045"/>
    <xdr:sp macro="" textlink="">
      <xdr:nvSpPr>
        <xdr:cNvPr id="510" name="n_1mainValue【認定こども園・幼稚園・保育所】&#10;一人当たり面積"/>
        <xdr:cNvSpPr txBox="1"/>
      </xdr:nvSpPr>
      <xdr:spPr>
        <a:xfrm>
          <a:off x="21075727" y="714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120032</xdr:rowOff>
    </xdr:from>
    <xdr:ext cx="469744" cy="259045"/>
    <xdr:sp macro="" textlink="">
      <xdr:nvSpPr>
        <xdr:cNvPr id="511" name="n_2mainValue【認定こども園・幼稚園・保育所】&#10;一人当たり面積"/>
        <xdr:cNvSpPr txBox="1"/>
      </xdr:nvSpPr>
      <xdr:spPr>
        <a:xfrm>
          <a:off x="20199427" y="71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123842</xdr:rowOff>
    </xdr:from>
    <xdr:ext cx="469744" cy="259045"/>
    <xdr:sp macro="" textlink="">
      <xdr:nvSpPr>
        <xdr:cNvPr id="512" name="n_3mainValue【認定こども園・幼稚園・保育所】&#10;一人当たり面積"/>
        <xdr:cNvSpPr txBox="1"/>
      </xdr:nvSpPr>
      <xdr:spPr>
        <a:xfrm>
          <a:off x="19310427" y="715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125747</xdr:rowOff>
    </xdr:from>
    <xdr:ext cx="469744" cy="259045"/>
    <xdr:sp macro="" textlink="">
      <xdr:nvSpPr>
        <xdr:cNvPr id="513" name="n_4mainValue【認定こども園・幼稚園・保育所】&#10;一人当たり面積"/>
        <xdr:cNvSpPr txBox="1"/>
      </xdr:nvSpPr>
      <xdr:spPr>
        <a:xfrm>
          <a:off x="184214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163847</xdr:rowOff>
    </xdr:from>
    <xdr:ext cx="405111" cy="259045"/>
    <xdr:sp macro="" textlink="">
      <xdr:nvSpPr>
        <xdr:cNvPr id="543" name="【学校施設】&#10;有形固定資産減価償却率平均値テキスト"/>
        <xdr:cNvSpPr txBox="1"/>
      </xdr:nvSpPr>
      <xdr:spPr>
        <a:xfrm>
          <a:off x="16357600" y="1027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554" name="楕円 553"/>
        <xdr:cNvSpPr/>
      </xdr:nvSpPr>
      <xdr:spPr>
        <a:xfrm>
          <a:off x="162687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25417</xdr:rowOff>
    </xdr:from>
    <xdr:ext cx="405111" cy="259045"/>
    <xdr:sp macro="" textlink="">
      <xdr:nvSpPr>
        <xdr:cNvPr id="555" name="【学校施設】&#10;有形固定資産減価償却率該当値テキスト"/>
        <xdr:cNvSpPr txBox="1"/>
      </xdr:nvSpPr>
      <xdr:spPr>
        <a:xfrm>
          <a:off x="16357600"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145415</xdr:rowOff>
    </xdr:from>
    <xdr:to>
      <xdr:col>81</xdr:col>
      <xdr:colOff>101600</xdr:colOff>
      <xdr:row>60</xdr:row>
      <xdr:rowOff>75565</xdr:rowOff>
    </xdr:to>
    <xdr:sp macro="" textlink="">
      <xdr:nvSpPr>
        <xdr:cNvPr id="556" name="楕円 555"/>
        <xdr:cNvSpPr/>
      </xdr:nvSpPr>
      <xdr:spPr>
        <a:xfrm>
          <a:off x="15430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24765</xdr:rowOff>
    </xdr:from>
    <xdr:to>
      <xdr:col>85</xdr:col>
      <xdr:colOff>127000</xdr:colOff>
      <xdr:row>60</xdr:row>
      <xdr:rowOff>53340</xdr:rowOff>
    </xdr:to>
    <xdr:cxnSp macro="">
      <xdr:nvCxnSpPr>
        <xdr:cNvPr id="557" name="直線コネクタ 556"/>
        <xdr:cNvCxnSpPr/>
      </xdr:nvCxnSpPr>
      <xdr:spPr>
        <a:xfrm>
          <a:off x="15481300" y="1031176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111125</xdr:rowOff>
    </xdr:from>
    <xdr:to>
      <xdr:col>76</xdr:col>
      <xdr:colOff>165100</xdr:colOff>
      <xdr:row>60</xdr:row>
      <xdr:rowOff>41275</xdr:rowOff>
    </xdr:to>
    <xdr:sp macro="" textlink="">
      <xdr:nvSpPr>
        <xdr:cNvPr id="558" name="楕円 557"/>
        <xdr:cNvSpPr/>
      </xdr:nvSpPr>
      <xdr:spPr>
        <a:xfrm>
          <a:off x="14541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161925</xdr:rowOff>
    </xdr:from>
    <xdr:to>
      <xdr:col>81</xdr:col>
      <xdr:colOff>50800</xdr:colOff>
      <xdr:row>60</xdr:row>
      <xdr:rowOff>24765</xdr:rowOff>
    </xdr:to>
    <xdr:cxnSp macro="">
      <xdr:nvCxnSpPr>
        <xdr:cNvPr id="559" name="直線コネクタ 558"/>
        <xdr:cNvCxnSpPr/>
      </xdr:nvCxnSpPr>
      <xdr:spPr>
        <a:xfrm>
          <a:off x="14592300" y="102774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90170</xdr:rowOff>
    </xdr:from>
    <xdr:to>
      <xdr:col>72</xdr:col>
      <xdr:colOff>38100</xdr:colOff>
      <xdr:row>60</xdr:row>
      <xdr:rowOff>20320</xdr:rowOff>
    </xdr:to>
    <xdr:sp macro="" textlink="">
      <xdr:nvSpPr>
        <xdr:cNvPr id="560" name="楕円 559"/>
        <xdr:cNvSpPr/>
      </xdr:nvSpPr>
      <xdr:spPr>
        <a:xfrm>
          <a:off x="13652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140970</xdr:rowOff>
    </xdr:from>
    <xdr:to>
      <xdr:col>76</xdr:col>
      <xdr:colOff>114300</xdr:colOff>
      <xdr:row>59</xdr:row>
      <xdr:rowOff>161925</xdr:rowOff>
    </xdr:to>
    <xdr:cxnSp macro="">
      <xdr:nvCxnSpPr>
        <xdr:cNvPr id="561" name="直線コネクタ 560"/>
        <xdr:cNvCxnSpPr/>
      </xdr:nvCxnSpPr>
      <xdr:spPr>
        <a:xfrm>
          <a:off x="13703300" y="102565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36830</xdr:rowOff>
    </xdr:from>
    <xdr:to>
      <xdr:col>67</xdr:col>
      <xdr:colOff>101600</xdr:colOff>
      <xdr:row>59</xdr:row>
      <xdr:rowOff>138430</xdr:rowOff>
    </xdr:to>
    <xdr:sp macro="" textlink="">
      <xdr:nvSpPr>
        <xdr:cNvPr id="562" name="楕円 561"/>
        <xdr:cNvSpPr/>
      </xdr:nvSpPr>
      <xdr:spPr>
        <a:xfrm>
          <a:off x="12763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87630</xdr:rowOff>
    </xdr:from>
    <xdr:to>
      <xdr:col>71</xdr:col>
      <xdr:colOff>177800</xdr:colOff>
      <xdr:row>59</xdr:row>
      <xdr:rowOff>140970</xdr:rowOff>
    </xdr:to>
    <xdr:cxnSp macro="">
      <xdr:nvCxnSpPr>
        <xdr:cNvPr id="563" name="直線コネクタ 562"/>
        <xdr:cNvCxnSpPr/>
      </xdr:nvCxnSpPr>
      <xdr:spPr>
        <a:xfrm>
          <a:off x="12814300" y="10203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85742</xdr:rowOff>
    </xdr:from>
    <xdr:ext cx="405111" cy="259045"/>
    <xdr:sp macro="" textlink="">
      <xdr:nvSpPr>
        <xdr:cNvPr id="564" name="n_1aveValue【学校施設】&#10;有形固定資産減価償却率"/>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80027</xdr:rowOff>
    </xdr:from>
    <xdr:ext cx="405111" cy="259045"/>
    <xdr:sp macro="" textlink="">
      <xdr:nvSpPr>
        <xdr:cNvPr id="565" name="n_2aveValue【学校施設】&#10;有形固定資産減価償却率"/>
        <xdr:cNvSpPr txBox="1"/>
      </xdr:nvSpPr>
      <xdr:spPr>
        <a:xfrm>
          <a:off x="14389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83837</xdr:rowOff>
    </xdr:from>
    <xdr:ext cx="405111" cy="259045"/>
    <xdr:sp macro="" textlink="">
      <xdr:nvSpPr>
        <xdr:cNvPr id="566" name="n_3aveValue【学校施設】&#10;有形固定資産減価償却率"/>
        <xdr:cNvSpPr txBox="1"/>
      </xdr:nvSpPr>
      <xdr:spPr>
        <a:xfrm>
          <a:off x="13500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51452</xdr:rowOff>
    </xdr:from>
    <xdr:ext cx="405111" cy="259045"/>
    <xdr:sp macro="" textlink="">
      <xdr:nvSpPr>
        <xdr:cNvPr id="567" name="n_4aveValue【学校施設】&#10;有形固定資産減価償却率"/>
        <xdr:cNvSpPr txBox="1"/>
      </xdr:nvSpPr>
      <xdr:spPr>
        <a:xfrm>
          <a:off x="12611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92092</xdr:rowOff>
    </xdr:from>
    <xdr:ext cx="405111" cy="259045"/>
    <xdr:sp macro="" textlink="">
      <xdr:nvSpPr>
        <xdr:cNvPr id="568" name="n_1mainValue【学校施設】&#10;有形固定資産減価償却率"/>
        <xdr:cNvSpPr txBox="1"/>
      </xdr:nvSpPr>
      <xdr:spPr>
        <a:xfrm>
          <a:off x="152660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57802</xdr:rowOff>
    </xdr:from>
    <xdr:ext cx="405111" cy="259045"/>
    <xdr:sp macro="" textlink="">
      <xdr:nvSpPr>
        <xdr:cNvPr id="569" name="n_2mainValue【学校施設】&#10;有形固定資産減価償却率"/>
        <xdr:cNvSpPr txBox="1"/>
      </xdr:nvSpPr>
      <xdr:spPr>
        <a:xfrm>
          <a:off x="14389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570" name="n_3main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71" name="n_4mainValue【学校施設】&#10;有形固定資産減価償却率"/>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597" name="【学校施設】&#10;一人当たり面積平均値テキスト"/>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8636</xdr:rowOff>
    </xdr:from>
    <xdr:to>
      <xdr:col>116</xdr:col>
      <xdr:colOff>114300</xdr:colOff>
      <xdr:row>58</xdr:row>
      <xdr:rowOff>110236</xdr:rowOff>
    </xdr:to>
    <xdr:sp macro="" textlink="">
      <xdr:nvSpPr>
        <xdr:cNvPr id="608" name="楕円 607"/>
        <xdr:cNvSpPr/>
      </xdr:nvSpPr>
      <xdr:spPr>
        <a:xfrm>
          <a:off x="22110700"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31513</xdr:rowOff>
    </xdr:from>
    <xdr:ext cx="469744" cy="259045"/>
    <xdr:sp macro="" textlink="">
      <xdr:nvSpPr>
        <xdr:cNvPr id="609" name="【学校施設】&#10;一人当たり面積該当値テキスト"/>
        <xdr:cNvSpPr txBox="1"/>
      </xdr:nvSpPr>
      <xdr:spPr>
        <a:xfrm>
          <a:off x="22199600" y="980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23495</xdr:rowOff>
    </xdr:from>
    <xdr:to>
      <xdr:col>112</xdr:col>
      <xdr:colOff>38100</xdr:colOff>
      <xdr:row>58</xdr:row>
      <xdr:rowOff>125095</xdr:rowOff>
    </xdr:to>
    <xdr:sp macro="" textlink="">
      <xdr:nvSpPr>
        <xdr:cNvPr id="610" name="楕円 609"/>
        <xdr:cNvSpPr/>
      </xdr:nvSpPr>
      <xdr:spPr>
        <a:xfrm>
          <a:off x="212725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59436</xdr:rowOff>
    </xdr:from>
    <xdr:to>
      <xdr:col>116</xdr:col>
      <xdr:colOff>63500</xdr:colOff>
      <xdr:row>58</xdr:row>
      <xdr:rowOff>74295</xdr:rowOff>
    </xdr:to>
    <xdr:cxnSp macro="">
      <xdr:nvCxnSpPr>
        <xdr:cNvPr id="611" name="直線コネクタ 610"/>
        <xdr:cNvCxnSpPr/>
      </xdr:nvCxnSpPr>
      <xdr:spPr>
        <a:xfrm flipV="1">
          <a:off x="21323300" y="10003536"/>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57214</xdr:rowOff>
    </xdr:from>
    <xdr:to>
      <xdr:col>107</xdr:col>
      <xdr:colOff>101600</xdr:colOff>
      <xdr:row>58</xdr:row>
      <xdr:rowOff>158814</xdr:rowOff>
    </xdr:to>
    <xdr:sp macro="" textlink="">
      <xdr:nvSpPr>
        <xdr:cNvPr id="612" name="楕円 611"/>
        <xdr:cNvSpPr/>
      </xdr:nvSpPr>
      <xdr:spPr>
        <a:xfrm>
          <a:off x="20383500" y="100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74295</xdr:rowOff>
    </xdr:from>
    <xdr:to>
      <xdr:col>111</xdr:col>
      <xdr:colOff>177800</xdr:colOff>
      <xdr:row>58</xdr:row>
      <xdr:rowOff>108014</xdr:rowOff>
    </xdr:to>
    <xdr:cxnSp macro="">
      <xdr:nvCxnSpPr>
        <xdr:cNvPr id="613" name="直線コネクタ 612"/>
        <xdr:cNvCxnSpPr/>
      </xdr:nvCxnSpPr>
      <xdr:spPr>
        <a:xfrm flipV="1">
          <a:off x="20434300" y="10018395"/>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87503</xdr:rowOff>
    </xdr:from>
    <xdr:to>
      <xdr:col>102</xdr:col>
      <xdr:colOff>165100</xdr:colOff>
      <xdr:row>59</xdr:row>
      <xdr:rowOff>17653</xdr:rowOff>
    </xdr:to>
    <xdr:sp macro="" textlink="">
      <xdr:nvSpPr>
        <xdr:cNvPr id="614" name="楕円 613"/>
        <xdr:cNvSpPr/>
      </xdr:nvSpPr>
      <xdr:spPr>
        <a:xfrm>
          <a:off x="19494500" y="1003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108014</xdr:rowOff>
    </xdr:from>
    <xdr:to>
      <xdr:col>107</xdr:col>
      <xdr:colOff>50800</xdr:colOff>
      <xdr:row>58</xdr:row>
      <xdr:rowOff>138303</xdr:rowOff>
    </xdr:to>
    <xdr:cxnSp macro="">
      <xdr:nvCxnSpPr>
        <xdr:cNvPr id="615" name="直線コネクタ 614"/>
        <xdr:cNvCxnSpPr/>
      </xdr:nvCxnSpPr>
      <xdr:spPr>
        <a:xfrm flipV="1">
          <a:off x="19545300" y="10052114"/>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122365</xdr:rowOff>
    </xdr:from>
    <xdr:to>
      <xdr:col>98</xdr:col>
      <xdr:colOff>38100</xdr:colOff>
      <xdr:row>59</xdr:row>
      <xdr:rowOff>52515</xdr:rowOff>
    </xdr:to>
    <xdr:sp macro="" textlink="">
      <xdr:nvSpPr>
        <xdr:cNvPr id="616" name="楕円 615"/>
        <xdr:cNvSpPr/>
      </xdr:nvSpPr>
      <xdr:spPr>
        <a:xfrm>
          <a:off x="18605500" y="1006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138303</xdr:rowOff>
    </xdr:from>
    <xdr:to>
      <xdr:col>102</xdr:col>
      <xdr:colOff>114300</xdr:colOff>
      <xdr:row>59</xdr:row>
      <xdr:rowOff>1715</xdr:rowOff>
    </xdr:to>
    <xdr:cxnSp macro="">
      <xdr:nvCxnSpPr>
        <xdr:cNvPr id="617" name="直線コネクタ 616"/>
        <xdr:cNvCxnSpPr/>
      </xdr:nvCxnSpPr>
      <xdr:spPr>
        <a:xfrm flipV="1">
          <a:off x="18656300" y="10082403"/>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18" name="n_1aveValue【学校施設】&#10;一人当たり面積"/>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19" name="n_2aveValue【学校施設】&#10;一人当たり面積"/>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620" name="n_3aveValue【学校施設】&#10;一人当たり面積"/>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621" name="n_4aveValue【学校施設】&#10;一人当たり面積"/>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141622</xdr:rowOff>
    </xdr:from>
    <xdr:ext cx="469744" cy="259045"/>
    <xdr:sp macro="" textlink="">
      <xdr:nvSpPr>
        <xdr:cNvPr id="622" name="n_1mainValue【学校施設】&#10;一人当たり面積"/>
        <xdr:cNvSpPr txBox="1"/>
      </xdr:nvSpPr>
      <xdr:spPr>
        <a:xfrm>
          <a:off x="21075727" y="974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3891</xdr:rowOff>
    </xdr:from>
    <xdr:ext cx="469744" cy="259045"/>
    <xdr:sp macro="" textlink="">
      <xdr:nvSpPr>
        <xdr:cNvPr id="623" name="n_2mainValue【学校施設】&#10;一人当たり面積"/>
        <xdr:cNvSpPr txBox="1"/>
      </xdr:nvSpPr>
      <xdr:spPr>
        <a:xfrm>
          <a:off x="20199427" y="977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34180</xdr:rowOff>
    </xdr:from>
    <xdr:ext cx="469744" cy="259045"/>
    <xdr:sp macro="" textlink="">
      <xdr:nvSpPr>
        <xdr:cNvPr id="624" name="n_3mainValue【学校施設】&#10;一人当たり面積"/>
        <xdr:cNvSpPr txBox="1"/>
      </xdr:nvSpPr>
      <xdr:spPr>
        <a:xfrm>
          <a:off x="19310427" y="980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69042</xdr:rowOff>
    </xdr:from>
    <xdr:ext cx="469744" cy="259045"/>
    <xdr:sp macro="" textlink="">
      <xdr:nvSpPr>
        <xdr:cNvPr id="625" name="n_4mainValue【学校施設】&#10;一人当たり面積"/>
        <xdr:cNvSpPr txBox="1"/>
      </xdr:nvSpPr>
      <xdr:spPr>
        <a:xfrm>
          <a:off x="18421427" y="984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656" name="【児童館】&#10;有形固定資産減価償却率平均値テキスト"/>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19957</xdr:rowOff>
    </xdr:from>
    <xdr:to>
      <xdr:col>85</xdr:col>
      <xdr:colOff>177800</xdr:colOff>
      <xdr:row>82</xdr:row>
      <xdr:rowOff>121557</xdr:rowOff>
    </xdr:to>
    <xdr:sp macro="" textlink="">
      <xdr:nvSpPr>
        <xdr:cNvPr id="667" name="楕円 666"/>
        <xdr:cNvSpPr/>
      </xdr:nvSpPr>
      <xdr:spPr>
        <a:xfrm>
          <a:off x="16268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169834</xdr:rowOff>
    </xdr:from>
    <xdr:ext cx="405111" cy="259045"/>
    <xdr:sp macro="" textlink="">
      <xdr:nvSpPr>
        <xdr:cNvPr id="668" name="【児童館】&#10;有形固定資産減価償却率該当値テキスト"/>
        <xdr:cNvSpPr txBox="1"/>
      </xdr:nvSpPr>
      <xdr:spPr>
        <a:xfrm>
          <a:off x="16357600" y="1405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669" name="楕円 668"/>
        <xdr:cNvSpPr/>
      </xdr:nvSpPr>
      <xdr:spPr>
        <a:xfrm>
          <a:off x="15430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70757</xdr:rowOff>
    </xdr:to>
    <xdr:cxnSp macro="">
      <xdr:nvCxnSpPr>
        <xdr:cNvPr id="670" name="直線コネクタ 669"/>
        <xdr:cNvCxnSpPr/>
      </xdr:nvCxnSpPr>
      <xdr:spPr>
        <a:xfrm>
          <a:off x="15481300" y="1409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126093</xdr:rowOff>
    </xdr:from>
    <xdr:to>
      <xdr:col>76</xdr:col>
      <xdr:colOff>165100</xdr:colOff>
      <xdr:row>82</xdr:row>
      <xdr:rowOff>56243</xdr:rowOff>
    </xdr:to>
    <xdr:sp macro="" textlink="">
      <xdr:nvSpPr>
        <xdr:cNvPr id="671" name="楕円 670"/>
        <xdr:cNvSpPr/>
      </xdr:nvSpPr>
      <xdr:spPr>
        <a:xfrm>
          <a:off x="14541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5443</xdr:rowOff>
    </xdr:from>
    <xdr:to>
      <xdr:col>81</xdr:col>
      <xdr:colOff>50800</xdr:colOff>
      <xdr:row>82</xdr:row>
      <xdr:rowOff>38100</xdr:rowOff>
    </xdr:to>
    <xdr:cxnSp macro="">
      <xdr:nvCxnSpPr>
        <xdr:cNvPr id="672" name="直線コネクタ 671"/>
        <xdr:cNvCxnSpPr/>
      </xdr:nvCxnSpPr>
      <xdr:spPr>
        <a:xfrm>
          <a:off x="14592300" y="1406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93436</xdr:rowOff>
    </xdr:from>
    <xdr:to>
      <xdr:col>72</xdr:col>
      <xdr:colOff>38100</xdr:colOff>
      <xdr:row>82</xdr:row>
      <xdr:rowOff>23586</xdr:rowOff>
    </xdr:to>
    <xdr:sp macro="" textlink="">
      <xdr:nvSpPr>
        <xdr:cNvPr id="673" name="楕円 672"/>
        <xdr:cNvSpPr/>
      </xdr:nvSpPr>
      <xdr:spPr>
        <a:xfrm>
          <a:off x="13652500" y="1398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144236</xdr:rowOff>
    </xdr:from>
    <xdr:to>
      <xdr:col>76</xdr:col>
      <xdr:colOff>114300</xdr:colOff>
      <xdr:row>82</xdr:row>
      <xdr:rowOff>5443</xdr:rowOff>
    </xdr:to>
    <xdr:cxnSp macro="">
      <xdr:nvCxnSpPr>
        <xdr:cNvPr id="674" name="直線コネクタ 673"/>
        <xdr:cNvCxnSpPr/>
      </xdr:nvCxnSpPr>
      <xdr:spPr>
        <a:xfrm>
          <a:off x="13703300" y="140316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60779</xdr:rowOff>
    </xdr:from>
    <xdr:to>
      <xdr:col>67</xdr:col>
      <xdr:colOff>101600</xdr:colOff>
      <xdr:row>81</xdr:row>
      <xdr:rowOff>162379</xdr:rowOff>
    </xdr:to>
    <xdr:sp macro="" textlink="">
      <xdr:nvSpPr>
        <xdr:cNvPr id="675" name="楕円 674"/>
        <xdr:cNvSpPr/>
      </xdr:nvSpPr>
      <xdr:spPr>
        <a:xfrm>
          <a:off x="12763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111579</xdr:rowOff>
    </xdr:from>
    <xdr:to>
      <xdr:col>71</xdr:col>
      <xdr:colOff>177800</xdr:colOff>
      <xdr:row>81</xdr:row>
      <xdr:rowOff>144236</xdr:rowOff>
    </xdr:to>
    <xdr:cxnSp macro="">
      <xdr:nvCxnSpPr>
        <xdr:cNvPr id="676" name="直線コネクタ 675"/>
        <xdr:cNvCxnSpPr/>
      </xdr:nvCxnSpPr>
      <xdr:spPr>
        <a:xfrm>
          <a:off x="12814300" y="1399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677"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57166</xdr:rowOff>
    </xdr:from>
    <xdr:ext cx="405111" cy="259045"/>
    <xdr:sp macro="" textlink="">
      <xdr:nvSpPr>
        <xdr:cNvPr id="678" name="n_2aveValue【児童館】&#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60433</xdr:rowOff>
    </xdr:from>
    <xdr:ext cx="405111" cy="259045"/>
    <xdr:sp macro="" textlink="">
      <xdr:nvSpPr>
        <xdr:cNvPr id="679" name="n_3aveValue【児童館】&#10;有形固定資産減価償却率"/>
        <xdr:cNvSpPr txBox="1"/>
      </xdr:nvSpPr>
      <xdr:spPr>
        <a:xfrm>
          <a:off x="13500744" y="1411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40839</xdr:rowOff>
    </xdr:from>
    <xdr:ext cx="405111" cy="259045"/>
    <xdr:sp macro="" textlink="">
      <xdr:nvSpPr>
        <xdr:cNvPr id="680" name="n_4aveValue【児童館】&#10;有形固定資産減価償却率"/>
        <xdr:cNvSpPr txBox="1"/>
      </xdr:nvSpPr>
      <xdr:spPr>
        <a:xfrm>
          <a:off x="12611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80027</xdr:rowOff>
    </xdr:from>
    <xdr:ext cx="405111" cy="259045"/>
    <xdr:sp macro="" textlink="">
      <xdr:nvSpPr>
        <xdr:cNvPr id="681" name="n_1mainValue【児童館】&#10;有形固定資産減価償却率"/>
        <xdr:cNvSpPr txBox="1"/>
      </xdr:nvSpPr>
      <xdr:spPr>
        <a:xfrm>
          <a:off x="15266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72770</xdr:rowOff>
    </xdr:from>
    <xdr:ext cx="405111" cy="259045"/>
    <xdr:sp macro="" textlink="">
      <xdr:nvSpPr>
        <xdr:cNvPr id="682" name="n_2mainValue【児童館】&#10;有形固定資産減価償却率"/>
        <xdr:cNvSpPr txBox="1"/>
      </xdr:nvSpPr>
      <xdr:spPr>
        <a:xfrm>
          <a:off x="14389744" y="1378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40113</xdr:rowOff>
    </xdr:from>
    <xdr:ext cx="405111" cy="259045"/>
    <xdr:sp macro="" textlink="">
      <xdr:nvSpPr>
        <xdr:cNvPr id="683" name="n_3mainValue【児童館】&#10;有形固定資産減価償却率"/>
        <xdr:cNvSpPr txBox="1"/>
      </xdr:nvSpPr>
      <xdr:spPr>
        <a:xfrm>
          <a:off x="13500744" y="1375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7456</xdr:rowOff>
    </xdr:from>
    <xdr:ext cx="405111" cy="259045"/>
    <xdr:sp macro="" textlink="">
      <xdr:nvSpPr>
        <xdr:cNvPr id="684" name="n_4mainValue【児童館】&#10;有形固定資産減価償却率"/>
        <xdr:cNvSpPr txBox="1"/>
      </xdr:nvSpPr>
      <xdr:spPr>
        <a:xfrm>
          <a:off x="12611744" y="1372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711" name="【児童館】&#10;一人当たり面積平均値テキスト"/>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99313</xdr:rowOff>
    </xdr:from>
    <xdr:to>
      <xdr:col>116</xdr:col>
      <xdr:colOff>114300</xdr:colOff>
      <xdr:row>86</xdr:row>
      <xdr:rowOff>29463</xdr:rowOff>
    </xdr:to>
    <xdr:sp macro="" textlink="">
      <xdr:nvSpPr>
        <xdr:cNvPr id="722" name="楕円 721"/>
        <xdr:cNvSpPr/>
      </xdr:nvSpPr>
      <xdr:spPr>
        <a:xfrm>
          <a:off x="221107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14240</xdr:rowOff>
    </xdr:from>
    <xdr:ext cx="469744" cy="259045"/>
    <xdr:sp macro="" textlink="">
      <xdr:nvSpPr>
        <xdr:cNvPr id="723" name="【児童館】&#10;一人当たり面積該当値テキスト"/>
        <xdr:cNvSpPr txBox="1"/>
      </xdr:nvSpPr>
      <xdr:spPr>
        <a:xfrm>
          <a:off x="22199600" y="1458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99313</xdr:rowOff>
    </xdr:from>
    <xdr:to>
      <xdr:col>112</xdr:col>
      <xdr:colOff>38100</xdr:colOff>
      <xdr:row>86</xdr:row>
      <xdr:rowOff>29463</xdr:rowOff>
    </xdr:to>
    <xdr:sp macro="" textlink="">
      <xdr:nvSpPr>
        <xdr:cNvPr id="724" name="楕円 723"/>
        <xdr:cNvSpPr/>
      </xdr:nvSpPr>
      <xdr:spPr>
        <a:xfrm>
          <a:off x="21272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150113</xdr:rowOff>
    </xdr:from>
    <xdr:to>
      <xdr:col>116</xdr:col>
      <xdr:colOff>63500</xdr:colOff>
      <xdr:row>85</xdr:row>
      <xdr:rowOff>150113</xdr:rowOff>
    </xdr:to>
    <xdr:cxnSp macro="">
      <xdr:nvCxnSpPr>
        <xdr:cNvPr id="725" name="直線コネクタ 724"/>
        <xdr:cNvCxnSpPr/>
      </xdr:nvCxnSpPr>
      <xdr:spPr>
        <a:xfrm>
          <a:off x="21323300" y="147233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99313</xdr:rowOff>
    </xdr:from>
    <xdr:to>
      <xdr:col>107</xdr:col>
      <xdr:colOff>101600</xdr:colOff>
      <xdr:row>86</xdr:row>
      <xdr:rowOff>29463</xdr:rowOff>
    </xdr:to>
    <xdr:sp macro="" textlink="">
      <xdr:nvSpPr>
        <xdr:cNvPr id="726" name="楕円 725"/>
        <xdr:cNvSpPr/>
      </xdr:nvSpPr>
      <xdr:spPr>
        <a:xfrm>
          <a:off x="20383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150113</xdr:rowOff>
    </xdr:from>
    <xdr:to>
      <xdr:col>111</xdr:col>
      <xdr:colOff>177800</xdr:colOff>
      <xdr:row>85</xdr:row>
      <xdr:rowOff>150113</xdr:rowOff>
    </xdr:to>
    <xdr:cxnSp macro="">
      <xdr:nvCxnSpPr>
        <xdr:cNvPr id="727" name="直線コネクタ 726"/>
        <xdr:cNvCxnSpPr/>
      </xdr:nvCxnSpPr>
      <xdr:spPr>
        <a:xfrm>
          <a:off x="20434300" y="147233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103887</xdr:rowOff>
    </xdr:from>
    <xdr:to>
      <xdr:col>102</xdr:col>
      <xdr:colOff>165100</xdr:colOff>
      <xdr:row>86</xdr:row>
      <xdr:rowOff>34037</xdr:rowOff>
    </xdr:to>
    <xdr:sp macro="" textlink="">
      <xdr:nvSpPr>
        <xdr:cNvPr id="728" name="楕円 727"/>
        <xdr:cNvSpPr/>
      </xdr:nvSpPr>
      <xdr:spPr>
        <a:xfrm>
          <a:off x="19494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150113</xdr:rowOff>
    </xdr:from>
    <xdr:to>
      <xdr:col>107</xdr:col>
      <xdr:colOff>50800</xdr:colOff>
      <xdr:row>85</xdr:row>
      <xdr:rowOff>154687</xdr:rowOff>
    </xdr:to>
    <xdr:cxnSp macro="">
      <xdr:nvCxnSpPr>
        <xdr:cNvPr id="729" name="直線コネクタ 728"/>
        <xdr:cNvCxnSpPr/>
      </xdr:nvCxnSpPr>
      <xdr:spPr>
        <a:xfrm flipV="1">
          <a:off x="19545300" y="147233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103887</xdr:rowOff>
    </xdr:from>
    <xdr:to>
      <xdr:col>98</xdr:col>
      <xdr:colOff>38100</xdr:colOff>
      <xdr:row>86</xdr:row>
      <xdr:rowOff>34037</xdr:rowOff>
    </xdr:to>
    <xdr:sp macro="" textlink="">
      <xdr:nvSpPr>
        <xdr:cNvPr id="730" name="楕円 729"/>
        <xdr:cNvSpPr/>
      </xdr:nvSpPr>
      <xdr:spPr>
        <a:xfrm>
          <a:off x="18605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154687</xdr:rowOff>
    </xdr:from>
    <xdr:to>
      <xdr:col>102</xdr:col>
      <xdr:colOff>114300</xdr:colOff>
      <xdr:row>85</xdr:row>
      <xdr:rowOff>154687</xdr:rowOff>
    </xdr:to>
    <xdr:cxnSp macro="">
      <xdr:nvCxnSpPr>
        <xdr:cNvPr id="731" name="直線コネクタ 730"/>
        <xdr:cNvCxnSpPr/>
      </xdr:nvCxnSpPr>
      <xdr:spPr>
        <a:xfrm>
          <a:off x="18656300" y="14727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732" name="n_1aveValue【児童館】&#10;一人当たり面積"/>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20590</xdr:rowOff>
    </xdr:from>
    <xdr:ext cx="469744" cy="259045"/>
    <xdr:sp macro="" textlink="">
      <xdr:nvSpPr>
        <xdr:cNvPr id="736" name="n_1mainValue【児童館】&#10;一人当たり面積"/>
        <xdr:cNvSpPr txBox="1"/>
      </xdr:nvSpPr>
      <xdr:spPr>
        <a:xfrm>
          <a:off x="210757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20590</xdr:rowOff>
    </xdr:from>
    <xdr:ext cx="469744" cy="259045"/>
    <xdr:sp macro="" textlink="">
      <xdr:nvSpPr>
        <xdr:cNvPr id="737" name="n_2mainValue【児童館】&#10;一人当たり面積"/>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25164</xdr:rowOff>
    </xdr:from>
    <xdr:ext cx="469744" cy="259045"/>
    <xdr:sp macro="" textlink="">
      <xdr:nvSpPr>
        <xdr:cNvPr id="738" name="n_3mainValue【児童館】&#10;一人当たり面積"/>
        <xdr:cNvSpPr txBox="1"/>
      </xdr:nvSpPr>
      <xdr:spPr>
        <a:xfrm>
          <a:off x="19310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25164</xdr:rowOff>
    </xdr:from>
    <xdr:ext cx="469744" cy="259045"/>
    <xdr:sp macro="" textlink="">
      <xdr:nvSpPr>
        <xdr:cNvPr id="739" name="n_4mainValue【児童館】&#10;一人当たり面積"/>
        <xdr:cNvSpPr txBox="1"/>
      </xdr:nvSpPr>
      <xdr:spPr>
        <a:xfrm>
          <a:off x="18421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46627</xdr:rowOff>
    </xdr:from>
    <xdr:to>
      <xdr:col>85</xdr:col>
      <xdr:colOff>177800</xdr:colOff>
      <xdr:row>108</xdr:row>
      <xdr:rowOff>148227</xdr:rowOff>
    </xdr:to>
    <xdr:sp macro="" textlink="">
      <xdr:nvSpPr>
        <xdr:cNvPr id="781" name="楕円 780"/>
        <xdr:cNvSpPr/>
      </xdr:nvSpPr>
      <xdr:spPr>
        <a:xfrm>
          <a:off x="16268700" y="1856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133004</xdr:rowOff>
    </xdr:from>
    <xdr:ext cx="405111" cy="259045"/>
    <xdr:sp macro="" textlink="">
      <xdr:nvSpPr>
        <xdr:cNvPr id="782" name="【公民館】&#10;有形固定資産減価償却率該当値テキスト"/>
        <xdr:cNvSpPr txBox="1"/>
      </xdr:nvSpPr>
      <xdr:spPr>
        <a:xfrm>
          <a:off x="16357600" y="18478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38463</xdr:rowOff>
    </xdr:from>
    <xdr:to>
      <xdr:col>81</xdr:col>
      <xdr:colOff>101600</xdr:colOff>
      <xdr:row>108</xdr:row>
      <xdr:rowOff>140063</xdr:rowOff>
    </xdr:to>
    <xdr:sp macro="" textlink="">
      <xdr:nvSpPr>
        <xdr:cNvPr id="783" name="楕円 782"/>
        <xdr:cNvSpPr/>
      </xdr:nvSpPr>
      <xdr:spPr>
        <a:xfrm>
          <a:off x="15430500" y="185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89263</xdr:rowOff>
    </xdr:from>
    <xdr:to>
      <xdr:col>85</xdr:col>
      <xdr:colOff>127000</xdr:colOff>
      <xdr:row>108</xdr:row>
      <xdr:rowOff>97427</xdr:rowOff>
    </xdr:to>
    <xdr:cxnSp macro="">
      <xdr:nvCxnSpPr>
        <xdr:cNvPr id="784" name="直線コネクタ 783"/>
        <xdr:cNvCxnSpPr/>
      </xdr:nvCxnSpPr>
      <xdr:spPr>
        <a:xfrm>
          <a:off x="15481300" y="1860586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167458</xdr:rowOff>
    </xdr:from>
    <xdr:to>
      <xdr:col>76</xdr:col>
      <xdr:colOff>165100</xdr:colOff>
      <xdr:row>108</xdr:row>
      <xdr:rowOff>97608</xdr:rowOff>
    </xdr:to>
    <xdr:sp macro="" textlink="">
      <xdr:nvSpPr>
        <xdr:cNvPr id="785" name="楕円 784"/>
        <xdr:cNvSpPr/>
      </xdr:nvSpPr>
      <xdr:spPr>
        <a:xfrm>
          <a:off x="14541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46808</xdr:rowOff>
    </xdr:from>
    <xdr:to>
      <xdr:col>81</xdr:col>
      <xdr:colOff>50800</xdr:colOff>
      <xdr:row>108</xdr:row>
      <xdr:rowOff>89263</xdr:rowOff>
    </xdr:to>
    <xdr:cxnSp macro="">
      <xdr:nvCxnSpPr>
        <xdr:cNvPr id="786" name="直線コネクタ 785"/>
        <xdr:cNvCxnSpPr/>
      </xdr:nvCxnSpPr>
      <xdr:spPr>
        <a:xfrm>
          <a:off x="14592300" y="1856340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160927</xdr:rowOff>
    </xdr:from>
    <xdr:to>
      <xdr:col>72</xdr:col>
      <xdr:colOff>38100</xdr:colOff>
      <xdr:row>108</xdr:row>
      <xdr:rowOff>91077</xdr:rowOff>
    </xdr:to>
    <xdr:sp macro="" textlink="">
      <xdr:nvSpPr>
        <xdr:cNvPr id="787" name="楕円 786"/>
        <xdr:cNvSpPr/>
      </xdr:nvSpPr>
      <xdr:spPr>
        <a:xfrm>
          <a:off x="13652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40277</xdr:rowOff>
    </xdr:from>
    <xdr:to>
      <xdr:col>76</xdr:col>
      <xdr:colOff>114300</xdr:colOff>
      <xdr:row>108</xdr:row>
      <xdr:rowOff>46808</xdr:rowOff>
    </xdr:to>
    <xdr:cxnSp macro="">
      <xdr:nvCxnSpPr>
        <xdr:cNvPr id="788" name="直線コネクタ 787"/>
        <xdr:cNvCxnSpPr/>
      </xdr:nvCxnSpPr>
      <xdr:spPr>
        <a:xfrm>
          <a:off x="13703300" y="185568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17236</xdr:rowOff>
    </xdr:from>
    <xdr:to>
      <xdr:col>67</xdr:col>
      <xdr:colOff>101600</xdr:colOff>
      <xdr:row>106</xdr:row>
      <xdr:rowOff>118836</xdr:rowOff>
    </xdr:to>
    <xdr:sp macro="" textlink="">
      <xdr:nvSpPr>
        <xdr:cNvPr id="789" name="楕円 788"/>
        <xdr:cNvSpPr/>
      </xdr:nvSpPr>
      <xdr:spPr>
        <a:xfrm>
          <a:off x="12763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68036</xdr:rowOff>
    </xdr:from>
    <xdr:to>
      <xdr:col>71</xdr:col>
      <xdr:colOff>177800</xdr:colOff>
      <xdr:row>108</xdr:row>
      <xdr:rowOff>40277</xdr:rowOff>
    </xdr:to>
    <xdr:cxnSp macro="">
      <xdr:nvCxnSpPr>
        <xdr:cNvPr id="790" name="直線コネクタ 789"/>
        <xdr:cNvCxnSpPr/>
      </xdr:nvCxnSpPr>
      <xdr:spPr>
        <a:xfrm>
          <a:off x="12814300" y="18241736"/>
          <a:ext cx="889000" cy="31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91"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2" name="n_2ave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131190</xdr:rowOff>
    </xdr:from>
    <xdr:ext cx="405111" cy="259045"/>
    <xdr:sp macro="" textlink="">
      <xdr:nvSpPr>
        <xdr:cNvPr id="795" name="n_1mainValue【公民館】&#10;有形固定資産減価償却率"/>
        <xdr:cNvSpPr txBox="1"/>
      </xdr:nvSpPr>
      <xdr:spPr>
        <a:xfrm>
          <a:off x="15266044" y="1864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88735</xdr:rowOff>
    </xdr:from>
    <xdr:ext cx="405111" cy="259045"/>
    <xdr:sp macro="" textlink="">
      <xdr:nvSpPr>
        <xdr:cNvPr id="796" name="n_2mainValue【公民館】&#10;有形固定資産減価償却率"/>
        <xdr:cNvSpPr txBox="1"/>
      </xdr:nvSpPr>
      <xdr:spPr>
        <a:xfrm>
          <a:off x="14389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82204</xdr:rowOff>
    </xdr:from>
    <xdr:ext cx="405111" cy="259045"/>
    <xdr:sp macro="" textlink="">
      <xdr:nvSpPr>
        <xdr:cNvPr id="797" name="n_3mainValue【公民館】&#10;有形固定資産減価償却率"/>
        <xdr:cNvSpPr txBox="1"/>
      </xdr:nvSpPr>
      <xdr:spPr>
        <a:xfrm>
          <a:off x="13500744" y="1859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109963</xdr:rowOff>
    </xdr:from>
    <xdr:ext cx="405111" cy="259045"/>
    <xdr:sp macro="" textlink="">
      <xdr:nvSpPr>
        <xdr:cNvPr id="798" name="n_4mainValue【公民館】&#10;有形固定資産減価償却率"/>
        <xdr:cNvSpPr txBox="1"/>
      </xdr:nvSpPr>
      <xdr:spPr>
        <a:xfrm>
          <a:off x="126117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13336</xdr:rowOff>
    </xdr:from>
    <xdr:to>
      <xdr:col>116</xdr:col>
      <xdr:colOff>62864</xdr:colOff>
      <xdr:row>108</xdr:row>
      <xdr:rowOff>118111</xdr:rowOff>
    </xdr:to>
    <xdr:cxnSp macro="">
      <xdr:nvCxnSpPr>
        <xdr:cNvPr id="822" name="直線コネクタ 821"/>
        <xdr:cNvCxnSpPr/>
      </xdr:nvCxnSpPr>
      <xdr:spPr>
        <a:xfrm flipV="1">
          <a:off x="22160864" y="17501236"/>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121938</xdr:rowOff>
    </xdr:from>
    <xdr:ext cx="469744" cy="259045"/>
    <xdr:sp macro="" textlink="">
      <xdr:nvSpPr>
        <xdr:cNvPr id="823" name="【公民館】&#10;一人当たり面積最小値テキスト"/>
        <xdr:cNvSpPr txBox="1"/>
      </xdr:nvSpPr>
      <xdr:spPr>
        <a:xfrm>
          <a:off x="22199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118111</xdr:rowOff>
    </xdr:from>
    <xdr:to>
      <xdr:col>116</xdr:col>
      <xdr:colOff>152400</xdr:colOff>
      <xdr:row>108</xdr:row>
      <xdr:rowOff>118111</xdr:rowOff>
    </xdr:to>
    <xdr:cxnSp macro="">
      <xdr:nvCxnSpPr>
        <xdr:cNvPr id="824" name="直線コネクタ 823"/>
        <xdr:cNvCxnSpPr/>
      </xdr:nvCxnSpPr>
      <xdr:spPr>
        <a:xfrm>
          <a:off x="22072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131463</xdr:rowOff>
    </xdr:from>
    <xdr:ext cx="469744" cy="259045"/>
    <xdr:sp macro="" textlink="">
      <xdr:nvSpPr>
        <xdr:cNvPr id="825" name="【公民館】&#10;一人当たり面積最大値テキスト"/>
        <xdr:cNvSpPr txBox="1"/>
      </xdr:nvSpPr>
      <xdr:spPr>
        <a:xfrm>
          <a:off x="22199600" y="1727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13336</xdr:rowOff>
    </xdr:from>
    <xdr:to>
      <xdr:col>116</xdr:col>
      <xdr:colOff>152400</xdr:colOff>
      <xdr:row>102</xdr:row>
      <xdr:rowOff>13336</xdr:rowOff>
    </xdr:to>
    <xdr:cxnSp macro="">
      <xdr:nvCxnSpPr>
        <xdr:cNvPr id="826" name="直線コネクタ 825"/>
        <xdr:cNvCxnSpPr/>
      </xdr:nvCxnSpPr>
      <xdr:spPr>
        <a:xfrm>
          <a:off x="22072600" y="1750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83838</xdr:rowOff>
    </xdr:from>
    <xdr:ext cx="469744" cy="259045"/>
    <xdr:sp macro="" textlink="">
      <xdr:nvSpPr>
        <xdr:cNvPr id="827" name="【公民館】&#10;一人当たり面積平均値テキスト"/>
        <xdr:cNvSpPr txBox="1"/>
      </xdr:nvSpPr>
      <xdr:spPr>
        <a:xfrm>
          <a:off x="22199600" y="1825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828" name="フローチャート: 判断 827"/>
        <xdr:cNvSpPr/>
      </xdr:nvSpPr>
      <xdr:spPr>
        <a:xfrm>
          <a:off x="22110700" y="1827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107314</xdr:rowOff>
    </xdr:from>
    <xdr:to>
      <xdr:col>112</xdr:col>
      <xdr:colOff>38100</xdr:colOff>
      <xdr:row>107</xdr:row>
      <xdr:rowOff>37464</xdr:rowOff>
    </xdr:to>
    <xdr:sp macro="" textlink="">
      <xdr:nvSpPr>
        <xdr:cNvPr id="829" name="フローチャート: 判断 828"/>
        <xdr:cNvSpPr/>
      </xdr:nvSpPr>
      <xdr:spPr>
        <a:xfrm>
          <a:off x="21272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80645</xdr:rowOff>
    </xdr:from>
    <xdr:to>
      <xdr:col>107</xdr:col>
      <xdr:colOff>101600</xdr:colOff>
      <xdr:row>107</xdr:row>
      <xdr:rowOff>10795</xdr:rowOff>
    </xdr:to>
    <xdr:sp macro="" textlink="">
      <xdr:nvSpPr>
        <xdr:cNvPr id="830" name="フローチャート: 判断 829"/>
        <xdr:cNvSpPr/>
      </xdr:nvSpPr>
      <xdr:spPr>
        <a:xfrm>
          <a:off x="203835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78739</xdr:rowOff>
    </xdr:from>
    <xdr:to>
      <xdr:col>102</xdr:col>
      <xdr:colOff>165100</xdr:colOff>
      <xdr:row>107</xdr:row>
      <xdr:rowOff>8889</xdr:rowOff>
    </xdr:to>
    <xdr:sp macro="" textlink="">
      <xdr:nvSpPr>
        <xdr:cNvPr id="831" name="フローチャート: 判断 830"/>
        <xdr:cNvSpPr/>
      </xdr:nvSpPr>
      <xdr:spPr>
        <a:xfrm>
          <a:off x="19494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90170</xdr:rowOff>
    </xdr:from>
    <xdr:to>
      <xdr:col>98</xdr:col>
      <xdr:colOff>38100</xdr:colOff>
      <xdr:row>107</xdr:row>
      <xdr:rowOff>20320</xdr:rowOff>
    </xdr:to>
    <xdr:sp macro="" textlink="">
      <xdr:nvSpPr>
        <xdr:cNvPr id="832" name="フローチャート: 判断 831"/>
        <xdr:cNvSpPr/>
      </xdr:nvSpPr>
      <xdr:spPr>
        <a:xfrm>
          <a:off x="18605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133986</xdr:rowOff>
    </xdr:from>
    <xdr:to>
      <xdr:col>116</xdr:col>
      <xdr:colOff>114300</xdr:colOff>
      <xdr:row>102</xdr:row>
      <xdr:rowOff>64136</xdr:rowOff>
    </xdr:to>
    <xdr:sp macro="" textlink="">
      <xdr:nvSpPr>
        <xdr:cNvPr id="838" name="楕円 837"/>
        <xdr:cNvSpPr/>
      </xdr:nvSpPr>
      <xdr:spPr>
        <a:xfrm>
          <a:off x="22110700" y="174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87013</xdr:rowOff>
    </xdr:from>
    <xdr:ext cx="469744" cy="259045"/>
    <xdr:sp macro="" textlink="">
      <xdr:nvSpPr>
        <xdr:cNvPr id="839" name="【公民館】&#10;一人当たり面積該当値テキスト"/>
        <xdr:cNvSpPr txBox="1"/>
      </xdr:nvSpPr>
      <xdr:spPr>
        <a:xfrm>
          <a:off x="22199600" y="174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160655</xdr:rowOff>
    </xdr:from>
    <xdr:to>
      <xdr:col>112</xdr:col>
      <xdr:colOff>38100</xdr:colOff>
      <xdr:row>102</xdr:row>
      <xdr:rowOff>90805</xdr:rowOff>
    </xdr:to>
    <xdr:sp macro="" textlink="">
      <xdr:nvSpPr>
        <xdr:cNvPr id="840" name="楕円 839"/>
        <xdr:cNvSpPr/>
      </xdr:nvSpPr>
      <xdr:spPr>
        <a:xfrm>
          <a:off x="21272500" y="174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13336</xdr:rowOff>
    </xdr:from>
    <xdr:to>
      <xdr:col>116</xdr:col>
      <xdr:colOff>63500</xdr:colOff>
      <xdr:row>102</xdr:row>
      <xdr:rowOff>40005</xdr:rowOff>
    </xdr:to>
    <xdr:cxnSp macro="">
      <xdr:nvCxnSpPr>
        <xdr:cNvPr id="841" name="直線コネクタ 840"/>
        <xdr:cNvCxnSpPr/>
      </xdr:nvCxnSpPr>
      <xdr:spPr>
        <a:xfrm flipV="1">
          <a:off x="21323300" y="175012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17780</xdr:rowOff>
    </xdr:from>
    <xdr:to>
      <xdr:col>107</xdr:col>
      <xdr:colOff>101600</xdr:colOff>
      <xdr:row>102</xdr:row>
      <xdr:rowOff>119380</xdr:rowOff>
    </xdr:to>
    <xdr:sp macro="" textlink="">
      <xdr:nvSpPr>
        <xdr:cNvPr id="842" name="楕円 841"/>
        <xdr:cNvSpPr/>
      </xdr:nvSpPr>
      <xdr:spPr>
        <a:xfrm>
          <a:off x="20383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40005</xdr:rowOff>
    </xdr:from>
    <xdr:to>
      <xdr:col>111</xdr:col>
      <xdr:colOff>177800</xdr:colOff>
      <xdr:row>102</xdr:row>
      <xdr:rowOff>68580</xdr:rowOff>
    </xdr:to>
    <xdr:cxnSp macro="">
      <xdr:nvCxnSpPr>
        <xdr:cNvPr id="843" name="直線コネクタ 842"/>
        <xdr:cNvCxnSpPr/>
      </xdr:nvCxnSpPr>
      <xdr:spPr>
        <a:xfrm flipV="1">
          <a:off x="20434300" y="175279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19686</xdr:rowOff>
    </xdr:from>
    <xdr:to>
      <xdr:col>102</xdr:col>
      <xdr:colOff>165100</xdr:colOff>
      <xdr:row>102</xdr:row>
      <xdr:rowOff>121286</xdr:rowOff>
    </xdr:to>
    <xdr:sp macro="" textlink="">
      <xdr:nvSpPr>
        <xdr:cNvPr id="844" name="楕円 843"/>
        <xdr:cNvSpPr/>
      </xdr:nvSpPr>
      <xdr:spPr>
        <a:xfrm>
          <a:off x="19494500" y="1750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68580</xdr:rowOff>
    </xdr:from>
    <xdr:to>
      <xdr:col>107</xdr:col>
      <xdr:colOff>50800</xdr:colOff>
      <xdr:row>102</xdr:row>
      <xdr:rowOff>70486</xdr:rowOff>
    </xdr:to>
    <xdr:cxnSp macro="">
      <xdr:nvCxnSpPr>
        <xdr:cNvPr id="845" name="直線コネクタ 844"/>
        <xdr:cNvCxnSpPr/>
      </xdr:nvCxnSpPr>
      <xdr:spPr>
        <a:xfrm flipV="1">
          <a:off x="19545300" y="175564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135889</xdr:rowOff>
    </xdr:from>
    <xdr:to>
      <xdr:col>98</xdr:col>
      <xdr:colOff>38100</xdr:colOff>
      <xdr:row>101</xdr:row>
      <xdr:rowOff>66039</xdr:rowOff>
    </xdr:to>
    <xdr:sp macro="" textlink="">
      <xdr:nvSpPr>
        <xdr:cNvPr id="846" name="楕円 845"/>
        <xdr:cNvSpPr/>
      </xdr:nvSpPr>
      <xdr:spPr>
        <a:xfrm>
          <a:off x="18605500" y="1728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15239</xdr:rowOff>
    </xdr:from>
    <xdr:to>
      <xdr:col>102</xdr:col>
      <xdr:colOff>114300</xdr:colOff>
      <xdr:row>102</xdr:row>
      <xdr:rowOff>70486</xdr:rowOff>
    </xdr:to>
    <xdr:cxnSp macro="">
      <xdr:nvCxnSpPr>
        <xdr:cNvPr id="847" name="直線コネクタ 846"/>
        <xdr:cNvCxnSpPr/>
      </xdr:nvCxnSpPr>
      <xdr:spPr>
        <a:xfrm>
          <a:off x="18656300" y="17331689"/>
          <a:ext cx="889000" cy="22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28591</xdr:rowOff>
    </xdr:from>
    <xdr:ext cx="469744" cy="259045"/>
    <xdr:sp macro="" textlink="">
      <xdr:nvSpPr>
        <xdr:cNvPr id="848" name="n_1aveValue【公民館】&#10;一人当たり面積"/>
        <xdr:cNvSpPr txBox="1"/>
      </xdr:nvSpPr>
      <xdr:spPr>
        <a:xfrm>
          <a:off x="210757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1922</xdr:rowOff>
    </xdr:from>
    <xdr:ext cx="469744" cy="259045"/>
    <xdr:sp macro="" textlink="">
      <xdr:nvSpPr>
        <xdr:cNvPr id="849" name="n_2aveValue【公民館】&#10;一人当たり面積"/>
        <xdr:cNvSpPr txBox="1"/>
      </xdr:nvSpPr>
      <xdr:spPr>
        <a:xfrm>
          <a:off x="20199427" y="1834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xdr:rowOff>
    </xdr:from>
    <xdr:ext cx="469744" cy="259045"/>
    <xdr:sp macro="" textlink="">
      <xdr:nvSpPr>
        <xdr:cNvPr id="850" name="n_3aveValue【公民館】&#10;一人当たり面積"/>
        <xdr:cNvSpPr txBox="1"/>
      </xdr:nvSpPr>
      <xdr:spPr>
        <a:xfrm>
          <a:off x="193104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11447</xdr:rowOff>
    </xdr:from>
    <xdr:ext cx="469744" cy="259045"/>
    <xdr:sp macro="" textlink="">
      <xdr:nvSpPr>
        <xdr:cNvPr id="851" name="n_4aveValue【公民館】&#10;一人当たり面積"/>
        <xdr:cNvSpPr txBox="1"/>
      </xdr:nvSpPr>
      <xdr:spPr>
        <a:xfrm>
          <a:off x="18421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107332</xdr:rowOff>
    </xdr:from>
    <xdr:ext cx="469744" cy="259045"/>
    <xdr:sp macro="" textlink="">
      <xdr:nvSpPr>
        <xdr:cNvPr id="852" name="n_1mainValue【公民館】&#10;一人当たり面積"/>
        <xdr:cNvSpPr txBox="1"/>
      </xdr:nvSpPr>
      <xdr:spPr>
        <a:xfrm>
          <a:off x="21075727" y="1725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135907</xdr:rowOff>
    </xdr:from>
    <xdr:ext cx="469744" cy="259045"/>
    <xdr:sp macro="" textlink="">
      <xdr:nvSpPr>
        <xdr:cNvPr id="853" name="n_2mainValue【公民館】&#10;一人当たり面積"/>
        <xdr:cNvSpPr txBox="1"/>
      </xdr:nvSpPr>
      <xdr:spPr>
        <a:xfrm>
          <a:off x="201994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137813</xdr:rowOff>
    </xdr:from>
    <xdr:ext cx="469744" cy="259045"/>
    <xdr:sp macro="" textlink="">
      <xdr:nvSpPr>
        <xdr:cNvPr id="854" name="n_3mainValue【公民館】&#10;一人当たり面積"/>
        <xdr:cNvSpPr txBox="1"/>
      </xdr:nvSpPr>
      <xdr:spPr>
        <a:xfrm>
          <a:off x="19310427" y="1728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82566</xdr:rowOff>
    </xdr:from>
    <xdr:ext cx="469744" cy="259045"/>
    <xdr:sp macro="" textlink="">
      <xdr:nvSpPr>
        <xdr:cNvPr id="855" name="n_4mainValue【公民館】&#10;一人当たり面積"/>
        <xdr:cNvSpPr txBox="1"/>
      </xdr:nvSpPr>
      <xdr:spPr>
        <a:xfrm>
          <a:off x="18421427" y="170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大きく上回っているのは、公営住宅、保育所、公民館等であり、下回っているのは、学校施設と橋りょう・トンネル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似団体平均値より特に高くなっており、一人当たり面積は特に低くなっている。これは、市で管理する保育所の数が少なく、老朽化が大幅に進んでいることが考えられる。現在、幼稚園・保育所（園）の再編に関する市の方針を基に再編整備を行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における有形固定資産減価償却率は、類似団体平均値と比較して大きく上回っている。これは、公営住宅の多くが昭和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年代の間に建設されているためである。長寿命化計画等に基づきながら、日々の維持管理や更新計画を進めている状況である。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特に高くなっており、一人当たりの面積も大幅に上回っている状況である。これは、当市の地理的な特色から各地に多く点在していることに起因しているため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における有形固定資産減価償却率は、類似団体平均値と比較して下回っている。これは、平成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年度から行ってきた小中学校適正配置事業で小学校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校、中学校</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校に集約されたためである。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似団体平均値と比較して下回っているものの、一人当たりの有形固定資産（償却資産）額は大幅に上回っている状況である。これは、市が管理する道路法上の橋りょうだけで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橋、トンネルも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本あり、当市の地理的な特色に起因しているためと考えられる。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22,629
22,400
280.25
14,462,611
13,936,221
489,128
8,360,888
15,429,117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xdr:cNvSpPr txBox="1"/>
      </xdr:nvSpPr>
      <xdr:spPr>
        <a:xfrm>
          <a:off x="4673600" y="643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74" name="楕円 73"/>
        <xdr:cNvSpPr/>
      </xdr:nvSpPr>
      <xdr:spPr>
        <a:xfrm>
          <a:off x="45847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115224</xdr:rowOff>
    </xdr:from>
    <xdr:ext cx="405111" cy="259045"/>
    <xdr:sp macro="" textlink="">
      <xdr:nvSpPr>
        <xdr:cNvPr id="75" name="【図書館】&#10;有形固定資産減価償却率該当値テキスト"/>
        <xdr:cNvSpPr txBox="1"/>
      </xdr:nvSpPr>
      <xdr:spPr>
        <a:xfrm>
          <a:off x="4673600" y="628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56424</xdr:rowOff>
    </xdr:from>
    <xdr:to>
      <xdr:col>20</xdr:col>
      <xdr:colOff>38100</xdr:colOff>
      <xdr:row>37</xdr:row>
      <xdr:rowOff>158024</xdr:rowOff>
    </xdr:to>
    <xdr:sp macro="" textlink="">
      <xdr:nvSpPr>
        <xdr:cNvPr id="76" name="楕円 75"/>
        <xdr:cNvSpPr/>
      </xdr:nvSpPr>
      <xdr:spPr>
        <a:xfrm>
          <a:off x="3746500" y="64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107224</xdr:rowOff>
    </xdr:from>
    <xdr:to>
      <xdr:col>24</xdr:col>
      <xdr:colOff>63500</xdr:colOff>
      <xdr:row>37</xdr:row>
      <xdr:rowOff>143147</xdr:rowOff>
    </xdr:to>
    <xdr:cxnSp macro="">
      <xdr:nvCxnSpPr>
        <xdr:cNvPr id="77" name="直線コネクタ 76"/>
        <xdr:cNvCxnSpPr/>
      </xdr:nvCxnSpPr>
      <xdr:spPr>
        <a:xfrm>
          <a:off x="3797300" y="64508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20501</xdr:rowOff>
    </xdr:from>
    <xdr:to>
      <xdr:col>15</xdr:col>
      <xdr:colOff>101600</xdr:colOff>
      <xdr:row>37</xdr:row>
      <xdr:rowOff>122101</xdr:rowOff>
    </xdr:to>
    <xdr:sp macro="" textlink="">
      <xdr:nvSpPr>
        <xdr:cNvPr id="78" name="楕円 77"/>
        <xdr:cNvSpPr/>
      </xdr:nvSpPr>
      <xdr:spPr>
        <a:xfrm>
          <a:off x="2857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71301</xdr:rowOff>
    </xdr:from>
    <xdr:to>
      <xdr:col>19</xdr:col>
      <xdr:colOff>177800</xdr:colOff>
      <xdr:row>37</xdr:row>
      <xdr:rowOff>107224</xdr:rowOff>
    </xdr:to>
    <xdr:cxnSp macro="">
      <xdr:nvCxnSpPr>
        <xdr:cNvPr id="79" name="直線コネクタ 78"/>
        <xdr:cNvCxnSpPr/>
      </xdr:nvCxnSpPr>
      <xdr:spPr>
        <a:xfrm>
          <a:off x="2908300" y="641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156028</xdr:rowOff>
    </xdr:from>
    <xdr:to>
      <xdr:col>10</xdr:col>
      <xdr:colOff>165100</xdr:colOff>
      <xdr:row>37</xdr:row>
      <xdr:rowOff>86178</xdr:rowOff>
    </xdr:to>
    <xdr:sp macro="" textlink="">
      <xdr:nvSpPr>
        <xdr:cNvPr id="80" name="楕円 79"/>
        <xdr:cNvSpPr/>
      </xdr:nvSpPr>
      <xdr:spPr>
        <a:xfrm>
          <a:off x="1968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35378</xdr:rowOff>
    </xdr:from>
    <xdr:to>
      <xdr:col>15</xdr:col>
      <xdr:colOff>50800</xdr:colOff>
      <xdr:row>37</xdr:row>
      <xdr:rowOff>71301</xdr:rowOff>
    </xdr:to>
    <xdr:cxnSp macro="">
      <xdr:nvCxnSpPr>
        <xdr:cNvPr id="81" name="直線コネクタ 80"/>
        <xdr:cNvCxnSpPr/>
      </xdr:nvCxnSpPr>
      <xdr:spPr>
        <a:xfrm>
          <a:off x="2019300" y="637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120106</xdr:rowOff>
    </xdr:from>
    <xdr:to>
      <xdr:col>6</xdr:col>
      <xdr:colOff>38100</xdr:colOff>
      <xdr:row>37</xdr:row>
      <xdr:rowOff>50256</xdr:rowOff>
    </xdr:to>
    <xdr:sp macro="" textlink="">
      <xdr:nvSpPr>
        <xdr:cNvPr id="82" name="楕円 81"/>
        <xdr:cNvSpPr/>
      </xdr:nvSpPr>
      <xdr:spPr>
        <a:xfrm>
          <a:off x="1079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170906</xdr:rowOff>
    </xdr:from>
    <xdr:to>
      <xdr:col>10</xdr:col>
      <xdr:colOff>114300</xdr:colOff>
      <xdr:row>37</xdr:row>
      <xdr:rowOff>35378</xdr:rowOff>
    </xdr:to>
    <xdr:cxnSp macro="">
      <xdr:nvCxnSpPr>
        <xdr:cNvPr id="83" name="直線コネクタ 82"/>
        <xdr:cNvCxnSpPr/>
      </xdr:nvCxnSpPr>
      <xdr:spPr>
        <a:xfrm>
          <a:off x="1130300" y="634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582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3101</xdr:rowOff>
    </xdr:from>
    <xdr:ext cx="405111" cy="259045"/>
    <xdr:sp macro="" textlink="">
      <xdr:nvSpPr>
        <xdr:cNvPr id="88" name="n_1mainValue【図書館】&#10;有形固定資産減価償却率"/>
        <xdr:cNvSpPr txBox="1"/>
      </xdr:nvSpPr>
      <xdr:spPr>
        <a:xfrm>
          <a:off x="3582044" y="617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138628</xdr:rowOff>
    </xdr:from>
    <xdr:ext cx="405111" cy="259045"/>
    <xdr:sp macro="" textlink="">
      <xdr:nvSpPr>
        <xdr:cNvPr id="89" name="n_2mainValue【図書館】&#10;有形固定資産減価償却率"/>
        <xdr:cNvSpPr txBox="1"/>
      </xdr:nvSpPr>
      <xdr:spPr>
        <a:xfrm>
          <a:off x="2705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102705</xdr:rowOff>
    </xdr:from>
    <xdr:ext cx="405111" cy="259045"/>
    <xdr:sp macro="" textlink="">
      <xdr:nvSpPr>
        <xdr:cNvPr id="90" name="n_3mainValue【図書館】&#10;有形固定資産減価償却率"/>
        <xdr:cNvSpPr txBox="1"/>
      </xdr:nvSpPr>
      <xdr:spPr>
        <a:xfrm>
          <a:off x="1816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91" name="n_4main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74930</xdr:rowOff>
    </xdr:from>
    <xdr:to>
      <xdr:col>55</xdr:col>
      <xdr:colOff>50800</xdr:colOff>
      <xdr:row>38</xdr:row>
      <xdr:rowOff>5080</xdr:rowOff>
    </xdr:to>
    <xdr:sp macro="" textlink="">
      <xdr:nvSpPr>
        <xdr:cNvPr id="131" name="楕円 130"/>
        <xdr:cNvSpPr/>
      </xdr:nvSpPr>
      <xdr:spPr>
        <a:xfrm>
          <a:off x="104267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97807</xdr:rowOff>
    </xdr:from>
    <xdr:ext cx="469744" cy="259045"/>
    <xdr:sp macro="" textlink="">
      <xdr:nvSpPr>
        <xdr:cNvPr id="132" name="【図書館】&#10;一人当たり面積該当値テキスト"/>
        <xdr:cNvSpPr txBox="1"/>
      </xdr:nvSpPr>
      <xdr:spPr>
        <a:xfrm>
          <a:off x="10515600"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90170</xdr:rowOff>
    </xdr:from>
    <xdr:to>
      <xdr:col>50</xdr:col>
      <xdr:colOff>165100</xdr:colOff>
      <xdr:row>38</xdr:row>
      <xdr:rowOff>20320</xdr:rowOff>
    </xdr:to>
    <xdr:sp macro="" textlink="">
      <xdr:nvSpPr>
        <xdr:cNvPr id="133" name="楕円 132"/>
        <xdr:cNvSpPr/>
      </xdr:nvSpPr>
      <xdr:spPr>
        <a:xfrm>
          <a:off x="9588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125730</xdr:rowOff>
    </xdr:from>
    <xdr:to>
      <xdr:col>55</xdr:col>
      <xdr:colOff>0</xdr:colOff>
      <xdr:row>37</xdr:row>
      <xdr:rowOff>140970</xdr:rowOff>
    </xdr:to>
    <xdr:cxnSp macro="">
      <xdr:nvCxnSpPr>
        <xdr:cNvPr id="134" name="直線コネクタ 133"/>
        <xdr:cNvCxnSpPr/>
      </xdr:nvCxnSpPr>
      <xdr:spPr>
        <a:xfrm flipV="1">
          <a:off x="9639300" y="6469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113030</xdr:rowOff>
    </xdr:from>
    <xdr:to>
      <xdr:col>46</xdr:col>
      <xdr:colOff>38100</xdr:colOff>
      <xdr:row>38</xdr:row>
      <xdr:rowOff>43180</xdr:rowOff>
    </xdr:to>
    <xdr:sp macro="" textlink="">
      <xdr:nvSpPr>
        <xdr:cNvPr id="135" name="楕円 134"/>
        <xdr:cNvSpPr/>
      </xdr:nvSpPr>
      <xdr:spPr>
        <a:xfrm>
          <a:off x="8699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140970</xdr:rowOff>
    </xdr:from>
    <xdr:to>
      <xdr:col>50</xdr:col>
      <xdr:colOff>114300</xdr:colOff>
      <xdr:row>37</xdr:row>
      <xdr:rowOff>163830</xdr:rowOff>
    </xdr:to>
    <xdr:cxnSp macro="">
      <xdr:nvCxnSpPr>
        <xdr:cNvPr id="136" name="直線コネクタ 135"/>
        <xdr:cNvCxnSpPr/>
      </xdr:nvCxnSpPr>
      <xdr:spPr>
        <a:xfrm flipV="1">
          <a:off x="8750300" y="6484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128270</xdr:rowOff>
    </xdr:from>
    <xdr:to>
      <xdr:col>41</xdr:col>
      <xdr:colOff>101600</xdr:colOff>
      <xdr:row>38</xdr:row>
      <xdr:rowOff>58420</xdr:rowOff>
    </xdr:to>
    <xdr:sp macro="" textlink="">
      <xdr:nvSpPr>
        <xdr:cNvPr id="137" name="楕円 136"/>
        <xdr:cNvSpPr/>
      </xdr:nvSpPr>
      <xdr:spPr>
        <a:xfrm>
          <a:off x="781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163830</xdr:rowOff>
    </xdr:from>
    <xdr:to>
      <xdr:col>45</xdr:col>
      <xdr:colOff>177800</xdr:colOff>
      <xdr:row>38</xdr:row>
      <xdr:rowOff>7620</xdr:rowOff>
    </xdr:to>
    <xdr:cxnSp macro="">
      <xdr:nvCxnSpPr>
        <xdr:cNvPr id="138" name="直線コネクタ 137"/>
        <xdr:cNvCxnSpPr/>
      </xdr:nvCxnSpPr>
      <xdr:spPr>
        <a:xfrm flipV="1">
          <a:off x="7861300" y="6507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143510</xdr:rowOff>
    </xdr:from>
    <xdr:to>
      <xdr:col>36</xdr:col>
      <xdr:colOff>165100</xdr:colOff>
      <xdr:row>38</xdr:row>
      <xdr:rowOff>73660</xdr:rowOff>
    </xdr:to>
    <xdr:sp macro="" textlink="">
      <xdr:nvSpPr>
        <xdr:cNvPr id="139" name="楕円 138"/>
        <xdr:cNvSpPr/>
      </xdr:nvSpPr>
      <xdr:spPr>
        <a:xfrm>
          <a:off x="6921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xdr:rowOff>
    </xdr:from>
    <xdr:to>
      <xdr:col>41</xdr:col>
      <xdr:colOff>50800</xdr:colOff>
      <xdr:row>38</xdr:row>
      <xdr:rowOff>22860</xdr:rowOff>
    </xdr:to>
    <xdr:cxnSp macro="">
      <xdr:nvCxnSpPr>
        <xdr:cNvPr id="140" name="直線コネクタ 139"/>
        <xdr:cNvCxnSpPr/>
      </xdr:nvCxnSpPr>
      <xdr:spPr>
        <a:xfrm flipV="1">
          <a:off x="6972300" y="6522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36847</xdr:rowOff>
    </xdr:from>
    <xdr:ext cx="469744" cy="259045"/>
    <xdr:sp macro="" textlink="">
      <xdr:nvSpPr>
        <xdr:cNvPr id="145" name="n_1mainValue【図書館】&#10;一人当たり面積"/>
        <xdr:cNvSpPr txBox="1"/>
      </xdr:nvSpPr>
      <xdr:spPr>
        <a:xfrm>
          <a:off x="93917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59707</xdr:rowOff>
    </xdr:from>
    <xdr:ext cx="469744" cy="259045"/>
    <xdr:sp macro="" textlink="">
      <xdr:nvSpPr>
        <xdr:cNvPr id="146" name="n_2mainValue【図書館】&#10;一人当たり面積"/>
        <xdr:cNvSpPr txBox="1"/>
      </xdr:nvSpPr>
      <xdr:spPr>
        <a:xfrm>
          <a:off x="8515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74947</xdr:rowOff>
    </xdr:from>
    <xdr:ext cx="469744" cy="259045"/>
    <xdr:sp macro="" textlink="">
      <xdr:nvSpPr>
        <xdr:cNvPr id="147" name="n_3mainValue【図書館】&#10;一人当たり面積"/>
        <xdr:cNvSpPr txBox="1"/>
      </xdr:nvSpPr>
      <xdr:spPr>
        <a:xfrm>
          <a:off x="7626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90187</xdr:rowOff>
    </xdr:from>
    <xdr:ext cx="469744" cy="259045"/>
    <xdr:sp macro="" textlink="">
      <xdr:nvSpPr>
        <xdr:cNvPr id="148" name="n_4mainValue【図書館】&#10;一人当たり面積"/>
        <xdr:cNvSpPr txBox="1"/>
      </xdr:nvSpPr>
      <xdr:spPr>
        <a:xfrm>
          <a:off x="6737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101600</xdr:rowOff>
    </xdr:from>
    <xdr:to>
      <xdr:col>24</xdr:col>
      <xdr:colOff>114300</xdr:colOff>
      <xdr:row>63</xdr:row>
      <xdr:rowOff>31750</xdr:rowOff>
    </xdr:to>
    <xdr:sp macro="" textlink="">
      <xdr:nvSpPr>
        <xdr:cNvPr id="189" name="楕円 188"/>
        <xdr:cNvSpPr/>
      </xdr:nvSpPr>
      <xdr:spPr>
        <a:xfrm>
          <a:off x="4584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80027</xdr:rowOff>
    </xdr:from>
    <xdr:ext cx="405111" cy="259045"/>
    <xdr:sp macro="" textlink="">
      <xdr:nvSpPr>
        <xdr:cNvPr id="190" name="【体育館・プール】&#10;有形固定資産減価償却率該当値テキスト"/>
        <xdr:cNvSpPr txBox="1"/>
      </xdr:nvSpPr>
      <xdr:spPr>
        <a:xfrm>
          <a:off x="4673600"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59690</xdr:rowOff>
    </xdr:from>
    <xdr:to>
      <xdr:col>20</xdr:col>
      <xdr:colOff>38100</xdr:colOff>
      <xdr:row>62</xdr:row>
      <xdr:rowOff>161290</xdr:rowOff>
    </xdr:to>
    <xdr:sp macro="" textlink="">
      <xdr:nvSpPr>
        <xdr:cNvPr id="191" name="楕円 190"/>
        <xdr:cNvSpPr/>
      </xdr:nvSpPr>
      <xdr:spPr>
        <a:xfrm>
          <a:off x="37465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110490</xdr:rowOff>
    </xdr:from>
    <xdr:to>
      <xdr:col>24</xdr:col>
      <xdr:colOff>63500</xdr:colOff>
      <xdr:row>62</xdr:row>
      <xdr:rowOff>152400</xdr:rowOff>
    </xdr:to>
    <xdr:cxnSp macro="">
      <xdr:nvCxnSpPr>
        <xdr:cNvPr id="192" name="直線コネクタ 191"/>
        <xdr:cNvCxnSpPr/>
      </xdr:nvCxnSpPr>
      <xdr:spPr>
        <a:xfrm>
          <a:off x="3797300" y="107403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17780</xdr:rowOff>
    </xdr:from>
    <xdr:to>
      <xdr:col>15</xdr:col>
      <xdr:colOff>101600</xdr:colOff>
      <xdr:row>62</xdr:row>
      <xdr:rowOff>119380</xdr:rowOff>
    </xdr:to>
    <xdr:sp macro="" textlink="">
      <xdr:nvSpPr>
        <xdr:cNvPr id="193" name="楕円 192"/>
        <xdr:cNvSpPr/>
      </xdr:nvSpPr>
      <xdr:spPr>
        <a:xfrm>
          <a:off x="2857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110490</xdr:rowOff>
    </xdr:to>
    <xdr:cxnSp macro="">
      <xdr:nvCxnSpPr>
        <xdr:cNvPr id="194" name="直線コネクタ 193"/>
        <xdr:cNvCxnSpPr/>
      </xdr:nvCxnSpPr>
      <xdr:spPr>
        <a:xfrm>
          <a:off x="2908300" y="106984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147320</xdr:rowOff>
    </xdr:from>
    <xdr:to>
      <xdr:col>10</xdr:col>
      <xdr:colOff>165100</xdr:colOff>
      <xdr:row>62</xdr:row>
      <xdr:rowOff>77470</xdr:rowOff>
    </xdr:to>
    <xdr:sp macro="" textlink="">
      <xdr:nvSpPr>
        <xdr:cNvPr id="195" name="楕円 194"/>
        <xdr:cNvSpPr/>
      </xdr:nvSpPr>
      <xdr:spPr>
        <a:xfrm>
          <a:off x="196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26670</xdr:rowOff>
    </xdr:from>
    <xdr:to>
      <xdr:col>15</xdr:col>
      <xdr:colOff>50800</xdr:colOff>
      <xdr:row>62</xdr:row>
      <xdr:rowOff>68580</xdr:rowOff>
    </xdr:to>
    <xdr:cxnSp macro="">
      <xdr:nvCxnSpPr>
        <xdr:cNvPr id="196" name="直線コネクタ 195"/>
        <xdr:cNvCxnSpPr/>
      </xdr:nvCxnSpPr>
      <xdr:spPr>
        <a:xfrm>
          <a:off x="2019300" y="106565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105410</xdr:rowOff>
    </xdr:from>
    <xdr:to>
      <xdr:col>6</xdr:col>
      <xdr:colOff>38100</xdr:colOff>
      <xdr:row>62</xdr:row>
      <xdr:rowOff>35560</xdr:rowOff>
    </xdr:to>
    <xdr:sp macro="" textlink="">
      <xdr:nvSpPr>
        <xdr:cNvPr id="197" name="楕円 196"/>
        <xdr:cNvSpPr/>
      </xdr:nvSpPr>
      <xdr:spPr>
        <a:xfrm>
          <a:off x="1079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156210</xdr:rowOff>
    </xdr:from>
    <xdr:to>
      <xdr:col>10</xdr:col>
      <xdr:colOff>114300</xdr:colOff>
      <xdr:row>62</xdr:row>
      <xdr:rowOff>26670</xdr:rowOff>
    </xdr:to>
    <xdr:cxnSp macro="">
      <xdr:nvCxnSpPr>
        <xdr:cNvPr id="198" name="直線コネクタ 197"/>
        <xdr:cNvCxnSpPr/>
      </xdr:nvCxnSpPr>
      <xdr:spPr>
        <a:xfrm>
          <a:off x="1130300" y="106146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152417</xdr:rowOff>
    </xdr:from>
    <xdr:ext cx="405111" cy="259045"/>
    <xdr:sp macro="" textlink="">
      <xdr:nvSpPr>
        <xdr:cNvPr id="203" name="n_1mainValue【体育館・プール】&#10;有形固定資産減価償却率"/>
        <xdr:cNvSpPr txBox="1"/>
      </xdr:nvSpPr>
      <xdr:spPr>
        <a:xfrm>
          <a:off x="3582044"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110507</xdr:rowOff>
    </xdr:from>
    <xdr:ext cx="405111" cy="259045"/>
    <xdr:sp macro="" textlink="">
      <xdr:nvSpPr>
        <xdr:cNvPr id="204" name="n_2mainValue【体育館・プール】&#10;有形固定資産減価償却率"/>
        <xdr:cNvSpPr txBox="1"/>
      </xdr:nvSpPr>
      <xdr:spPr>
        <a:xfrm>
          <a:off x="2705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68597</xdr:rowOff>
    </xdr:from>
    <xdr:ext cx="405111" cy="259045"/>
    <xdr:sp macro="" textlink="">
      <xdr:nvSpPr>
        <xdr:cNvPr id="205" name="n_3mainValue【体育館・プール】&#10;有形固定資産減価償却率"/>
        <xdr:cNvSpPr txBox="1"/>
      </xdr:nvSpPr>
      <xdr:spPr>
        <a:xfrm>
          <a:off x="1816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26687</xdr:rowOff>
    </xdr:from>
    <xdr:ext cx="405111" cy="259045"/>
    <xdr:sp macro="" textlink="">
      <xdr:nvSpPr>
        <xdr:cNvPr id="206" name="n_4mainValue【体育館・プール】&#10;有形固定資産減価償却率"/>
        <xdr:cNvSpPr txBox="1"/>
      </xdr:nvSpPr>
      <xdr:spPr>
        <a:xfrm>
          <a:off x="9277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35741</xdr:rowOff>
    </xdr:from>
    <xdr:to>
      <xdr:col>55</xdr:col>
      <xdr:colOff>50800</xdr:colOff>
      <xdr:row>62</xdr:row>
      <xdr:rowOff>137341</xdr:rowOff>
    </xdr:to>
    <xdr:sp macro="" textlink="">
      <xdr:nvSpPr>
        <xdr:cNvPr id="248" name="楕円 247"/>
        <xdr:cNvSpPr/>
      </xdr:nvSpPr>
      <xdr:spPr>
        <a:xfrm>
          <a:off x="104267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14168</xdr:rowOff>
    </xdr:from>
    <xdr:ext cx="469744" cy="259045"/>
    <xdr:sp macro="" textlink="">
      <xdr:nvSpPr>
        <xdr:cNvPr id="249" name="【体育館・プール】&#10;一人当たり面積該当値テキスト"/>
        <xdr:cNvSpPr txBox="1"/>
      </xdr:nvSpPr>
      <xdr:spPr>
        <a:xfrm>
          <a:off x="10515600" y="1064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45538</xdr:rowOff>
    </xdr:from>
    <xdr:to>
      <xdr:col>50</xdr:col>
      <xdr:colOff>165100</xdr:colOff>
      <xdr:row>62</xdr:row>
      <xdr:rowOff>147138</xdr:rowOff>
    </xdr:to>
    <xdr:sp macro="" textlink="">
      <xdr:nvSpPr>
        <xdr:cNvPr id="250" name="楕円 249"/>
        <xdr:cNvSpPr/>
      </xdr:nvSpPr>
      <xdr:spPr>
        <a:xfrm>
          <a:off x="9588500" y="10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86541</xdr:rowOff>
    </xdr:from>
    <xdr:to>
      <xdr:col>55</xdr:col>
      <xdr:colOff>0</xdr:colOff>
      <xdr:row>62</xdr:row>
      <xdr:rowOff>96338</xdr:rowOff>
    </xdr:to>
    <xdr:cxnSp macro="">
      <xdr:nvCxnSpPr>
        <xdr:cNvPr id="251" name="直線コネクタ 250"/>
        <xdr:cNvCxnSpPr/>
      </xdr:nvCxnSpPr>
      <xdr:spPr>
        <a:xfrm flipV="1">
          <a:off x="9639300" y="1071644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55335</xdr:rowOff>
    </xdr:from>
    <xdr:to>
      <xdr:col>46</xdr:col>
      <xdr:colOff>38100</xdr:colOff>
      <xdr:row>62</xdr:row>
      <xdr:rowOff>156935</xdr:rowOff>
    </xdr:to>
    <xdr:sp macro="" textlink="">
      <xdr:nvSpPr>
        <xdr:cNvPr id="252" name="楕円 251"/>
        <xdr:cNvSpPr/>
      </xdr:nvSpPr>
      <xdr:spPr>
        <a:xfrm>
          <a:off x="8699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96338</xdr:rowOff>
    </xdr:from>
    <xdr:to>
      <xdr:col>50</xdr:col>
      <xdr:colOff>114300</xdr:colOff>
      <xdr:row>62</xdr:row>
      <xdr:rowOff>106135</xdr:rowOff>
    </xdr:to>
    <xdr:cxnSp macro="">
      <xdr:nvCxnSpPr>
        <xdr:cNvPr id="253" name="直線コネクタ 252"/>
        <xdr:cNvCxnSpPr/>
      </xdr:nvCxnSpPr>
      <xdr:spPr>
        <a:xfrm flipV="1">
          <a:off x="8750300" y="1072623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63500</xdr:rowOff>
    </xdr:from>
    <xdr:to>
      <xdr:col>41</xdr:col>
      <xdr:colOff>101600</xdr:colOff>
      <xdr:row>62</xdr:row>
      <xdr:rowOff>165100</xdr:rowOff>
    </xdr:to>
    <xdr:sp macro="" textlink="">
      <xdr:nvSpPr>
        <xdr:cNvPr id="254" name="楕円 253"/>
        <xdr:cNvSpPr/>
      </xdr:nvSpPr>
      <xdr:spPr>
        <a:xfrm>
          <a:off x="781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106135</xdr:rowOff>
    </xdr:from>
    <xdr:to>
      <xdr:col>45</xdr:col>
      <xdr:colOff>177800</xdr:colOff>
      <xdr:row>62</xdr:row>
      <xdr:rowOff>114300</xdr:rowOff>
    </xdr:to>
    <xdr:cxnSp macro="">
      <xdr:nvCxnSpPr>
        <xdr:cNvPr id="255" name="直線コネクタ 254"/>
        <xdr:cNvCxnSpPr/>
      </xdr:nvCxnSpPr>
      <xdr:spPr>
        <a:xfrm flipV="1">
          <a:off x="7861300" y="10736035"/>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71665</xdr:rowOff>
    </xdr:from>
    <xdr:to>
      <xdr:col>36</xdr:col>
      <xdr:colOff>165100</xdr:colOff>
      <xdr:row>63</xdr:row>
      <xdr:rowOff>1815</xdr:rowOff>
    </xdr:to>
    <xdr:sp macro="" textlink="">
      <xdr:nvSpPr>
        <xdr:cNvPr id="256" name="楕円 255"/>
        <xdr:cNvSpPr/>
      </xdr:nvSpPr>
      <xdr:spPr>
        <a:xfrm>
          <a:off x="6921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114300</xdr:rowOff>
    </xdr:from>
    <xdr:to>
      <xdr:col>41</xdr:col>
      <xdr:colOff>50800</xdr:colOff>
      <xdr:row>62</xdr:row>
      <xdr:rowOff>122465</xdr:rowOff>
    </xdr:to>
    <xdr:cxnSp macro="">
      <xdr:nvCxnSpPr>
        <xdr:cNvPr id="257" name="直線コネクタ 256"/>
        <xdr:cNvCxnSpPr/>
      </xdr:nvCxnSpPr>
      <xdr:spPr>
        <a:xfrm flipV="1">
          <a:off x="6972300" y="10744200"/>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138265</xdr:rowOff>
    </xdr:from>
    <xdr:ext cx="469744" cy="259045"/>
    <xdr:sp macro="" textlink="">
      <xdr:nvSpPr>
        <xdr:cNvPr id="262" name="n_1mainValue【体育館・プール】&#10;一人当たり面積"/>
        <xdr:cNvSpPr txBox="1"/>
      </xdr:nvSpPr>
      <xdr:spPr>
        <a:xfrm>
          <a:off x="9391727" y="1076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148062</xdr:rowOff>
    </xdr:from>
    <xdr:ext cx="469744" cy="259045"/>
    <xdr:sp macro="" textlink="">
      <xdr:nvSpPr>
        <xdr:cNvPr id="263" name="n_2mainValue【体育館・プール】&#10;一人当たり面積"/>
        <xdr:cNvSpPr txBox="1"/>
      </xdr:nvSpPr>
      <xdr:spPr>
        <a:xfrm>
          <a:off x="8515427" y="1077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64" name="n_3mainValue【体育館・プール】&#10;一人当たり面積"/>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164392</xdr:rowOff>
    </xdr:from>
    <xdr:ext cx="469744" cy="259045"/>
    <xdr:sp macro="" textlink="">
      <xdr:nvSpPr>
        <xdr:cNvPr id="265" name="n_4mainValue【体育館・プール】&#10;一人当たり面積"/>
        <xdr:cNvSpPr txBox="1"/>
      </xdr:nvSpPr>
      <xdr:spPr>
        <a:xfrm>
          <a:off x="6737427" y="1079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6350</xdr:rowOff>
    </xdr:from>
    <xdr:to>
      <xdr:col>24</xdr:col>
      <xdr:colOff>114300</xdr:colOff>
      <xdr:row>81</xdr:row>
      <xdr:rowOff>107950</xdr:rowOff>
    </xdr:to>
    <xdr:sp macro="" textlink="">
      <xdr:nvSpPr>
        <xdr:cNvPr id="306" name="楕円 305"/>
        <xdr:cNvSpPr/>
      </xdr:nvSpPr>
      <xdr:spPr>
        <a:xfrm>
          <a:off x="4584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29227</xdr:rowOff>
    </xdr:from>
    <xdr:ext cx="405111" cy="259045"/>
    <xdr:sp macro="" textlink="">
      <xdr:nvSpPr>
        <xdr:cNvPr id="307" name="【福祉施設】&#10;有形固定資産減価償却率該当値テキスト"/>
        <xdr:cNvSpPr txBox="1"/>
      </xdr:nvSpPr>
      <xdr:spPr>
        <a:xfrm>
          <a:off x="4673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139700</xdr:rowOff>
    </xdr:from>
    <xdr:to>
      <xdr:col>20</xdr:col>
      <xdr:colOff>38100</xdr:colOff>
      <xdr:row>81</xdr:row>
      <xdr:rowOff>69850</xdr:rowOff>
    </xdr:to>
    <xdr:sp macro="" textlink="">
      <xdr:nvSpPr>
        <xdr:cNvPr id="308" name="楕円 307"/>
        <xdr:cNvSpPr/>
      </xdr:nvSpPr>
      <xdr:spPr>
        <a:xfrm>
          <a:off x="3746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19050</xdr:rowOff>
    </xdr:from>
    <xdr:to>
      <xdr:col>24</xdr:col>
      <xdr:colOff>63500</xdr:colOff>
      <xdr:row>81</xdr:row>
      <xdr:rowOff>57150</xdr:rowOff>
    </xdr:to>
    <xdr:cxnSp macro="">
      <xdr:nvCxnSpPr>
        <xdr:cNvPr id="309" name="直線コネクタ 308"/>
        <xdr:cNvCxnSpPr/>
      </xdr:nvCxnSpPr>
      <xdr:spPr>
        <a:xfrm>
          <a:off x="3797300" y="13906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310" name="楕円 309"/>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152400</xdr:rowOff>
    </xdr:from>
    <xdr:to>
      <xdr:col>19</xdr:col>
      <xdr:colOff>177800</xdr:colOff>
      <xdr:row>81</xdr:row>
      <xdr:rowOff>19050</xdr:rowOff>
    </xdr:to>
    <xdr:cxnSp macro="">
      <xdr:nvCxnSpPr>
        <xdr:cNvPr id="311" name="直線コネクタ 310"/>
        <xdr:cNvCxnSpPr/>
      </xdr:nvCxnSpPr>
      <xdr:spPr>
        <a:xfrm>
          <a:off x="2908300" y="1386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63500</xdr:rowOff>
    </xdr:from>
    <xdr:to>
      <xdr:col>10</xdr:col>
      <xdr:colOff>165100</xdr:colOff>
      <xdr:row>80</xdr:row>
      <xdr:rowOff>165100</xdr:rowOff>
    </xdr:to>
    <xdr:sp macro="" textlink="">
      <xdr:nvSpPr>
        <xdr:cNvPr id="312" name="楕円 311"/>
        <xdr:cNvSpPr/>
      </xdr:nvSpPr>
      <xdr:spPr>
        <a:xfrm>
          <a:off x="1968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114300</xdr:rowOff>
    </xdr:from>
    <xdr:to>
      <xdr:col>15</xdr:col>
      <xdr:colOff>50800</xdr:colOff>
      <xdr:row>80</xdr:row>
      <xdr:rowOff>152400</xdr:rowOff>
    </xdr:to>
    <xdr:cxnSp macro="">
      <xdr:nvCxnSpPr>
        <xdr:cNvPr id="313" name="直線コネクタ 312"/>
        <xdr:cNvCxnSpPr/>
      </xdr:nvCxnSpPr>
      <xdr:spPr>
        <a:xfrm>
          <a:off x="2019300" y="1383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25400</xdr:rowOff>
    </xdr:from>
    <xdr:to>
      <xdr:col>6</xdr:col>
      <xdr:colOff>38100</xdr:colOff>
      <xdr:row>80</xdr:row>
      <xdr:rowOff>127000</xdr:rowOff>
    </xdr:to>
    <xdr:sp macro="" textlink="">
      <xdr:nvSpPr>
        <xdr:cNvPr id="314" name="楕円 313"/>
        <xdr:cNvSpPr/>
      </xdr:nvSpPr>
      <xdr:spPr>
        <a:xfrm>
          <a:off x="1079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76200</xdr:rowOff>
    </xdr:from>
    <xdr:to>
      <xdr:col>10</xdr:col>
      <xdr:colOff>114300</xdr:colOff>
      <xdr:row>80</xdr:row>
      <xdr:rowOff>114300</xdr:rowOff>
    </xdr:to>
    <xdr:cxnSp macro="">
      <xdr:nvCxnSpPr>
        <xdr:cNvPr id="315" name="直線コネクタ 314"/>
        <xdr:cNvCxnSpPr/>
      </xdr:nvCxnSpPr>
      <xdr:spPr>
        <a:xfrm>
          <a:off x="1130300" y="13792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86377</xdr:rowOff>
    </xdr:from>
    <xdr:ext cx="405111" cy="259045"/>
    <xdr:sp macro="" textlink="">
      <xdr:nvSpPr>
        <xdr:cNvPr id="320" name="n_1mainValue【福祉施設】&#10;有形固定資産減価償却率"/>
        <xdr:cNvSpPr txBox="1"/>
      </xdr:nvSpPr>
      <xdr:spPr>
        <a:xfrm>
          <a:off x="35820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321" name="n_2mainValue【福祉施設】&#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10177</xdr:rowOff>
    </xdr:from>
    <xdr:ext cx="405111" cy="259045"/>
    <xdr:sp macro="" textlink="">
      <xdr:nvSpPr>
        <xdr:cNvPr id="322" name="n_3mainValue【福祉施設】&#10;有形固定資産減価償却率"/>
        <xdr:cNvSpPr txBox="1"/>
      </xdr:nvSpPr>
      <xdr:spPr>
        <a:xfrm>
          <a:off x="1816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143527</xdr:rowOff>
    </xdr:from>
    <xdr:ext cx="405111" cy="259045"/>
    <xdr:sp macro="" textlink="">
      <xdr:nvSpPr>
        <xdr:cNvPr id="323" name="n_4mainValue【福祉施設】&#10;有形固定資産減価償却率"/>
        <xdr:cNvSpPr txBox="1"/>
      </xdr:nvSpPr>
      <xdr:spPr>
        <a:xfrm>
          <a:off x="927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65024</xdr:rowOff>
    </xdr:from>
    <xdr:to>
      <xdr:col>55</xdr:col>
      <xdr:colOff>50800</xdr:colOff>
      <xdr:row>84</xdr:row>
      <xdr:rowOff>166624</xdr:rowOff>
    </xdr:to>
    <xdr:sp macro="" textlink="">
      <xdr:nvSpPr>
        <xdr:cNvPr id="361" name="楕円 360"/>
        <xdr:cNvSpPr/>
      </xdr:nvSpPr>
      <xdr:spPr>
        <a:xfrm>
          <a:off x="10426700" y="144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43451</xdr:rowOff>
    </xdr:from>
    <xdr:ext cx="469744" cy="259045"/>
    <xdr:sp macro="" textlink="">
      <xdr:nvSpPr>
        <xdr:cNvPr id="362" name="【福祉施設】&#10;一人当たり面積該当値テキスト"/>
        <xdr:cNvSpPr txBox="1"/>
      </xdr:nvSpPr>
      <xdr:spPr>
        <a:xfrm>
          <a:off x="10515600"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71882</xdr:rowOff>
    </xdr:from>
    <xdr:to>
      <xdr:col>50</xdr:col>
      <xdr:colOff>165100</xdr:colOff>
      <xdr:row>85</xdr:row>
      <xdr:rowOff>2032</xdr:rowOff>
    </xdr:to>
    <xdr:sp macro="" textlink="">
      <xdr:nvSpPr>
        <xdr:cNvPr id="363" name="楕円 362"/>
        <xdr:cNvSpPr/>
      </xdr:nvSpPr>
      <xdr:spPr>
        <a:xfrm>
          <a:off x="9588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115824</xdr:rowOff>
    </xdr:from>
    <xdr:to>
      <xdr:col>55</xdr:col>
      <xdr:colOff>0</xdr:colOff>
      <xdr:row>84</xdr:row>
      <xdr:rowOff>122682</xdr:rowOff>
    </xdr:to>
    <xdr:cxnSp macro="">
      <xdr:nvCxnSpPr>
        <xdr:cNvPr id="364" name="直線コネクタ 363"/>
        <xdr:cNvCxnSpPr/>
      </xdr:nvCxnSpPr>
      <xdr:spPr>
        <a:xfrm flipV="1">
          <a:off x="9639300" y="1451762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78739</xdr:rowOff>
    </xdr:from>
    <xdr:to>
      <xdr:col>46</xdr:col>
      <xdr:colOff>38100</xdr:colOff>
      <xdr:row>85</xdr:row>
      <xdr:rowOff>8889</xdr:rowOff>
    </xdr:to>
    <xdr:sp macro="" textlink="">
      <xdr:nvSpPr>
        <xdr:cNvPr id="365" name="楕円 364"/>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122682</xdr:rowOff>
    </xdr:from>
    <xdr:to>
      <xdr:col>50</xdr:col>
      <xdr:colOff>114300</xdr:colOff>
      <xdr:row>84</xdr:row>
      <xdr:rowOff>129539</xdr:rowOff>
    </xdr:to>
    <xdr:cxnSp macro="">
      <xdr:nvCxnSpPr>
        <xdr:cNvPr id="366" name="直線コネクタ 365"/>
        <xdr:cNvCxnSpPr/>
      </xdr:nvCxnSpPr>
      <xdr:spPr>
        <a:xfrm flipV="1">
          <a:off x="8750300" y="1452448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135889</xdr:rowOff>
    </xdr:from>
    <xdr:to>
      <xdr:col>41</xdr:col>
      <xdr:colOff>101600</xdr:colOff>
      <xdr:row>85</xdr:row>
      <xdr:rowOff>66039</xdr:rowOff>
    </xdr:to>
    <xdr:sp macro="" textlink="">
      <xdr:nvSpPr>
        <xdr:cNvPr id="367" name="楕円 366"/>
        <xdr:cNvSpPr/>
      </xdr:nvSpPr>
      <xdr:spPr>
        <a:xfrm>
          <a:off x="781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85</xdr:row>
      <xdr:rowOff>15239</xdr:rowOff>
    </xdr:to>
    <xdr:cxnSp macro="">
      <xdr:nvCxnSpPr>
        <xdr:cNvPr id="368" name="直線コネクタ 367"/>
        <xdr:cNvCxnSpPr/>
      </xdr:nvCxnSpPr>
      <xdr:spPr>
        <a:xfrm flipV="1">
          <a:off x="7861300" y="145313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81026</xdr:rowOff>
    </xdr:from>
    <xdr:to>
      <xdr:col>36</xdr:col>
      <xdr:colOff>165100</xdr:colOff>
      <xdr:row>85</xdr:row>
      <xdr:rowOff>11176</xdr:rowOff>
    </xdr:to>
    <xdr:sp macro="" textlink="">
      <xdr:nvSpPr>
        <xdr:cNvPr id="369" name="楕円 368"/>
        <xdr:cNvSpPr/>
      </xdr:nvSpPr>
      <xdr:spPr>
        <a:xfrm>
          <a:off x="6921500" y="1448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131826</xdr:rowOff>
    </xdr:from>
    <xdr:to>
      <xdr:col>41</xdr:col>
      <xdr:colOff>50800</xdr:colOff>
      <xdr:row>85</xdr:row>
      <xdr:rowOff>15239</xdr:rowOff>
    </xdr:to>
    <xdr:cxnSp macro="">
      <xdr:nvCxnSpPr>
        <xdr:cNvPr id="370" name="直線コネクタ 369"/>
        <xdr:cNvCxnSpPr/>
      </xdr:nvCxnSpPr>
      <xdr:spPr>
        <a:xfrm>
          <a:off x="6972300" y="1453362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164609</xdr:rowOff>
    </xdr:from>
    <xdr:ext cx="469744" cy="259045"/>
    <xdr:sp macro="" textlink="">
      <xdr:nvSpPr>
        <xdr:cNvPr id="375" name="n_1mainValue【福祉施設】&#10;一人当たり面積"/>
        <xdr:cNvSpPr txBox="1"/>
      </xdr:nvSpPr>
      <xdr:spPr>
        <a:xfrm>
          <a:off x="93917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76" name="n_2mainValue【福祉施設】&#10;一人当たり面積"/>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57166</xdr:rowOff>
    </xdr:from>
    <xdr:ext cx="469744" cy="259045"/>
    <xdr:sp macro="" textlink="">
      <xdr:nvSpPr>
        <xdr:cNvPr id="377" name="n_3mainValue【福祉施設】&#10;一人当たり面積"/>
        <xdr:cNvSpPr txBox="1"/>
      </xdr:nvSpPr>
      <xdr:spPr>
        <a:xfrm>
          <a:off x="7626427"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2303</xdr:rowOff>
    </xdr:from>
    <xdr:ext cx="469744" cy="259045"/>
    <xdr:sp macro="" textlink="">
      <xdr:nvSpPr>
        <xdr:cNvPr id="378" name="n_4mainValue【福祉施設】&#10;一人当たり面積"/>
        <xdr:cNvSpPr txBox="1"/>
      </xdr:nvSpPr>
      <xdr:spPr>
        <a:xfrm>
          <a:off x="6737427" y="1457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33564</xdr:rowOff>
    </xdr:from>
    <xdr:to>
      <xdr:col>24</xdr:col>
      <xdr:colOff>114300</xdr:colOff>
      <xdr:row>107</xdr:row>
      <xdr:rowOff>135164</xdr:rowOff>
    </xdr:to>
    <xdr:sp macro="" textlink="">
      <xdr:nvSpPr>
        <xdr:cNvPr id="420" name="楕円 419"/>
        <xdr:cNvSpPr/>
      </xdr:nvSpPr>
      <xdr:spPr>
        <a:xfrm>
          <a:off x="45847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11991</xdr:rowOff>
    </xdr:from>
    <xdr:ext cx="405111" cy="259045"/>
    <xdr:sp macro="" textlink="">
      <xdr:nvSpPr>
        <xdr:cNvPr id="421" name="【市民会館】&#10;有形固定資産減価償却率該当値テキスト"/>
        <xdr:cNvSpPr txBox="1"/>
      </xdr:nvSpPr>
      <xdr:spPr>
        <a:xfrm>
          <a:off x="4673600"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907</xdr:rowOff>
    </xdr:from>
    <xdr:to>
      <xdr:col>20</xdr:col>
      <xdr:colOff>38100</xdr:colOff>
      <xdr:row>107</xdr:row>
      <xdr:rowOff>102507</xdr:rowOff>
    </xdr:to>
    <xdr:sp macro="" textlink="">
      <xdr:nvSpPr>
        <xdr:cNvPr id="422" name="楕円 421"/>
        <xdr:cNvSpPr/>
      </xdr:nvSpPr>
      <xdr:spPr>
        <a:xfrm>
          <a:off x="3746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51707</xdr:rowOff>
    </xdr:from>
    <xdr:to>
      <xdr:col>24</xdr:col>
      <xdr:colOff>63500</xdr:colOff>
      <xdr:row>107</xdr:row>
      <xdr:rowOff>84364</xdr:rowOff>
    </xdr:to>
    <xdr:cxnSp macro="">
      <xdr:nvCxnSpPr>
        <xdr:cNvPr id="423" name="直線コネクタ 422"/>
        <xdr:cNvCxnSpPr/>
      </xdr:nvCxnSpPr>
      <xdr:spPr>
        <a:xfrm>
          <a:off x="3797300" y="183968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139700</xdr:rowOff>
    </xdr:from>
    <xdr:to>
      <xdr:col>15</xdr:col>
      <xdr:colOff>101600</xdr:colOff>
      <xdr:row>107</xdr:row>
      <xdr:rowOff>69850</xdr:rowOff>
    </xdr:to>
    <xdr:sp macro="" textlink="">
      <xdr:nvSpPr>
        <xdr:cNvPr id="424" name="楕円 423"/>
        <xdr:cNvSpPr/>
      </xdr:nvSpPr>
      <xdr:spPr>
        <a:xfrm>
          <a:off x="2857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19050</xdr:rowOff>
    </xdr:from>
    <xdr:to>
      <xdr:col>19</xdr:col>
      <xdr:colOff>177800</xdr:colOff>
      <xdr:row>107</xdr:row>
      <xdr:rowOff>51707</xdr:rowOff>
    </xdr:to>
    <xdr:cxnSp macro="">
      <xdr:nvCxnSpPr>
        <xdr:cNvPr id="425" name="直線コネクタ 424"/>
        <xdr:cNvCxnSpPr/>
      </xdr:nvCxnSpPr>
      <xdr:spPr>
        <a:xfrm>
          <a:off x="2908300" y="1836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107043</xdr:rowOff>
    </xdr:from>
    <xdr:to>
      <xdr:col>10</xdr:col>
      <xdr:colOff>165100</xdr:colOff>
      <xdr:row>107</xdr:row>
      <xdr:rowOff>37193</xdr:rowOff>
    </xdr:to>
    <xdr:sp macro="" textlink="">
      <xdr:nvSpPr>
        <xdr:cNvPr id="426" name="楕円 425"/>
        <xdr:cNvSpPr/>
      </xdr:nvSpPr>
      <xdr:spPr>
        <a:xfrm>
          <a:off x="1968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157843</xdr:rowOff>
    </xdr:from>
    <xdr:to>
      <xdr:col>15</xdr:col>
      <xdr:colOff>50800</xdr:colOff>
      <xdr:row>107</xdr:row>
      <xdr:rowOff>19050</xdr:rowOff>
    </xdr:to>
    <xdr:cxnSp macro="">
      <xdr:nvCxnSpPr>
        <xdr:cNvPr id="427" name="直線コネクタ 426"/>
        <xdr:cNvCxnSpPr/>
      </xdr:nvCxnSpPr>
      <xdr:spPr>
        <a:xfrm>
          <a:off x="2019300" y="1833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74386</xdr:rowOff>
    </xdr:from>
    <xdr:to>
      <xdr:col>6</xdr:col>
      <xdr:colOff>38100</xdr:colOff>
      <xdr:row>107</xdr:row>
      <xdr:rowOff>4536</xdr:rowOff>
    </xdr:to>
    <xdr:sp macro="" textlink="">
      <xdr:nvSpPr>
        <xdr:cNvPr id="428" name="楕円 427"/>
        <xdr:cNvSpPr/>
      </xdr:nvSpPr>
      <xdr:spPr>
        <a:xfrm>
          <a:off x="1079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125186</xdr:rowOff>
    </xdr:from>
    <xdr:to>
      <xdr:col>10</xdr:col>
      <xdr:colOff>114300</xdr:colOff>
      <xdr:row>106</xdr:row>
      <xdr:rowOff>157843</xdr:rowOff>
    </xdr:to>
    <xdr:cxnSp macro="">
      <xdr:nvCxnSpPr>
        <xdr:cNvPr id="429" name="直線コネクタ 428"/>
        <xdr:cNvCxnSpPr/>
      </xdr:nvCxnSpPr>
      <xdr:spPr>
        <a:xfrm>
          <a:off x="1130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93634</xdr:rowOff>
    </xdr:from>
    <xdr:ext cx="405111" cy="259045"/>
    <xdr:sp macro="" textlink="">
      <xdr:nvSpPr>
        <xdr:cNvPr id="434" name="n_1mainValue【市民会館】&#10;有形固定資産減価償却率"/>
        <xdr:cNvSpPr txBox="1"/>
      </xdr:nvSpPr>
      <xdr:spPr>
        <a:xfrm>
          <a:off x="3582044" y="1843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60977</xdr:rowOff>
    </xdr:from>
    <xdr:ext cx="405111" cy="259045"/>
    <xdr:sp macro="" textlink="">
      <xdr:nvSpPr>
        <xdr:cNvPr id="435" name="n_2mainValue【市民会館】&#10;有形固定資産減価償却率"/>
        <xdr:cNvSpPr txBox="1"/>
      </xdr:nvSpPr>
      <xdr:spPr>
        <a:xfrm>
          <a:off x="2705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28320</xdr:rowOff>
    </xdr:from>
    <xdr:ext cx="405111" cy="259045"/>
    <xdr:sp macro="" textlink="">
      <xdr:nvSpPr>
        <xdr:cNvPr id="436" name="n_3mainValue【市民会館】&#10;有形固定資産減価償却率"/>
        <xdr:cNvSpPr txBox="1"/>
      </xdr:nvSpPr>
      <xdr:spPr>
        <a:xfrm>
          <a:off x="1816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167113</xdr:rowOff>
    </xdr:from>
    <xdr:ext cx="405111" cy="259045"/>
    <xdr:sp macro="" textlink="">
      <xdr:nvSpPr>
        <xdr:cNvPr id="437" name="n_4mainValue【市民会館】&#10;有形固定資産減価償却率"/>
        <xdr:cNvSpPr txBox="1"/>
      </xdr:nvSpPr>
      <xdr:spPr>
        <a:xfrm>
          <a:off x="927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77" name="楕円 476"/>
        <xdr:cNvSpPr/>
      </xdr:nvSpPr>
      <xdr:spPr>
        <a:xfrm>
          <a:off x="10426700" y="1817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23513</xdr:rowOff>
    </xdr:from>
    <xdr:ext cx="469744" cy="259045"/>
    <xdr:sp macro="" textlink="">
      <xdr:nvSpPr>
        <xdr:cNvPr id="478" name="【市民会館】&#10;一人当たり面積該当値テキスト"/>
        <xdr:cNvSpPr txBox="1"/>
      </xdr:nvSpPr>
      <xdr:spPr>
        <a:xfrm>
          <a:off x="10515600" y="1802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12064</xdr:rowOff>
    </xdr:from>
    <xdr:to>
      <xdr:col>50</xdr:col>
      <xdr:colOff>165100</xdr:colOff>
      <xdr:row>106</xdr:row>
      <xdr:rowOff>113664</xdr:rowOff>
    </xdr:to>
    <xdr:sp macro="" textlink="">
      <xdr:nvSpPr>
        <xdr:cNvPr id="479" name="楕円 478"/>
        <xdr:cNvSpPr/>
      </xdr:nvSpPr>
      <xdr:spPr>
        <a:xfrm>
          <a:off x="9588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51436</xdr:rowOff>
    </xdr:from>
    <xdr:to>
      <xdr:col>55</xdr:col>
      <xdr:colOff>0</xdr:colOff>
      <xdr:row>106</xdr:row>
      <xdr:rowOff>62864</xdr:rowOff>
    </xdr:to>
    <xdr:cxnSp macro="">
      <xdr:nvCxnSpPr>
        <xdr:cNvPr id="480" name="直線コネクタ 479"/>
        <xdr:cNvCxnSpPr/>
      </xdr:nvCxnSpPr>
      <xdr:spPr>
        <a:xfrm flipV="1">
          <a:off x="9639300" y="1822513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21589</xdr:rowOff>
    </xdr:from>
    <xdr:to>
      <xdr:col>46</xdr:col>
      <xdr:colOff>38100</xdr:colOff>
      <xdr:row>106</xdr:row>
      <xdr:rowOff>123189</xdr:rowOff>
    </xdr:to>
    <xdr:sp macro="" textlink="">
      <xdr:nvSpPr>
        <xdr:cNvPr id="481" name="楕円 480"/>
        <xdr:cNvSpPr/>
      </xdr:nvSpPr>
      <xdr:spPr>
        <a:xfrm>
          <a:off x="8699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62864</xdr:rowOff>
    </xdr:from>
    <xdr:to>
      <xdr:col>50</xdr:col>
      <xdr:colOff>114300</xdr:colOff>
      <xdr:row>106</xdr:row>
      <xdr:rowOff>72389</xdr:rowOff>
    </xdr:to>
    <xdr:cxnSp macro="">
      <xdr:nvCxnSpPr>
        <xdr:cNvPr id="482" name="直線コネクタ 481"/>
        <xdr:cNvCxnSpPr/>
      </xdr:nvCxnSpPr>
      <xdr:spPr>
        <a:xfrm flipV="1">
          <a:off x="8750300" y="1823656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31114</xdr:rowOff>
    </xdr:from>
    <xdr:to>
      <xdr:col>41</xdr:col>
      <xdr:colOff>101600</xdr:colOff>
      <xdr:row>106</xdr:row>
      <xdr:rowOff>132714</xdr:rowOff>
    </xdr:to>
    <xdr:sp macro="" textlink="">
      <xdr:nvSpPr>
        <xdr:cNvPr id="483" name="楕円 482"/>
        <xdr:cNvSpPr/>
      </xdr:nvSpPr>
      <xdr:spPr>
        <a:xfrm>
          <a:off x="7810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72389</xdr:rowOff>
    </xdr:from>
    <xdr:to>
      <xdr:col>45</xdr:col>
      <xdr:colOff>177800</xdr:colOff>
      <xdr:row>106</xdr:row>
      <xdr:rowOff>81914</xdr:rowOff>
    </xdr:to>
    <xdr:cxnSp macro="">
      <xdr:nvCxnSpPr>
        <xdr:cNvPr id="484" name="直線コネクタ 483"/>
        <xdr:cNvCxnSpPr/>
      </xdr:nvCxnSpPr>
      <xdr:spPr>
        <a:xfrm flipV="1">
          <a:off x="7861300" y="1824608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42545</xdr:rowOff>
    </xdr:from>
    <xdr:to>
      <xdr:col>36</xdr:col>
      <xdr:colOff>165100</xdr:colOff>
      <xdr:row>106</xdr:row>
      <xdr:rowOff>144145</xdr:rowOff>
    </xdr:to>
    <xdr:sp macro="" textlink="">
      <xdr:nvSpPr>
        <xdr:cNvPr id="485" name="楕円 484"/>
        <xdr:cNvSpPr/>
      </xdr:nvSpPr>
      <xdr:spPr>
        <a:xfrm>
          <a:off x="6921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81914</xdr:rowOff>
    </xdr:from>
    <xdr:to>
      <xdr:col>41</xdr:col>
      <xdr:colOff>50800</xdr:colOff>
      <xdr:row>106</xdr:row>
      <xdr:rowOff>93345</xdr:rowOff>
    </xdr:to>
    <xdr:cxnSp macro="">
      <xdr:nvCxnSpPr>
        <xdr:cNvPr id="486" name="直線コネクタ 485"/>
        <xdr:cNvCxnSpPr/>
      </xdr:nvCxnSpPr>
      <xdr:spPr>
        <a:xfrm flipV="1">
          <a:off x="6972300" y="1825561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130191</xdr:rowOff>
    </xdr:from>
    <xdr:ext cx="469744" cy="259045"/>
    <xdr:sp macro="" textlink="">
      <xdr:nvSpPr>
        <xdr:cNvPr id="491" name="n_1mainValue【市民会館】&#10;一人当たり面積"/>
        <xdr:cNvSpPr txBox="1"/>
      </xdr:nvSpPr>
      <xdr:spPr>
        <a:xfrm>
          <a:off x="9391727" y="1796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139716</xdr:rowOff>
    </xdr:from>
    <xdr:ext cx="469744" cy="259045"/>
    <xdr:sp macro="" textlink="">
      <xdr:nvSpPr>
        <xdr:cNvPr id="492" name="n_2mainValue【市民会館】&#10;一人当たり面積"/>
        <xdr:cNvSpPr txBox="1"/>
      </xdr:nvSpPr>
      <xdr:spPr>
        <a:xfrm>
          <a:off x="8515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149241</xdr:rowOff>
    </xdr:from>
    <xdr:ext cx="469744" cy="259045"/>
    <xdr:sp macro="" textlink="">
      <xdr:nvSpPr>
        <xdr:cNvPr id="493" name="n_3mainValue【市民会館】&#10;一人当たり面積"/>
        <xdr:cNvSpPr txBox="1"/>
      </xdr:nvSpPr>
      <xdr:spPr>
        <a:xfrm>
          <a:off x="7626427" y="1798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160672</xdr:rowOff>
    </xdr:from>
    <xdr:ext cx="469744" cy="259045"/>
    <xdr:sp macro="" textlink="">
      <xdr:nvSpPr>
        <xdr:cNvPr id="494" name="n_4mainValue【市民会館】&#10;一人当たり面積"/>
        <xdr:cNvSpPr txBox="1"/>
      </xdr:nvSpPr>
      <xdr:spPr>
        <a:xfrm>
          <a:off x="6737427" y="1799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52070</xdr:rowOff>
    </xdr:from>
    <xdr:to>
      <xdr:col>85</xdr:col>
      <xdr:colOff>177800</xdr:colOff>
      <xdr:row>39</xdr:row>
      <xdr:rowOff>153670</xdr:rowOff>
    </xdr:to>
    <xdr:sp macro="" textlink="">
      <xdr:nvSpPr>
        <xdr:cNvPr id="535" name="楕円 534"/>
        <xdr:cNvSpPr/>
      </xdr:nvSpPr>
      <xdr:spPr>
        <a:xfrm>
          <a:off x="162687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30497</xdr:rowOff>
    </xdr:from>
    <xdr:ext cx="405111" cy="259045"/>
    <xdr:sp macro="" textlink="">
      <xdr:nvSpPr>
        <xdr:cNvPr id="536" name="【一般廃棄物処理施設】&#10;有形固定資産減価償却率該当値テキスト"/>
        <xdr:cNvSpPr txBox="1"/>
      </xdr:nvSpPr>
      <xdr:spPr>
        <a:xfrm>
          <a:off x="16357600"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120650</xdr:rowOff>
    </xdr:from>
    <xdr:to>
      <xdr:col>81</xdr:col>
      <xdr:colOff>101600</xdr:colOff>
      <xdr:row>39</xdr:row>
      <xdr:rowOff>50800</xdr:rowOff>
    </xdr:to>
    <xdr:sp macro="" textlink="">
      <xdr:nvSpPr>
        <xdr:cNvPr id="537" name="楕円 536"/>
        <xdr:cNvSpPr/>
      </xdr:nvSpPr>
      <xdr:spPr>
        <a:xfrm>
          <a:off x="1543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0</xdr:rowOff>
    </xdr:from>
    <xdr:to>
      <xdr:col>85</xdr:col>
      <xdr:colOff>127000</xdr:colOff>
      <xdr:row>39</xdr:row>
      <xdr:rowOff>102870</xdr:rowOff>
    </xdr:to>
    <xdr:cxnSp macro="">
      <xdr:nvCxnSpPr>
        <xdr:cNvPr id="538" name="直線コネクタ 537"/>
        <xdr:cNvCxnSpPr/>
      </xdr:nvCxnSpPr>
      <xdr:spPr>
        <a:xfrm>
          <a:off x="15481300" y="668655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69215</xdr:rowOff>
    </xdr:from>
    <xdr:to>
      <xdr:col>76</xdr:col>
      <xdr:colOff>165100</xdr:colOff>
      <xdr:row>38</xdr:row>
      <xdr:rowOff>170815</xdr:rowOff>
    </xdr:to>
    <xdr:sp macro="" textlink="">
      <xdr:nvSpPr>
        <xdr:cNvPr id="539" name="楕円 538"/>
        <xdr:cNvSpPr/>
      </xdr:nvSpPr>
      <xdr:spPr>
        <a:xfrm>
          <a:off x="14541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120015</xdr:rowOff>
    </xdr:from>
    <xdr:to>
      <xdr:col>81</xdr:col>
      <xdr:colOff>50800</xdr:colOff>
      <xdr:row>39</xdr:row>
      <xdr:rowOff>0</xdr:rowOff>
    </xdr:to>
    <xdr:cxnSp macro="">
      <xdr:nvCxnSpPr>
        <xdr:cNvPr id="540" name="直線コネクタ 539"/>
        <xdr:cNvCxnSpPr/>
      </xdr:nvCxnSpPr>
      <xdr:spPr>
        <a:xfrm>
          <a:off x="14592300" y="66351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17780</xdr:rowOff>
    </xdr:from>
    <xdr:to>
      <xdr:col>72</xdr:col>
      <xdr:colOff>38100</xdr:colOff>
      <xdr:row>38</xdr:row>
      <xdr:rowOff>119380</xdr:rowOff>
    </xdr:to>
    <xdr:sp macro="" textlink="">
      <xdr:nvSpPr>
        <xdr:cNvPr id="541" name="楕円 540"/>
        <xdr:cNvSpPr/>
      </xdr:nvSpPr>
      <xdr:spPr>
        <a:xfrm>
          <a:off x="13652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68580</xdr:rowOff>
    </xdr:from>
    <xdr:to>
      <xdr:col>76</xdr:col>
      <xdr:colOff>114300</xdr:colOff>
      <xdr:row>38</xdr:row>
      <xdr:rowOff>120015</xdr:rowOff>
    </xdr:to>
    <xdr:cxnSp macro="">
      <xdr:nvCxnSpPr>
        <xdr:cNvPr id="542" name="直線コネクタ 541"/>
        <xdr:cNvCxnSpPr/>
      </xdr:nvCxnSpPr>
      <xdr:spPr>
        <a:xfrm>
          <a:off x="13703300" y="65836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137795</xdr:rowOff>
    </xdr:from>
    <xdr:to>
      <xdr:col>67</xdr:col>
      <xdr:colOff>101600</xdr:colOff>
      <xdr:row>38</xdr:row>
      <xdr:rowOff>67945</xdr:rowOff>
    </xdr:to>
    <xdr:sp macro="" textlink="">
      <xdr:nvSpPr>
        <xdr:cNvPr id="543" name="楕円 542"/>
        <xdr:cNvSpPr/>
      </xdr:nvSpPr>
      <xdr:spPr>
        <a:xfrm>
          <a:off x="12763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17145</xdr:rowOff>
    </xdr:from>
    <xdr:to>
      <xdr:col>71</xdr:col>
      <xdr:colOff>177800</xdr:colOff>
      <xdr:row>38</xdr:row>
      <xdr:rowOff>68580</xdr:rowOff>
    </xdr:to>
    <xdr:cxnSp macro="">
      <xdr:nvCxnSpPr>
        <xdr:cNvPr id="544" name="直線コネクタ 543"/>
        <xdr:cNvCxnSpPr/>
      </xdr:nvCxnSpPr>
      <xdr:spPr>
        <a:xfrm>
          <a:off x="12814300" y="65322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41927</xdr:rowOff>
    </xdr:from>
    <xdr:ext cx="405111" cy="259045"/>
    <xdr:sp macro="" textlink="">
      <xdr:nvSpPr>
        <xdr:cNvPr id="549" name="n_1mainValue【一般廃棄物処理施設】&#10;有形固定資産減価償却率"/>
        <xdr:cNvSpPr txBox="1"/>
      </xdr:nvSpPr>
      <xdr:spPr>
        <a:xfrm>
          <a:off x="152660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161942</xdr:rowOff>
    </xdr:from>
    <xdr:ext cx="405111" cy="259045"/>
    <xdr:sp macro="" textlink="">
      <xdr:nvSpPr>
        <xdr:cNvPr id="550" name="n_2mainValue【一般廃棄物処理施設】&#10;有形固定資産減価償却率"/>
        <xdr:cNvSpPr txBox="1"/>
      </xdr:nvSpPr>
      <xdr:spPr>
        <a:xfrm>
          <a:off x="14389744" y="667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110507</xdr:rowOff>
    </xdr:from>
    <xdr:ext cx="405111" cy="259045"/>
    <xdr:sp macro="" textlink="">
      <xdr:nvSpPr>
        <xdr:cNvPr id="551" name="n_3mainValue【一般廃棄物処理施設】&#10;有形固定資産減価償却率"/>
        <xdr:cNvSpPr txBox="1"/>
      </xdr:nvSpPr>
      <xdr:spPr>
        <a:xfrm>
          <a:off x="13500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59072</xdr:rowOff>
    </xdr:from>
    <xdr:ext cx="405111" cy="259045"/>
    <xdr:sp macro="" textlink="">
      <xdr:nvSpPr>
        <xdr:cNvPr id="552" name="n_4mainValue【一般廃棄物処理施設】&#10;有形固定資産減価償却率"/>
        <xdr:cNvSpPr txBox="1"/>
      </xdr:nvSpPr>
      <xdr:spPr>
        <a:xfrm>
          <a:off x="12611744" y="657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127081</xdr:rowOff>
    </xdr:from>
    <xdr:to>
      <xdr:col>116</xdr:col>
      <xdr:colOff>114300</xdr:colOff>
      <xdr:row>41</xdr:row>
      <xdr:rowOff>57231</xdr:rowOff>
    </xdr:to>
    <xdr:sp macro="" textlink="">
      <xdr:nvSpPr>
        <xdr:cNvPr id="594" name="楕円 593"/>
        <xdr:cNvSpPr/>
      </xdr:nvSpPr>
      <xdr:spPr>
        <a:xfrm>
          <a:off x="22110700" y="698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105508</xdr:rowOff>
    </xdr:from>
    <xdr:ext cx="534377" cy="259045"/>
    <xdr:sp macro="" textlink="">
      <xdr:nvSpPr>
        <xdr:cNvPr id="595" name="【一般廃棄物処理施設】&#10;一人当たり有形固定資産（償却資産）額該当値テキスト"/>
        <xdr:cNvSpPr txBox="1"/>
      </xdr:nvSpPr>
      <xdr:spPr>
        <a:xfrm>
          <a:off x="22199600" y="696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145405</xdr:rowOff>
    </xdr:from>
    <xdr:to>
      <xdr:col>112</xdr:col>
      <xdr:colOff>38100</xdr:colOff>
      <xdr:row>41</xdr:row>
      <xdr:rowOff>75555</xdr:rowOff>
    </xdr:to>
    <xdr:sp macro="" textlink="">
      <xdr:nvSpPr>
        <xdr:cNvPr id="596" name="楕円 595"/>
        <xdr:cNvSpPr/>
      </xdr:nvSpPr>
      <xdr:spPr>
        <a:xfrm>
          <a:off x="21272500" y="700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6431</xdr:rowOff>
    </xdr:from>
    <xdr:to>
      <xdr:col>116</xdr:col>
      <xdr:colOff>63500</xdr:colOff>
      <xdr:row>41</xdr:row>
      <xdr:rowOff>24755</xdr:rowOff>
    </xdr:to>
    <xdr:cxnSp macro="">
      <xdr:nvCxnSpPr>
        <xdr:cNvPr id="597" name="直線コネクタ 596"/>
        <xdr:cNvCxnSpPr/>
      </xdr:nvCxnSpPr>
      <xdr:spPr>
        <a:xfrm flipV="1">
          <a:off x="21323300" y="7035881"/>
          <a:ext cx="838200" cy="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146721</xdr:rowOff>
    </xdr:from>
    <xdr:to>
      <xdr:col>107</xdr:col>
      <xdr:colOff>101600</xdr:colOff>
      <xdr:row>41</xdr:row>
      <xdr:rowOff>76871</xdr:rowOff>
    </xdr:to>
    <xdr:sp macro="" textlink="">
      <xdr:nvSpPr>
        <xdr:cNvPr id="598" name="楕円 597"/>
        <xdr:cNvSpPr/>
      </xdr:nvSpPr>
      <xdr:spPr>
        <a:xfrm>
          <a:off x="20383500" y="700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24755</xdr:rowOff>
    </xdr:from>
    <xdr:to>
      <xdr:col>111</xdr:col>
      <xdr:colOff>177800</xdr:colOff>
      <xdr:row>41</xdr:row>
      <xdr:rowOff>26071</xdr:rowOff>
    </xdr:to>
    <xdr:cxnSp macro="">
      <xdr:nvCxnSpPr>
        <xdr:cNvPr id="599" name="直線コネクタ 598"/>
        <xdr:cNvCxnSpPr/>
      </xdr:nvCxnSpPr>
      <xdr:spPr>
        <a:xfrm flipV="1">
          <a:off x="20434300" y="7054205"/>
          <a:ext cx="889000" cy="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146777</xdr:rowOff>
    </xdr:from>
    <xdr:to>
      <xdr:col>102</xdr:col>
      <xdr:colOff>165100</xdr:colOff>
      <xdr:row>41</xdr:row>
      <xdr:rowOff>76927</xdr:rowOff>
    </xdr:to>
    <xdr:sp macro="" textlink="">
      <xdr:nvSpPr>
        <xdr:cNvPr id="600" name="楕円 599"/>
        <xdr:cNvSpPr/>
      </xdr:nvSpPr>
      <xdr:spPr>
        <a:xfrm>
          <a:off x="19494500" y="70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26071</xdr:rowOff>
    </xdr:from>
    <xdr:to>
      <xdr:col>107</xdr:col>
      <xdr:colOff>50800</xdr:colOff>
      <xdr:row>41</xdr:row>
      <xdr:rowOff>26127</xdr:rowOff>
    </xdr:to>
    <xdr:cxnSp macro="">
      <xdr:nvCxnSpPr>
        <xdr:cNvPr id="601" name="直線コネクタ 600"/>
        <xdr:cNvCxnSpPr/>
      </xdr:nvCxnSpPr>
      <xdr:spPr>
        <a:xfrm flipV="1">
          <a:off x="19545300" y="7055521"/>
          <a:ext cx="889000" cy="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142247</xdr:rowOff>
    </xdr:from>
    <xdr:to>
      <xdr:col>98</xdr:col>
      <xdr:colOff>38100</xdr:colOff>
      <xdr:row>41</xdr:row>
      <xdr:rowOff>72397</xdr:rowOff>
    </xdr:to>
    <xdr:sp macro="" textlink="">
      <xdr:nvSpPr>
        <xdr:cNvPr id="602" name="楕円 601"/>
        <xdr:cNvSpPr/>
      </xdr:nvSpPr>
      <xdr:spPr>
        <a:xfrm>
          <a:off x="18605500" y="700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21597</xdr:rowOff>
    </xdr:from>
    <xdr:to>
      <xdr:col>102</xdr:col>
      <xdr:colOff>114300</xdr:colOff>
      <xdr:row>41</xdr:row>
      <xdr:rowOff>26127</xdr:rowOff>
    </xdr:to>
    <xdr:cxnSp macro="">
      <xdr:nvCxnSpPr>
        <xdr:cNvPr id="603" name="直線コネクタ 602"/>
        <xdr:cNvCxnSpPr/>
      </xdr:nvCxnSpPr>
      <xdr:spPr>
        <a:xfrm>
          <a:off x="18656300" y="7051047"/>
          <a:ext cx="889000" cy="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9278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xdr:cNvSpPr txBox="1"/>
      </xdr:nvSpPr>
      <xdr:spPr>
        <a:xfrm>
          <a:off x="18389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66682</xdr:rowOff>
    </xdr:from>
    <xdr:ext cx="534377" cy="259045"/>
    <xdr:sp macro="" textlink="">
      <xdr:nvSpPr>
        <xdr:cNvPr id="608" name="n_1mainValue【一般廃棄物処理施設】&#10;一人当たり有形固定資産（償却資産）額"/>
        <xdr:cNvSpPr txBox="1"/>
      </xdr:nvSpPr>
      <xdr:spPr>
        <a:xfrm>
          <a:off x="21043411" y="70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67998</xdr:rowOff>
    </xdr:from>
    <xdr:ext cx="534377" cy="259045"/>
    <xdr:sp macro="" textlink="">
      <xdr:nvSpPr>
        <xdr:cNvPr id="609" name="n_2mainValue【一般廃棄物処理施設】&#10;一人当たり有形固定資産（償却資産）額"/>
        <xdr:cNvSpPr txBox="1"/>
      </xdr:nvSpPr>
      <xdr:spPr>
        <a:xfrm>
          <a:off x="20167111" y="709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68054</xdr:rowOff>
    </xdr:from>
    <xdr:ext cx="534377" cy="259045"/>
    <xdr:sp macro="" textlink="">
      <xdr:nvSpPr>
        <xdr:cNvPr id="610" name="n_3mainValue【一般廃棄物処理施設】&#10;一人当たり有形固定資産（償却資産）額"/>
        <xdr:cNvSpPr txBox="1"/>
      </xdr:nvSpPr>
      <xdr:spPr>
        <a:xfrm>
          <a:off x="19278111" y="70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63524</xdr:rowOff>
    </xdr:from>
    <xdr:ext cx="534377" cy="259045"/>
    <xdr:sp macro="" textlink="">
      <xdr:nvSpPr>
        <xdr:cNvPr id="611" name="n_4mainValue【一般廃棄物処理施設】&#10;一人当たり有形固定資産（償却資産）額"/>
        <xdr:cNvSpPr txBox="1"/>
      </xdr:nvSpPr>
      <xdr:spPr>
        <a:xfrm>
          <a:off x="18389111" y="709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53" name="楕円 652"/>
        <xdr:cNvSpPr/>
      </xdr:nvSpPr>
      <xdr:spPr>
        <a:xfrm>
          <a:off x="162687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131734</xdr:rowOff>
    </xdr:from>
    <xdr:ext cx="405111" cy="259045"/>
    <xdr:sp macro="" textlink="">
      <xdr:nvSpPr>
        <xdr:cNvPr id="654" name="【保健センター・保健所】&#10;有形固定資産減価償却率該当値テキスト"/>
        <xdr:cNvSpPr txBox="1"/>
      </xdr:nvSpPr>
      <xdr:spPr>
        <a:xfrm>
          <a:off x="16357600" y="1024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655" name="楕円 654"/>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0</xdr:rowOff>
    </xdr:from>
    <xdr:to>
      <xdr:col>85</xdr:col>
      <xdr:colOff>127000</xdr:colOff>
      <xdr:row>60</xdr:row>
      <xdr:rowOff>32657</xdr:rowOff>
    </xdr:to>
    <xdr:cxnSp macro="">
      <xdr:nvCxnSpPr>
        <xdr:cNvPr id="656" name="直線コネクタ 655"/>
        <xdr:cNvCxnSpPr/>
      </xdr:nvCxnSpPr>
      <xdr:spPr>
        <a:xfrm>
          <a:off x="15481300" y="102870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657" name="楕円 656"/>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0</xdr:rowOff>
    </xdr:to>
    <xdr:cxnSp macro="">
      <xdr:nvCxnSpPr>
        <xdr:cNvPr id="658" name="直線コネクタ 657"/>
        <xdr:cNvCxnSpPr/>
      </xdr:nvCxnSpPr>
      <xdr:spPr>
        <a:xfrm>
          <a:off x="14592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55335</xdr:rowOff>
    </xdr:from>
    <xdr:to>
      <xdr:col>72</xdr:col>
      <xdr:colOff>38100</xdr:colOff>
      <xdr:row>59</xdr:row>
      <xdr:rowOff>156935</xdr:rowOff>
    </xdr:to>
    <xdr:sp macro="" textlink="">
      <xdr:nvSpPr>
        <xdr:cNvPr id="659" name="楕円 658"/>
        <xdr:cNvSpPr/>
      </xdr:nvSpPr>
      <xdr:spPr>
        <a:xfrm>
          <a:off x="13652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106135</xdr:rowOff>
    </xdr:from>
    <xdr:to>
      <xdr:col>76</xdr:col>
      <xdr:colOff>114300</xdr:colOff>
      <xdr:row>59</xdr:row>
      <xdr:rowOff>138793</xdr:rowOff>
    </xdr:to>
    <xdr:cxnSp macro="">
      <xdr:nvCxnSpPr>
        <xdr:cNvPr id="660" name="直線コネクタ 659"/>
        <xdr:cNvCxnSpPr/>
      </xdr:nvCxnSpPr>
      <xdr:spPr>
        <a:xfrm>
          <a:off x="13703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22678</xdr:rowOff>
    </xdr:from>
    <xdr:to>
      <xdr:col>67</xdr:col>
      <xdr:colOff>101600</xdr:colOff>
      <xdr:row>59</xdr:row>
      <xdr:rowOff>124278</xdr:rowOff>
    </xdr:to>
    <xdr:sp macro="" textlink="">
      <xdr:nvSpPr>
        <xdr:cNvPr id="661" name="楕円 660"/>
        <xdr:cNvSpPr/>
      </xdr:nvSpPr>
      <xdr:spPr>
        <a:xfrm>
          <a:off x="12763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73478</xdr:rowOff>
    </xdr:from>
    <xdr:to>
      <xdr:col>71</xdr:col>
      <xdr:colOff>177800</xdr:colOff>
      <xdr:row>59</xdr:row>
      <xdr:rowOff>106135</xdr:rowOff>
    </xdr:to>
    <xdr:cxnSp macro="">
      <xdr:nvCxnSpPr>
        <xdr:cNvPr id="662" name="直線コネクタ 661"/>
        <xdr:cNvCxnSpPr/>
      </xdr:nvCxnSpPr>
      <xdr:spPr>
        <a:xfrm>
          <a:off x="12814300" y="10189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664" name="n_2aveValue【保健センター・保健所】&#10;有形固定資産減価償却率"/>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65" name="n_3aveValue【保健センター・保健所】&#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666" name="n_4aveValue【保健センター・保健所】&#10;有形固定資産減価償却率"/>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667" name="n_1mainValue【保健センター・保健所】&#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68" name="n_2main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669" name="n_3main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140805</xdr:rowOff>
    </xdr:from>
    <xdr:ext cx="405111" cy="259045"/>
    <xdr:sp macro="" textlink="">
      <xdr:nvSpPr>
        <xdr:cNvPr id="670" name="n_4mainValue【保健センター・保健所】&#10;有形固定資産減価償却率"/>
        <xdr:cNvSpPr txBox="1"/>
      </xdr:nvSpPr>
      <xdr:spPr>
        <a:xfrm>
          <a:off x="12611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710" name="楕円 709"/>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711" name="【保健センター・保健所】&#10;一人当たり面積該当値テキスト"/>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712" name="楕円 711"/>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713" name="直線コネクタ 712"/>
        <xdr:cNvCxnSpPr/>
      </xdr:nvCxnSpPr>
      <xdr:spPr>
        <a:xfrm>
          <a:off x="21323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714" name="楕円 713"/>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160020</xdr:rowOff>
    </xdr:to>
    <xdr:cxnSp macro="">
      <xdr:nvCxnSpPr>
        <xdr:cNvPr id="715" name="直線コネクタ 714"/>
        <xdr:cNvCxnSpPr/>
      </xdr:nvCxnSpPr>
      <xdr:spPr>
        <a:xfrm flipV="1">
          <a:off x="20434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109220</xdr:rowOff>
    </xdr:from>
    <xdr:to>
      <xdr:col>102</xdr:col>
      <xdr:colOff>165100</xdr:colOff>
      <xdr:row>64</xdr:row>
      <xdr:rowOff>39370</xdr:rowOff>
    </xdr:to>
    <xdr:sp macro="" textlink="">
      <xdr:nvSpPr>
        <xdr:cNvPr id="716" name="楕円 715"/>
        <xdr:cNvSpPr/>
      </xdr:nvSpPr>
      <xdr:spPr>
        <a:xfrm>
          <a:off x="19494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160020</xdr:rowOff>
    </xdr:to>
    <xdr:cxnSp macro="">
      <xdr:nvCxnSpPr>
        <xdr:cNvPr id="717" name="直線コネクタ 716"/>
        <xdr:cNvCxnSpPr/>
      </xdr:nvCxnSpPr>
      <xdr:spPr>
        <a:xfrm>
          <a:off x="19545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113030</xdr:rowOff>
    </xdr:from>
    <xdr:to>
      <xdr:col>98</xdr:col>
      <xdr:colOff>38100</xdr:colOff>
      <xdr:row>64</xdr:row>
      <xdr:rowOff>43180</xdr:rowOff>
    </xdr:to>
    <xdr:sp macro="" textlink="">
      <xdr:nvSpPr>
        <xdr:cNvPr id="718" name="楕円 717"/>
        <xdr:cNvSpPr/>
      </xdr:nvSpPr>
      <xdr:spPr>
        <a:xfrm>
          <a:off x="18605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160020</xdr:rowOff>
    </xdr:from>
    <xdr:to>
      <xdr:col>102</xdr:col>
      <xdr:colOff>114300</xdr:colOff>
      <xdr:row>63</xdr:row>
      <xdr:rowOff>163830</xdr:rowOff>
    </xdr:to>
    <xdr:cxnSp macro="">
      <xdr:nvCxnSpPr>
        <xdr:cNvPr id="719" name="直線コネクタ 718"/>
        <xdr:cNvCxnSpPr/>
      </xdr:nvCxnSpPr>
      <xdr:spPr>
        <a:xfrm flipV="1">
          <a:off x="18656300" y="1096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724" name="n_1mainValue【保健センター・保健所】&#10;一人当たり面積"/>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725" name="n_2mainValue【保健センター・保健所】&#10;一人当たり面積"/>
        <xdr:cNvSpPr txBox="1"/>
      </xdr:nvSpPr>
      <xdr:spPr>
        <a:xfrm>
          <a:off x="20199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30497</xdr:rowOff>
    </xdr:from>
    <xdr:ext cx="469744" cy="259045"/>
    <xdr:sp macro="" textlink="">
      <xdr:nvSpPr>
        <xdr:cNvPr id="726" name="n_3mainValue【保健センター・保健所】&#10;一人当たり面積"/>
        <xdr:cNvSpPr txBox="1"/>
      </xdr:nvSpPr>
      <xdr:spPr>
        <a:xfrm>
          <a:off x="19310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34307</xdr:rowOff>
    </xdr:from>
    <xdr:ext cx="469744" cy="259045"/>
    <xdr:sp macro="" textlink="">
      <xdr:nvSpPr>
        <xdr:cNvPr id="727" name="n_4mainValue【保健センター・保健所】&#10;一人当たり面積"/>
        <xdr:cNvSpPr txBox="1"/>
      </xdr:nvSpPr>
      <xdr:spPr>
        <a:xfrm>
          <a:off x="18421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86361</xdr:rowOff>
    </xdr:from>
    <xdr:to>
      <xdr:col>85</xdr:col>
      <xdr:colOff>177800</xdr:colOff>
      <xdr:row>86</xdr:row>
      <xdr:rowOff>16511</xdr:rowOff>
    </xdr:to>
    <xdr:sp macro="" textlink="">
      <xdr:nvSpPr>
        <xdr:cNvPr id="768" name="楕円 767"/>
        <xdr:cNvSpPr/>
      </xdr:nvSpPr>
      <xdr:spPr>
        <a:xfrm>
          <a:off x="162687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1288</xdr:rowOff>
    </xdr:from>
    <xdr:ext cx="405111" cy="259045"/>
    <xdr:sp macro="" textlink="">
      <xdr:nvSpPr>
        <xdr:cNvPr id="769" name="【消防施設】&#10;有形固定資産減価償却率該当値テキスト"/>
        <xdr:cNvSpPr txBox="1"/>
      </xdr:nvSpPr>
      <xdr:spPr>
        <a:xfrm>
          <a:off x="16357600" y="1457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76836</xdr:rowOff>
    </xdr:from>
    <xdr:to>
      <xdr:col>81</xdr:col>
      <xdr:colOff>101600</xdr:colOff>
      <xdr:row>86</xdr:row>
      <xdr:rowOff>6986</xdr:rowOff>
    </xdr:to>
    <xdr:sp macro="" textlink="">
      <xdr:nvSpPr>
        <xdr:cNvPr id="770" name="楕円 769"/>
        <xdr:cNvSpPr/>
      </xdr:nvSpPr>
      <xdr:spPr>
        <a:xfrm>
          <a:off x="154305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127636</xdr:rowOff>
    </xdr:from>
    <xdr:to>
      <xdr:col>85</xdr:col>
      <xdr:colOff>127000</xdr:colOff>
      <xdr:row>85</xdr:row>
      <xdr:rowOff>137161</xdr:rowOff>
    </xdr:to>
    <xdr:cxnSp macro="">
      <xdr:nvCxnSpPr>
        <xdr:cNvPr id="771" name="直線コネクタ 770"/>
        <xdr:cNvCxnSpPr/>
      </xdr:nvCxnSpPr>
      <xdr:spPr>
        <a:xfrm>
          <a:off x="15481300" y="1470088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67311</xdr:rowOff>
    </xdr:from>
    <xdr:to>
      <xdr:col>76</xdr:col>
      <xdr:colOff>165100</xdr:colOff>
      <xdr:row>85</xdr:row>
      <xdr:rowOff>168911</xdr:rowOff>
    </xdr:to>
    <xdr:sp macro="" textlink="">
      <xdr:nvSpPr>
        <xdr:cNvPr id="772" name="楕円 771"/>
        <xdr:cNvSpPr/>
      </xdr:nvSpPr>
      <xdr:spPr>
        <a:xfrm>
          <a:off x="1454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85</xdr:row>
      <xdr:rowOff>127636</xdr:rowOff>
    </xdr:to>
    <xdr:cxnSp macro="">
      <xdr:nvCxnSpPr>
        <xdr:cNvPr id="773" name="直線コネクタ 772"/>
        <xdr:cNvCxnSpPr/>
      </xdr:nvCxnSpPr>
      <xdr:spPr>
        <a:xfrm>
          <a:off x="14592300" y="146913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25400</xdr:rowOff>
    </xdr:from>
    <xdr:to>
      <xdr:col>72</xdr:col>
      <xdr:colOff>38100</xdr:colOff>
      <xdr:row>85</xdr:row>
      <xdr:rowOff>127000</xdr:rowOff>
    </xdr:to>
    <xdr:sp macro="" textlink="">
      <xdr:nvSpPr>
        <xdr:cNvPr id="774" name="楕円 773"/>
        <xdr:cNvSpPr/>
      </xdr:nvSpPr>
      <xdr:spPr>
        <a:xfrm>
          <a:off x="13652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76200</xdr:rowOff>
    </xdr:from>
    <xdr:to>
      <xdr:col>76</xdr:col>
      <xdr:colOff>114300</xdr:colOff>
      <xdr:row>85</xdr:row>
      <xdr:rowOff>118111</xdr:rowOff>
    </xdr:to>
    <xdr:cxnSp macro="">
      <xdr:nvCxnSpPr>
        <xdr:cNvPr id="775" name="直線コネクタ 774"/>
        <xdr:cNvCxnSpPr/>
      </xdr:nvCxnSpPr>
      <xdr:spPr>
        <a:xfrm>
          <a:off x="13703300" y="146494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154939</xdr:rowOff>
    </xdr:from>
    <xdr:to>
      <xdr:col>67</xdr:col>
      <xdr:colOff>101600</xdr:colOff>
      <xdr:row>85</xdr:row>
      <xdr:rowOff>85089</xdr:rowOff>
    </xdr:to>
    <xdr:sp macro="" textlink="">
      <xdr:nvSpPr>
        <xdr:cNvPr id="776" name="楕円 775"/>
        <xdr:cNvSpPr/>
      </xdr:nvSpPr>
      <xdr:spPr>
        <a:xfrm>
          <a:off x="1276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34289</xdr:rowOff>
    </xdr:from>
    <xdr:to>
      <xdr:col>71</xdr:col>
      <xdr:colOff>177800</xdr:colOff>
      <xdr:row>85</xdr:row>
      <xdr:rowOff>76200</xdr:rowOff>
    </xdr:to>
    <xdr:cxnSp macro="">
      <xdr:nvCxnSpPr>
        <xdr:cNvPr id="777" name="直線コネクタ 776"/>
        <xdr:cNvCxnSpPr/>
      </xdr:nvCxnSpPr>
      <xdr:spPr>
        <a:xfrm>
          <a:off x="12814300" y="146075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169563</xdr:rowOff>
    </xdr:from>
    <xdr:ext cx="405111" cy="259045"/>
    <xdr:sp macro="" textlink="">
      <xdr:nvSpPr>
        <xdr:cNvPr id="782" name="n_1mainValue【消防施設】&#10;有形固定資産減価償却率"/>
        <xdr:cNvSpPr txBox="1"/>
      </xdr:nvSpPr>
      <xdr:spPr>
        <a:xfrm>
          <a:off x="15266044"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160038</xdr:rowOff>
    </xdr:from>
    <xdr:ext cx="405111" cy="259045"/>
    <xdr:sp macro="" textlink="">
      <xdr:nvSpPr>
        <xdr:cNvPr id="783" name="n_2mainValue【消防施設】&#10;有形固定資産減価償却率"/>
        <xdr:cNvSpPr txBox="1"/>
      </xdr:nvSpPr>
      <xdr:spPr>
        <a:xfrm>
          <a:off x="14389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118127</xdr:rowOff>
    </xdr:from>
    <xdr:ext cx="405111" cy="259045"/>
    <xdr:sp macro="" textlink="">
      <xdr:nvSpPr>
        <xdr:cNvPr id="784" name="n_3mainValue【消防施設】&#10;有形固定資産減価償却率"/>
        <xdr:cNvSpPr txBox="1"/>
      </xdr:nvSpPr>
      <xdr:spPr>
        <a:xfrm>
          <a:off x="13500744" y="1469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76216</xdr:rowOff>
    </xdr:from>
    <xdr:ext cx="405111" cy="259045"/>
    <xdr:sp macro="" textlink="">
      <xdr:nvSpPr>
        <xdr:cNvPr id="785" name="n_4mainValue【消防施設】&#10;有形固定資産減価償却率"/>
        <xdr:cNvSpPr txBox="1"/>
      </xdr:nvSpPr>
      <xdr:spPr>
        <a:xfrm>
          <a:off x="12611744"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816" name="【消防施設】&#10;一人当たり面積平均値テキスト"/>
        <xdr:cNvSpPr txBox="1"/>
      </xdr:nvSpPr>
      <xdr:spPr>
        <a:xfrm>
          <a:off x="22199600" y="14697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132624</xdr:rowOff>
    </xdr:from>
    <xdr:to>
      <xdr:col>116</xdr:col>
      <xdr:colOff>114300</xdr:colOff>
      <xdr:row>86</xdr:row>
      <xdr:rowOff>62774</xdr:rowOff>
    </xdr:to>
    <xdr:sp macro="" textlink="">
      <xdr:nvSpPr>
        <xdr:cNvPr id="827" name="楕円 826"/>
        <xdr:cNvSpPr/>
      </xdr:nvSpPr>
      <xdr:spPr>
        <a:xfrm>
          <a:off x="221107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155501</xdr:rowOff>
    </xdr:from>
    <xdr:ext cx="469744" cy="259045"/>
    <xdr:sp macro="" textlink="">
      <xdr:nvSpPr>
        <xdr:cNvPr id="828" name="【消防施設】&#10;一人当たり面積該当値テキスト"/>
        <xdr:cNvSpPr txBox="1"/>
      </xdr:nvSpPr>
      <xdr:spPr>
        <a:xfrm>
          <a:off x="22199600" y="14557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136979</xdr:rowOff>
    </xdr:from>
    <xdr:to>
      <xdr:col>112</xdr:col>
      <xdr:colOff>38100</xdr:colOff>
      <xdr:row>86</xdr:row>
      <xdr:rowOff>67129</xdr:rowOff>
    </xdr:to>
    <xdr:sp macro="" textlink="">
      <xdr:nvSpPr>
        <xdr:cNvPr id="829" name="楕円 828"/>
        <xdr:cNvSpPr/>
      </xdr:nvSpPr>
      <xdr:spPr>
        <a:xfrm>
          <a:off x="21272500" y="147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11974</xdr:rowOff>
    </xdr:from>
    <xdr:to>
      <xdr:col>116</xdr:col>
      <xdr:colOff>63500</xdr:colOff>
      <xdr:row>86</xdr:row>
      <xdr:rowOff>16329</xdr:rowOff>
    </xdr:to>
    <xdr:cxnSp macro="">
      <xdr:nvCxnSpPr>
        <xdr:cNvPr id="830" name="直線コネクタ 829"/>
        <xdr:cNvCxnSpPr/>
      </xdr:nvCxnSpPr>
      <xdr:spPr>
        <a:xfrm flipV="1">
          <a:off x="21323300" y="14756674"/>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140244</xdr:rowOff>
    </xdr:from>
    <xdr:to>
      <xdr:col>107</xdr:col>
      <xdr:colOff>101600</xdr:colOff>
      <xdr:row>86</xdr:row>
      <xdr:rowOff>70394</xdr:rowOff>
    </xdr:to>
    <xdr:sp macro="" textlink="">
      <xdr:nvSpPr>
        <xdr:cNvPr id="831" name="楕円 830"/>
        <xdr:cNvSpPr/>
      </xdr:nvSpPr>
      <xdr:spPr>
        <a:xfrm>
          <a:off x="20383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16329</xdr:rowOff>
    </xdr:from>
    <xdr:to>
      <xdr:col>111</xdr:col>
      <xdr:colOff>177800</xdr:colOff>
      <xdr:row>86</xdr:row>
      <xdr:rowOff>19594</xdr:rowOff>
    </xdr:to>
    <xdr:cxnSp macro="">
      <xdr:nvCxnSpPr>
        <xdr:cNvPr id="832" name="直線コネクタ 831"/>
        <xdr:cNvCxnSpPr/>
      </xdr:nvCxnSpPr>
      <xdr:spPr>
        <a:xfrm flipV="1">
          <a:off x="20434300" y="147610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143511</xdr:rowOff>
    </xdr:from>
    <xdr:to>
      <xdr:col>102</xdr:col>
      <xdr:colOff>165100</xdr:colOff>
      <xdr:row>86</xdr:row>
      <xdr:rowOff>73661</xdr:rowOff>
    </xdr:to>
    <xdr:sp macro="" textlink="">
      <xdr:nvSpPr>
        <xdr:cNvPr id="833" name="楕円 832"/>
        <xdr:cNvSpPr/>
      </xdr:nvSpPr>
      <xdr:spPr>
        <a:xfrm>
          <a:off x="19494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19594</xdr:rowOff>
    </xdr:from>
    <xdr:to>
      <xdr:col>107</xdr:col>
      <xdr:colOff>50800</xdr:colOff>
      <xdr:row>86</xdr:row>
      <xdr:rowOff>22861</xdr:rowOff>
    </xdr:to>
    <xdr:cxnSp macro="">
      <xdr:nvCxnSpPr>
        <xdr:cNvPr id="834" name="直線コネクタ 833"/>
        <xdr:cNvCxnSpPr/>
      </xdr:nvCxnSpPr>
      <xdr:spPr>
        <a:xfrm flipV="1">
          <a:off x="19545300" y="147642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146776</xdr:rowOff>
    </xdr:from>
    <xdr:to>
      <xdr:col>98</xdr:col>
      <xdr:colOff>38100</xdr:colOff>
      <xdr:row>86</xdr:row>
      <xdr:rowOff>76926</xdr:rowOff>
    </xdr:to>
    <xdr:sp macro="" textlink="">
      <xdr:nvSpPr>
        <xdr:cNvPr id="835" name="楕円 834"/>
        <xdr:cNvSpPr/>
      </xdr:nvSpPr>
      <xdr:spPr>
        <a:xfrm>
          <a:off x="18605500" y="147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22861</xdr:rowOff>
    </xdr:from>
    <xdr:to>
      <xdr:col>102</xdr:col>
      <xdr:colOff>114300</xdr:colOff>
      <xdr:row>86</xdr:row>
      <xdr:rowOff>26126</xdr:rowOff>
    </xdr:to>
    <xdr:cxnSp macro="">
      <xdr:nvCxnSpPr>
        <xdr:cNvPr id="836" name="直線コネクタ 835"/>
        <xdr:cNvCxnSpPr/>
      </xdr:nvCxnSpPr>
      <xdr:spPr>
        <a:xfrm flipV="1">
          <a:off x="18656300" y="147675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837" name="n_1aveValue【消防施設】&#10;一人当たり面積"/>
        <xdr:cNvSpPr txBox="1"/>
      </xdr:nvSpPr>
      <xdr:spPr>
        <a:xfrm>
          <a:off x="21075727"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838" name="n_2aveValue【消防施設】&#10;一人当たり面積"/>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839" name="n_3aveValue【消防施設】&#10;一人当たり面積"/>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840" name="n_4aveValue【消防施設】&#10;一人当たり面積"/>
        <xdr:cNvSpPr txBox="1"/>
      </xdr:nvSpPr>
      <xdr:spPr>
        <a:xfrm>
          <a:off x="18421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83656</xdr:rowOff>
    </xdr:from>
    <xdr:ext cx="469744" cy="259045"/>
    <xdr:sp macro="" textlink="">
      <xdr:nvSpPr>
        <xdr:cNvPr id="841" name="n_1mainValue【消防施設】&#10;一人当たり面積"/>
        <xdr:cNvSpPr txBox="1"/>
      </xdr:nvSpPr>
      <xdr:spPr>
        <a:xfrm>
          <a:off x="210757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86921</xdr:rowOff>
    </xdr:from>
    <xdr:ext cx="469744" cy="259045"/>
    <xdr:sp macro="" textlink="">
      <xdr:nvSpPr>
        <xdr:cNvPr id="842" name="n_2mainValue【消防施設】&#10;一人当たり面積"/>
        <xdr:cNvSpPr txBox="1"/>
      </xdr:nvSpPr>
      <xdr:spPr>
        <a:xfrm>
          <a:off x="20199427" y="1448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90188</xdr:rowOff>
    </xdr:from>
    <xdr:ext cx="469744" cy="259045"/>
    <xdr:sp macro="" textlink="">
      <xdr:nvSpPr>
        <xdr:cNvPr id="843" name="n_3mainValue【消防施設】&#10;一人当たり面積"/>
        <xdr:cNvSpPr txBox="1"/>
      </xdr:nvSpPr>
      <xdr:spPr>
        <a:xfrm>
          <a:off x="19310427" y="144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93453</xdr:rowOff>
    </xdr:from>
    <xdr:ext cx="469744" cy="259045"/>
    <xdr:sp macro="" textlink="">
      <xdr:nvSpPr>
        <xdr:cNvPr id="844" name="n_4mainValue【消防施設】&#10;一人当たり面積"/>
        <xdr:cNvSpPr txBox="1"/>
      </xdr:nvSpPr>
      <xdr:spPr>
        <a:xfrm>
          <a:off x="18421427" y="1449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128270</xdr:rowOff>
    </xdr:from>
    <xdr:to>
      <xdr:col>85</xdr:col>
      <xdr:colOff>177800</xdr:colOff>
      <xdr:row>108</xdr:row>
      <xdr:rowOff>58420</xdr:rowOff>
    </xdr:to>
    <xdr:sp macro="" textlink="">
      <xdr:nvSpPr>
        <xdr:cNvPr id="886" name="楕円 885"/>
        <xdr:cNvSpPr/>
      </xdr:nvSpPr>
      <xdr:spPr>
        <a:xfrm>
          <a:off x="162687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106697</xdr:rowOff>
    </xdr:from>
    <xdr:ext cx="405111" cy="259045"/>
    <xdr:sp macro="" textlink="">
      <xdr:nvSpPr>
        <xdr:cNvPr id="887" name="【庁舎】&#10;有形固定資産減価償却率該当値テキスト"/>
        <xdr:cNvSpPr txBox="1"/>
      </xdr:nvSpPr>
      <xdr:spPr>
        <a:xfrm>
          <a:off x="163576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108676</xdr:rowOff>
    </xdr:from>
    <xdr:to>
      <xdr:col>81</xdr:col>
      <xdr:colOff>101600</xdr:colOff>
      <xdr:row>108</xdr:row>
      <xdr:rowOff>38826</xdr:rowOff>
    </xdr:to>
    <xdr:sp macro="" textlink="">
      <xdr:nvSpPr>
        <xdr:cNvPr id="888" name="楕円 887"/>
        <xdr:cNvSpPr/>
      </xdr:nvSpPr>
      <xdr:spPr>
        <a:xfrm>
          <a:off x="15430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159476</xdr:rowOff>
    </xdr:from>
    <xdr:to>
      <xdr:col>85</xdr:col>
      <xdr:colOff>127000</xdr:colOff>
      <xdr:row>108</xdr:row>
      <xdr:rowOff>7620</xdr:rowOff>
    </xdr:to>
    <xdr:cxnSp macro="">
      <xdr:nvCxnSpPr>
        <xdr:cNvPr id="889" name="直線コネクタ 888"/>
        <xdr:cNvCxnSpPr/>
      </xdr:nvCxnSpPr>
      <xdr:spPr>
        <a:xfrm>
          <a:off x="15481300" y="1850462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90714</xdr:rowOff>
    </xdr:from>
    <xdr:to>
      <xdr:col>76</xdr:col>
      <xdr:colOff>165100</xdr:colOff>
      <xdr:row>108</xdr:row>
      <xdr:rowOff>20864</xdr:rowOff>
    </xdr:to>
    <xdr:sp macro="" textlink="">
      <xdr:nvSpPr>
        <xdr:cNvPr id="890" name="楕円 889"/>
        <xdr:cNvSpPr/>
      </xdr:nvSpPr>
      <xdr:spPr>
        <a:xfrm>
          <a:off x="145415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141514</xdr:rowOff>
    </xdr:from>
    <xdr:to>
      <xdr:col>81</xdr:col>
      <xdr:colOff>50800</xdr:colOff>
      <xdr:row>107</xdr:row>
      <xdr:rowOff>159476</xdr:rowOff>
    </xdr:to>
    <xdr:cxnSp macro="">
      <xdr:nvCxnSpPr>
        <xdr:cNvPr id="891" name="直線コネクタ 890"/>
        <xdr:cNvCxnSpPr/>
      </xdr:nvCxnSpPr>
      <xdr:spPr>
        <a:xfrm>
          <a:off x="14592300" y="184866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67855</xdr:rowOff>
    </xdr:from>
    <xdr:to>
      <xdr:col>72</xdr:col>
      <xdr:colOff>38100</xdr:colOff>
      <xdr:row>107</xdr:row>
      <xdr:rowOff>169455</xdr:rowOff>
    </xdr:to>
    <xdr:sp macro="" textlink="">
      <xdr:nvSpPr>
        <xdr:cNvPr id="892" name="楕円 891"/>
        <xdr:cNvSpPr/>
      </xdr:nvSpPr>
      <xdr:spPr>
        <a:xfrm>
          <a:off x="13652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118655</xdr:rowOff>
    </xdr:from>
    <xdr:to>
      <xdr:col>76</xdr:col>
      <xdr:colOff>114300</xdr:colOff>
      <xdr:row>107</xdr:row>
      <xdr:rowOff>141514</xdr:rowOff>
    </xdr:to>
    <xdr:cxnSp macro="">
      <xdr:nvCxnSpPr>
        <xdr:cNvPr id="893" name="直線コネクタ 892"/>
        <xdr:cNvCxnSpPr/>
      </xdr:nvCxnSpPr>
      <xdr:spPr>
        <a:xfrm>
          <a:off x="13703300" y="1846380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48261</xdr:rowOff>
    </xdr:from>
    <xdr:to>
      <xdr:col>67</xdr:col>
      <xdr:colOff>101600</xdr:colOff>
      <xdr:row>107</xdr:row>
      <xdr:rowOff>149861</xdr:rowOff>
    </xdr:to>
    <xdr:sp macro="" textlink="">
      <xdr:nvSpPr>
        <xdr:cNvPr id="894" name="楕円 893"/>
        <xdr:cNvSpPr/>
      </xdr:nvSpPr>
      <xdr:spPr>
        <a:xfrm>
          <a:off x="12763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99061</xdr:rowOff>
    </xdr:from>
    <xdr:to>
      <xdr:col>71</xdr:col>
      <xdr:colOff>177800</xdr:colOff>
      <xdr:row>107</xdr:row>
      <xdr:rowOff>118655</xdr:rowOff>
    </xdr:to>
    <xdr:cxnSp macro="">
      <xdr:nvCxnSpPr>
        <xdr:cNvPr id="895" name="直線コネクタ 894"/>
        <xdr:cNvCxnSpPr/>
      </xdr:nvCxnSpPr>
      <xdr:spPr>
        <a:xfrm>
          <a:off x="12814300" y="1844421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29953</xdr:rowOff>
    </xdr:from>
    <xdr:ext cx="405111" cy="259045"/>
    <xdr:sp macro="" textlink="">
      <xdr:nvSpPr>
        <xdr:cNvPr id="900" name="n_1mainValue【庁舎】&#10;有形固定資産減価償却率"/>
        <xdr:cNvSpPr txBox="1"/>
      </xdr:nvSpPr>
      <xdr:spPr>
        <a:xfrm>
          <a:off x="152660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11991</xdr:rowOff>
    </xdr:from>
    <xdr:ext cx="405111" cy="259045"/>
    <xdr:sp macro="" textlink="">
      <xdr:nvSpPr>
        <xdr:cNvPr id="901" name="n_2mainValue【庁舎】&#10;有形固定資産減価償却率"/>
        <xdr:cNvSpPr txBox="1"/>
      </xdr:nvSpPr>
      <xdr:spPr>
        <a:xfrm>
          <a:off x="14389744" y="1852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160582</xdr:rowOff>
    </xdr:from>
    <xdr:ext cx="405111" cy="259045"/>
    <xdr:sp macro="" textlink="">
      <xdr:nvSpPr>
        <xdr:cNvPr id="902" name="n_3mainValue【庁舎】&#10;有形固定資産減価償却率"/>
        <xdr:cNvSpPr txBox="1"/>
      </xdr:nvSpPr>
      <xdr:spPr>
        <a:xfrm>
          <a:off x="135007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140988</xdr:rowOff>
    </xdr:from>
    <xdr:ext cx="405111" cy="259045"/>
    <xdr:sp macro="" textlink="">
      <xdr:nvSpPr>
        <xdr:cNvPr id="903" name="n_4mainValue【庁舎】&#10;有形固定資産減価償却率"/>
        <xdr:cNvSpPr txBox="1"/>
      </xdr:nvSpPr>
      <xdr:spPr>
        <a:xfrm>
          <a:off x="12611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943" name="楕円 942"/>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944" name="【庁舎】&#10;一人当たり面積該当値テキスト"/>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34925</xdr:rowOff>
    </xdr:from>
    <xdr:to>
      <xdr:col>112</xdr:col>
      <xdr:colOff>38100</xdr:colOff>
      <xdr:row>105</xdr:row>
      <xdr:rowOff>136525</xdr:rowOff>
    </xdr:to>
    <xdr:sp macro="" textlink="">
      <xdr:nvSpPr>
        <xdr:cNvPr id="945" name="楕円 944"/>
        <xdr:cNvSpPr/>
      </xdr:nvSpPr>
      <xdr:spPr>
        <a:xfrm>
          <a:off x="21272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85725</xdr:rowOff>
    </xdr:to>
    <xdr:cxnSp macro="">
      <xdr:nvCxnSpPr>
        <xdr:cNvPr id="946" name="直線コネクタ 945"/>
        <xdr:cNvCxnSpPr/>
      </xdr:nvCxnSpPr>
      <xdr:spPr>
        <a:xfrm flipV="1">
          <a:off x="21323300" y="18074639"/>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48261</xdr:rowOff>
    </xdr:from>
    <xdr:to>
      <xdr:col>107</xdr:col>
      <xdr:colOff>101600</xdr:colOff>
      <xdr:row>105</xdr:row>
      <xdr:rowOff>149861</xdr:rowOff>
    </xdr:to>
    <xdr:sp macro="" textlink="">
      <xdr:nvSpPr>
        <xdr:cNvPr id="947" name="楕円 946"/>
        <xdr:cNvSpPr/>
      </xdr:nvSpPr>
      <xdr:spPr>
        <a:xfrm>
          <a:off x="20383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85725</xdr:rowOff>
    </xdr:from>
    <xdr:to>
      <xdr:col>111</xdr:col>
      <xdr:colOff>177800</xdr:colOff>
      <xdr:row>105</xdr:row>
      <xdr:rowOff>99061</xdr:rowOff>
    </xdr:to>
    <xdr:cxnSp macro="">
      <xdr:nvCxnSpPr>
        <xdr:cNvPr id="948" name="直線コネクタ 947"/>
        <xdr:cNvCxnSpPr/>
      </xdr:nvCxnSpPr>
      <xdr:spPr>
        <a:xfrm flipV="1">
          <a:off x="20434300" y="18087975"/>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109220</xdr:rowOff>
    </xdr:from>
    <xdr:to>
      <xdr:col>102</xdr:col>
      <xdr:colOff>165100</xdr:colOff>
      <xdr:row>105</xdr:row>
      <xdr:rowOff>39370</xdr:rowOff>
    </xdr:to>
    <xdr:sp macro="" textlink="">
      <xdr:nvSpPr>
        <xdr:cNvPr id="949" name="楕円 948"/>
        <xdr:cNvSpPr/>
      </xdr:nvSpPr>
      <xdr:spPr>
        <a:xfrm>
          <a:off x="19494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160020</xdr:rowOff>
    </xdr:from>
    <xdr:to>
      <xdr:col>107</xdr:col>
      <xdr:colOff>50800</xdr:colOff>
      <xdr:row>105</xdr:row>
      <xdr:rowOff>99061</xdr:rowOff>
    </xdr:to>
    <xdr:cxnSp macro="">
      <xdr:nvCxnSpPr>
        <xdr:cNvPr id="950" name="直線コネクタ 949"/>
        <xdr:cNvCxnSpPr/>
      </xdr:nvCxnSpPr>
      <xdr:spPr>
        <a:xfrm>
          <a:off x="19545300" y="17990820"/>
          <a:ext cx="8890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126364</xdr:rowOff>
    </xdr:from>
    <xdr:to>
      <xdr:col>98</xdr:col>
      <xdr:colOff>38100</xdr:colOff>
      <xdr:row>105</xdr:row>
      <xdr:rowOff>56514</xdr:rowOff>
    </xdr:to>
    <xdr:sp macro="" textlink="">
      <xdr:nvSpPr>
        <xdr:cNvPr id="951" name="楕円 950"/>
        <xdr:cNvSpPr/>
      </xdr:nvSpPr>
      <xdr:spPr>
        <a:xfrm>
          <a:off x="18605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160020</xdr:rowOff>
    </xdr:from>
    <xdr:to>
      <xdr:col>102</xdr:col>
      <xdr:colOff>114300</xdr:colOff>
      <xdr:row>105</xdr:row>
      <xdr:rowOff>5714</xdr:rowOff>
    </xdr:to>
    <xdr:cxnSp macro="">
      <xdr:nvCxnSpPr>
        <xdr:cNvPr id="952" name="直線コネクタ 951"/>
        <xdr:cNvCxnSpPr/>
      </xdr:nvCxnSpPr>
      <xdr:spPr>
        <a:xfrm flipV="1">
          <a:off x="18656300" y="1799082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955" name="n_3aveValue【庁舎】&#10;一人当たり面積"/>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153052</xdr:rowOff>
    </xdr:from>
    <xdr:ext cx="469744" cy="259045"/>
    <xdr:sp macro="" textlink="">
      <xdr:nvSpPr>
        <xdr:cNvPr id="957" name="n_1mainValue【庁舎】&#10;一人当たり面積"/>
        <xdr:cNvSpPr txBox="1"/>
      </xdr:nvSpPr>
      <xdr:spPr>
        <a:xfrm>
          <a:off x="21075727" y="1781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166388</xdr:rowOff>
    </xdr:from>
    <xdr:ext cx="469744" cy="259045"/>
    <xdr:sp macro="" textlink="">
      <xdr:nvSpPr>
        <xdr:cNvPr id="958" name="n_2mainValue【庁舎】&#10;一人当たり面積"/>
        <xdr:cNvSpPr txBox="1"/>
      </xdr:nvSpPr>
      <xdr:spPr>
        <a:xfrm>
          <a:off x="20199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55897</xdr:rowOff>
    </xdr:from>
    <xdr:ext cx="469744" cy="259045"/>
    <xdr:sp macro="" textlink="">
      <xdr:nvSpPr>
        <xdr:cNvPr id="959" name="n_3mainValue【庁舎】&#10;一人当たり面積"/>
        <xdr:cNvSpPr txBox="1"/>
      </xdr:nvSpPr>
      <xdr:spPr>
        <a:xfrm>
          <a:off x="19310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73041</xdr:rowOff>
    </xdr:from>
    <xdr:ext cx="469744" cy="259045"/>
    <xdr:sp macro="" textlink="">
      <xdr:nvSpPr>
        <xdr:cNvPr id="960" name="n_4mainValue【庁舎】&#10;一人当たり面積"/>
        <xdr:cNvSpPr txBox="1"/>
      </xdr:nvSpPr>
      <xdr:spPr>
        <a:xfrm>
          <a:off x="18421427" y="17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年度の施設類型別でみると、上記事業資産（施設）のうち有形固定資産減価償却率が類似団体平均値を下回っているのは、福祉施設と図書館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だけ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である。それ以外の公共施設については、類型団体の平均値を上回っており、全体的に老朽化していることが考えられる。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団体内平均値を少し下回っているが、一人当たりの面積が大きく上回っている。一人当たりの面積が大きく維持管理にかかる経費が多くなるため、長期的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改修計画を策定し長寿命化を図り、利用者拡大のため利用者のニーズを把握して利用者増加を図っていく。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庁舎・消防施設</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似</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団体内平均値を大きく上回っている。これは、当市の庁舎が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カ所に存在し、</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カ所は消防施設を併設しているためであると考えられる。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現在、庁舎建設について、検討員会等を開催し、建設候補地を決めている段階である。将来の事を考えながら、最小限の</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費用で最大限の効果が発揮できるような庁舎建設を行っていく。</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における有形固定資産減価償却率は、類似団体平均値を大きく上回っている。昭和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年に建築された市民会館も年数が経ち、老朽化してきているためである。市民会館ついては、長期的な存続を目指し、大規模修繕等により長寿命化を図っていく。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分析表①と合わせて全体では、有形固定資産減価償却率がインフラ資産を含め非常に高い状況にあるため、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年度に作成し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月に改訂した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公共施設等総合管理計画に掲げた目標を着実に実行に移し、施設の再配置計画を定めていき、計画的な更新・長寿命化を実施していく必要がある。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22,629
22,400
280.25
14,462,611
13,936,221
489,128
8,360,888
15,429,117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21179" y="4321629"/>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34</xdr:row>
      <xdr:rowOff>136072</xdr:rowOff>
    </xdr:from>
    <xdr:to>
      <xdr:col>56</xdr:col>
      <xdr:colOff>203200</xdr:colOff>
      <xdr:row>51</xdr:row>
      <xdr:rowOff>122464</xdr:rowOff>
    </xdr:to>
    <xdr:sp macro="" textlink="" fLocksText="0">
      <xdr:nvSpPr>
        <xdr:cNvPr id="48" name="テキスト ボックス 47"/>
        <xdr:cNvSpPr txBox="1"/>
      </xdr:nvSpPr>
      <xdr:spPr>
        <a:xfrm>
          <a:off x="6001657" y="6150429"/>
          <a:ext cx="5631543" cy="2993571"/>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度と比較すると、０．０３ポイント数値が減少している。５年間を通してみても同数値程度の推移となっており、大きな変化はない。また、類似団体内平均値は過去５年を見ても上回っている状況である。</a:t>
          </a:r>
          <a:endParaRPr lang="ja-JP" altLang="ja-JP" sz="1400">
            <a:effectLst/>
          </a:endParaRPr>
        </a:p>
        <a:p>
          <a:r>
            <a:rPr kumimoji="1" lang="ja-JP" altLang="ja-JP" sz="1100" baseline="0">
              <a:solidFill>
                <a:schemeClr val="dk1"/>
              </a:solidFill>
              <a:effectLst/>
              <a:latin typeface="+mn-lt"/>
              <a:ea typeface="+mn-ea"/>
              <a:cs typeface="+mn-cs"/>
            </a:rPr>
            <a:t>　当市の特徴として、市税の多くを固定資産税の償却資産が占めており、減価償却による減少が毎年見込まれている。</a:t>
          </a:r>
          <a:endParaRPr lang="ja-JP" altLang="ja-JP" sz="1400">
            <a:effectLst/>
          </a:endParaRPr>
        </a:p>
        <a:p>
          <a:r>
            <a:rPr kumimoji="1" lang="ja-JP" altLang="ja-JP" sz="1100" baseline="0">
              <a:solidFill>
                <a:schemeClr val="dk1"/>
              </a:solidFill>
              <a:effectLst/>
              <a:latin typeface="+mn-lt"/>
              <a:ea typeface="+mn-ea"/>
              <a:cs typeface="+mn-cs"/>
            </a:rPr>
            <a:t>　市税の減少は見込まれているが、物件費や扶助費は増加の傾向にあるため、　</a:t>
          </a:r>
          <a:endParaRPr lang="ja-JP" altLang="ja-JP" sz="1400">
            <a:effectLst/>
          </a:endParaRPr>
        </a:p>
        <a:p>
          <a:r>
            <a:rPr kumimoji="1" lang="ja-JP" altLang="ja-JP" sz="1100" baseline="0">
              <a:solidFill>
                <a:schemeClr val="dk1"/>
              </a:solidFill>
              <a:effectLst/>
              <a:latin typeface="+mn-lt"/>
              <a:ea typeface="+mn-ea"/>
              <a:cs typeface="+mn-cs"/>
            </a:rPr>
            <a:t>今後も引続き、歳出削減を積極的に進めるとともに、市税の徴収率向上を図り自主財源の確保に努めていく。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66675</xdr:rowOff>
    </xdr:to>
    <xdr:cxnSp macro="">
      <xdr:nvCxnSpPr>
        <xdr:cNvPr id="69" name="直線コネクタ 68"/>
        <xdr:cNvCxnSpPr/>
      </xdr:nvCxnSpPr>
      <xdr:spPr>
        <a:xfrm>
          <a:off x="4114800" y="686435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157692</xdr:rowOff>
    </xdr:from>
    <xdr:to>
      <xdr:col>19</xdr:col>
      <xdr:colOff>133350</xdr:colOff>
      <xdr:row>40</xdr:row>
      <xdr:rowOff>6350</xdr:rowOff>
    </xdr:to>
    <xdr:cxnSp macro="">
      <xdr:nvCxnSpPr>
        <xdr:cNvPr id="72" name="直線コネクタ 71"/>
        <xdr:cNvCxnSpPr/>
      </xdr:nvCxnSpPr>
      <xdr:spPr>
        <a:xfrm>
          <a:off x="3225800" y="68442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137583</xdr:rowOff>
    </xdr:from>
    <xdr:to>
      <xdr:col>15</xdr:col>
      <xdr:colOff>82550</xdr:colOff>
      <xdr:row>39</xdr:row>
      <xdr:rowOff>157692</xdr:rowOff>
    </xdr:to>
    <xdr:cxnSp macro="">
      <xdr:nvCxnSpPr>
        <xdr:cNvPr id="75" name="直線コネクタ 74"/>
        <xdr:cNvCxnSpPr/>
      </xdr:nvCxnSpPr>
      <xdr:spPr>
        <a:xfrm>
          <a:off x="2336800" y="68241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127000</xdr:rowOff>
    </xdr:from>
    <xdr:to>
      <xdr:col>19</xdr:col>
      <xdr:colOff>184150</xdr:colOff>
      <xdr:row>40</xdr:row>
      <xdr:rowOff>57150</xdr:rowOff>
    </xdr:to>
    <xdr:sp macro="" textlink="">
      <xdr:nvSpPr>
        <xdr:cNvPr id="90" name="楕円 89"/>
        <xdr:cNvSpPr/>
      </xdr:nvSpPr>
      <xdr:spPr>
        <a:xfrm>
          <a:off x="4064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67327</xdr:rowOff>
    </xdr:from>
    <xdr:ext cx="736600" cy="259045"/>
    <xdr:sp macro="" textlink="">
      <xdr:nvSpPr>
        <xdr:cNvPr id="91" name="テキスト ボックス 90"/>
        <xdr:cNvSpPr txBox="1"/>
      </xdr:nvSpPr>
      <xdr:spPr>
        <a:xfrm>
          <a:off x="3733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106892</xdr:rowOff>
    </xdr:from>
    <xdr:to>
      <xdr:col>15</xdr:col>
      <xdr:colOff>133350</xdr:colOff>
      <xdr:row>40</xdr:row>
      <xdr:rowOff>37042</xdr:rowOff>
    </xdr:to>
    <xdr:sp macro="" textlink="">
      <xdr:nvSpPr>
        <xdr:cNvPr id="92" name="楕円 91"/>
        <xdr:cNvSpPr/>
      </xdr:nvSpPr>
      <xdr:spPr>
        <a:xfrm>
          <a:off x="3175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47219</xdr:rowOff>
    </xdr:from>
    <xdr:ext cx="762000" cy="259045"/>
    <xdr:sp macro="" textlink="">
      <xdr:nvSpPr>
        <xdr:cNvPr id="93" name="テキスト ボックス 92"/>
        <xdr:cNvSpPr txBox="1"/>
      </xdr:nvSpPr>
      <xdr:spPr>
        <a:xfrm>
          <a:off x="2844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13607</xdr:rowOff>
    </xdr:from>
    <xdr:to>
      <xdr:col>56</xdr:col>
      <xdr:colOff>203200</xdr:colOff>
      <xdr:row>72</xdr:row>
      <xdr:rowOff>149678</xdr:rowOff>
    </xdr:to>
    <xdr:sp macro="" textlink="" fLocksText="0">
      <xdr:nvSpPr>
        <xdr:cNvPr id="110" name="テキスト ボックス 109"/>
        <xdr:cNvSpPr txBox="1"/>
      </xdr:nvSpPr>
      <xdr:spPr>
        <a:xfrm>
          <a:off x="6001657" y="10096500"/>
          <a:ext cx="5631543" cy="2789464"/>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前年度と比較すると、０．４ポイント改善され、類似団体内平均よりも２．１ポイント下回っている。</a:t>
          </a:r>
          <a:endParaRPr lang="ja-JP" altLang="ja-JP" sz="1400">
            <a:effectLst/>
          </a:endParaRPr>
        </a:p>
        <a:p>
          <a:r>
            <a:rPr lang="ja-JP" altLang="ja-JP" sz="1100">
              <a:solidFill>
                <a:schemeClr val="dk1"/>
              </a:solidFill>
              <a:effectLst/>
              <a:latin typeface="+mn-lt"/>
              <a:ea typeface="+mn-ea"/>
              <a:cs typeface="+mn-cs"/>
            </a:rPr>
            <a:t>　これは、国の補正予算による臨時経済対策費追加により地方交付税が増えたことで経常一般財源収入額が増えたことが大きな要因である。支出額については、補助費で増加があるものの、公債費や貸付金の部分で減少があるため、全体で減額になっている。</a:t>
          </a:r>
          <a:endParaRPr lang="ja-JP" altLang="ja-JP" sz="1400">
            <a:effectLst/>
          </a:endParaRPr>
        </a:p>
        <a:p>
          <a:r>
            <a:rPr lang="ja-JP" altLang="ja-JP" sz="1100">
              <a:solidFill>
                <a:schemeClr val="dk1"/>
              </a:solidFill>
              <a:effectLst/>
              <a:latin typeface="+mn-lt"/>
              <a:ea typeface="+mn-ea"/>
              <a:cs typeface="+mn-cs"/>
            </a:rPr>
            <a:t>　今後も物件費や扶助費については、増加傾向が見込めるため、引続き、事務事業の点検・見直しなどを行い、経常経費を削減し、健全な財政運営に努めていく。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157056</xdr:rowOff>
    </xdr:from>
    <xdr:to>
      <xdr:col>23</xdr:col>
      <xdr:colOff>133350</xdr:colOff>
      <xdr:row>63</xdr:row>
      <xdr:rowOff>17780</xdr:rowOff>
    </xdr:to>
    <xdr:cxnSp macro="">
      <xdr:nvCxnSpPr>
        <xdr:cNvPr id="132" name="直線コネクタ 131"/>
        <xdr:cNvCxnSpPr/>
      </xdr:nvCxnSpPr>
      <xdr:spPr>
        <a:xfrm flipV="1">
          <a:off x="4114800" y="107869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17780</xdr:rowOff>
    </xdr:from>
    <xdr:to>
      <xdr:col>19</xdr:col>
      <xdr:colOff>133350</xdr:colOff>
      <xdr:row>64</xdr:row>
      <xdr:rowOff>79587</xdr:rowOff>
    </xdr:to>
    <xdr:cxnSp macro="">
      <xdr:nvCxnSpPr>
        <xdr:cNvPr id="135" name="直線コネクタ 134"/>
        <xdr:cNvCxnSpPr/>
      </xdr:nvCxnSpPr>
      <xdr:spPr>
        <a:xfrm flipV="1">
          <a:off x="3225800" y="10819130"/>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66</xdr:row>
      <xdr:rowOff>2117</xdr:rowOff>
    </xdr:to>
    <xdr:cxnSp macro="">
      <xdr:nvCxnSpPr>
        <xdr:cNvPr id="138" name="直線コネクタ 137"/>
        <xdr:cNvCxnSpPr/>
      </xdr:nvCxnSpPr>
      <xdr:spPr>
        <a:xfrm flipV="1">
          <a:off x="2336800" y="1105238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2117</xdr:rowOff>
    </xdr:from>
    <xdr:to>
      <xdr:col>11</xdr:col>
      <xdr:colOff>31750</xdr:colOff>
      <xdr:row>66</xdr:row>
      <xdr:rowOff>98637</xdr:rowOff>
    </xdr:to>
    <xdr:cxnSp macro="">
      <xdr:nvCxnSpPr>
        <xdr:cNvPr id="141" name="直線コネクタ 140"/>
        <xdr:cNvCxnSpPr/>
      </xdr:nvCxnSpPr>
      <xdr:spPr>
        <a:xfrm flipV="1">
          <a:off x="1447800" y="1131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87223</xdr:rowOff>
    </xdr:from>
    <xdr:ext cx="762000" cy="259045"/>
    <xdr:sp macro="" textlink="">
      <xdr:nvSpPr>
        <xdr:cNvPr id="145" name="テキスト ボックス 144"/>
        <xdr:cNvSpPr txBox="1"/>
      </xdr:nvSpPr>
      <xdr:spPr>
        <a:xfrm>
          <a:off x="1066800" y="110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106256</xdr:rowOff>
    </xdr:from>
    <xdr:to>
      <xdr:col>23</xdr:col>
      <xdr:colOff>184150</xdr:colOff>
      <xdr:row>63</xdr:row>
      <xdr:rowOff>36406</xdr:rowOff>
    </xdr:to>
    <xdr:sp macro="" textlink="">
      <xdr:nvSpPr>
        <xdr:cNvPr id="151" name="楕円 150"/>
        <xdr:cNvSpPr/>
      </xdr:nvSpPr>
      <xdr:spPr>
        <a:xfrm>
          <a:off x="4902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122783</xdr:rowOff>
    </xdr:from>
    <xdr:ext cx="762000" cy="259045"/>
    <xdr:sp macro="" textlink="">
      <xdr:nvSpPr>
        <xdr:cNvPr id="152" name="財政構造の弾力性該当値テキスト"/>
        <xdr:cNvSpPr txBox="1"/>
      </xdr:nvSpPr>
      <xdr:spPr>
        <a:xfrm>
          <a:off x="5041900" y="105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138430</xdr:rowOff>
    </xdr:from>
    <xdr:to>
      <xdr:col>19</xdr:col>
      <xdr:colOff>184150</xdr:colOff>
      <xdr:row>63</xdr:row>
      <xdr:rowOff>68580</xdr:rowOff>
    </xdr:to>
    <xdr:sp macro="" textlink="">
      <xdr:nvSpPr>
        <xdr:cNvPr id="153" name="楕円 152"/>
        <xdr:cNvSpPr/>
      </xdr:nvSpPr>
      <xdr:spPr>
        <a:xfrm>
          <a:off x="4064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78757</xdr:rowOff>
    </xdr:from>
    <xdr:ext cx="736600" cy="259045"/>
    <xdr:sp macro="" textlink="">
      <xdr:nvSpPr>
        <xdr:cNvPr id="154" name="テキスト ボックス 153"/>
        <xdr:cNvSpPr txBox="1"/>
      </xdr:nvSpPr>
      <xdr:spPr>
        <a:xfrm>
          <a:off x="3733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5" name="楕円 154"/>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140564</xdr:rowOff>
    </xdr:from>
    <xdr:ext cx="762000" cy="259045"/>
    <xdr:sp macro="" textlink="">
      <xdr:nvSpPr>
        <xdr:cNvPr id="156" name="テキスト ボックス 155"/>
        <xdr:cNvSpPr txBox="1"/>
      </xdr:nvSpPr>
      <xdr:spPr>
        <a:xfrm>
          <a:off x="2844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7" name="楕円 156"/>
        <xdr:cNvSpPr/>
      </xdr:nvSpPr>
      <xdr:spPr>
        <a:xfrm>
          <a:off x="2286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63094</xdr:rowOff>
    </xdr:from>
    <xdr:ext cx="762000" cy="259045"/>
    <xdr:sp macro="" textlink="">
      <xdr:nvSpPr>
        <xdr:cNvPr id="158" name="テキスト ボックス 157"/>
        <xdr:cNvSpPr txBox="1"/>
      </xdr:nvSpPr>
      <xdr:spPr>
        <a:xfrm>
          <a:off x="1955800" y="1103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47837</xdr:rowOff>
    </xdr:from>
    <xdr:to>
      <xdr:col>7</xdr:col>
      <xdr:colOff>31750</xdr:colOff>
      <xdr:row>66</xdr:row>
      <xdr:rowOff>149437</xdr:rowOff>
    </xdr:to>
    <xdr:sp macro="" textlink="">
      <xdr:nvSpPr>
        <xdr:cNvPr id="159" name="楕円 158"/>
        <xdr:cNvSpPr/>
      </xdr:nvSpPr>
      <xdr:spPr>
        <a:xfrm>
          <a:off x="1397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134214</xdr:rowOff>
    </xdr:from>
    <xdr:ext cx="762000" cy="259045"/>
    <xdr:sp macro="" textlink="">
      <xdr:nvSpPr>
        <xdr:cNvPr id="160" name="テキスト ボックス 159"/>
        <xdr:cNvSpPr txBox="1"/>
      </xdr:nvSpPr>
      <xdr:spPr>
        <a:xfrm>
          <a:off x="1066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[187,474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79</xdr:row>
      <xdr:rowOff>95249</xdr:rowOff>
    </xdr:from>
    <xdr:to>
      <xdr:col>56</xdr:col>
      <xdr:colOff>203200</xdr:colOff>
      <xdr:row>94</xdr:row>
      <xdr:rowOff>54427</xdr:rowOff>
    </xdr:to>
    <xdr:sp macro="" textlink="" fLocksText="0">
      <xdr:nvSpPr>
        <xdr:cNvPr id="173" name="テキスト ボックス 172"/>
        <xdr:cNvSpPr txBox="1"/>
      </xdr:nvSpPr>
      <xdr:spPr>
        <a:xfrm>
          <a:off x="6001657" y="14069785"/>
          <a:ext cx="5631543" cy="2612571"/>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の減少はあるもの、人件費は、前年度と比べて一人当たりの決算額が増額になった。これは、新型コロナウィルス対策費の増加とふるさと納税寄附金の増加に伴う諸経費の増加が主な要因になっている。</a:t>
          </a:r>
          <a:endParaRPr lang="ja-JP" altLang="ja-JP" sz="1400">
            <a:effectLst/>
          </a:endParaRPr>
        </a:p>
        <a:p>
          <a:r>
            <a:rPr kumimoji="1" lang="ja-JP" altLang="ja-JP" sz="1100">
              <a:solidFill>
                <a:schemeClr val="dk1"/>
              </a:solidFill>
              <a:effectLst/>
              <a:latin typeface="+mn-lt"/>
              <a:ea typeface="+mn-ea"/>
              <a:cs typeface="+mn-cs"/>
            </a:rPr>
            <a:t>　類似団体内平均を上回っているのは、市立短期大学や消防本部の単独設置による人件費負担が大きいことなどが要因である。</a:t>
          </a:r>
          <a:endParaRPr lang="ja-JP" altLang="ja-JP" sz="1400">
            <a:effectLst/>
          </a:endParaRPr>
        </a:p>
        <a:p>
          <a:r>
            <a:rPr kumimoji="1" lang="ja-JP" altLang="ja-JP" sz="1100">
              <a:solidFill>
                <a:schemeClr val="dk1"/>
              </a:solidFill>
              <a:effectLst/>
              <a:latin typeface="+mn-lt"/>
              <a:ea typeface="+mn-ea"/>
              <a:cs typeface="+mn-cs"/>
            </a:rPr>
            <a:t>　平成１９年３月に定員適正化計画を策定したことを契機に、退職者数に対する新採用の抑制を進めた結果、職員数が大幅に減少したが、今後は再任用制度の開始などにより横ばい状態が見込まれる。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13812</xdr:rowOff>
    </xdr:from>
    <xdr:to>
      <xdr:col>23</xdr:col>
      <xdr:colOff>133350</xdr:colOff>
      <xdr:row>84</xdr:row>
      <xdr:rowOff>102450</xdr:rowOff>
    </xdr:to>
    <xdr:cxnSp macro="">
      <xdr:nvCxnSpPr>
        <xdr:cNvPr id="195" name="直線コネクタ 194"/>
        <xdr:cNvCxnSpPr/>
      </xdr:nvCxnSpPr>
      <xdr:spPr>
        <a:xfrm>
          <a:off x="4114800" y="14415612"/>
          <a:ext cx="838200" cy="8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71110</xdr:rowOff>
    </xdr:from>
    <xdr:to>
      <xdr:col>19</xdr:col>
      <xdr:colOff>133350</xdr:colOff>
      <xdr:row>84</xdr:row>
      <xdr:rowOff>13812</xdr:rowOff>
    </xdr:to>
    <xdr:cxnSp macro="">
      <xdr:nvCxnSpPr>
        <xdr:cNvPr id="198" name="直線コネクタ 197"/>
        <xdr:cNvCxnSpPr/>
      </xdr:nvCxnSpPr>
      <xdr:spPr>
        <a:xfrm>
          <a:off x="3225800" y="14301460"/>
          <a:ext cx="889000" cy="1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136027</xdr:rowOff>
    </xdr:from>
    <xdr:to>
      <xdr:col>15</xdr:col>
      <xdr:colOff>82550</xdr:colOff>
      <xdr:row>83</xdr:row>
      <xdr:rowOff>71110</xdr:rowOff>
    </xdr:to>
    <xdr:cxnSp macro="">
      <xdr:nvCxnSpPr>
        <xdr:cNvPr id="201" name="直線コネクタ 200"/>
        <xdr:cNvCxnSpPr/>
      </xdr:nvCxnSpPr>
      <xdr:spPr>
        <a:xfrm>
          <a:off x="2336800" y="14194927"/>
          <a:ext cx="889000" cy="10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136027</xdr:rowOff>
    </xdr:from>
    <xdr:to>
      <xdr:col>11</xdr:col>
      <xdr:colOff>31750</xdr:colOff>
      <xdr:row>82</xdr:row>
      <xdr:rowOff>137837</xdr:rowOff>
    </xdr:to>
    <xdr:cxnSp macro="">
      <xdr:nvCxnSpPr>
        <xdr:cNvPr id="204" name="直線コネクタ 203"/>
        <xdr:cNvCxnSpPr/>
      </xdr:nvCxnSpPr>
      <xdr:spPr>
        <a:xfrm flipV="1">
          <a:off x="1447800" y="14194927"/>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51650</xdr:rowOff>
    </xdr:from>
    <xdr:to>
      <xdr:col>23</xdr:col>
      <xdr:colOff>184150</xdr:colOff>
      <xdr:row>84</xdr:row>
      <xdr:rowOff>153250</xdr:rowOff>
    </xdr:to>
    <xdr:sp macro="" textlink="">
      <xdr:nvSpPr>
        <xdr:cNvPr id="214" name="楕円 213"/>
        <xdr:cNvSpPr/>
      </xdr:nvSpPr>
      <xdr:spPr>
        <a:xfrm>
          <a:off x="4902200" y="1445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23727</xdr:rowOff>
    </xdr:from>
    <xdr:ext cx="762000" cy="259045"/>
    <xdr:sp macro="" textlink="">
      <xdr:nvSpPr>
        <xdr:cNvPr id="215" name="人件費・物件費等の状況該当値テキスト"/>
        <xdr:cNvSpPr txBox="1"/>
      </xdr:nvSpPr>
      <xdr:spPr>
        <a:xfrm>
          <a:off x="5041900" y="1442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134462</xdr:rowOff>
    </xdr:from>
    <xdr:to>
      <xdr:col>19</xdr:col>
      <xdr:colOff>184150</xdr:colOff>
      <xdr:row>84</xdr:row>
      <xdr:rowOff>64612</xdr:rowOff>
    </xdr:to>
    <xdr:sp macro="" textlink="">
      <xdr:nvSpPr>
        <xdr:cNvPr id="216" name="楕円 215"/>
        <xdr:cNvSpPr/>
      </xdr:nvSpPr>
      <xdr:spPr>
        <a:xfrm>
          <a:off x="4064000" y="143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49389</xdr:rowOff>
    </xdr:from>
    <xdr:ext cx="736600" cy="259045"/>
    <xdr:sp macro="" textlink="">
      <xdr:nvSpPr>
        <xdr:cNvPr id="217" name="テキスト ボックス 216"/>
        <xdr:cNvSpPr txBox="1"/>
      </xdr:nvSpPr>
      <xdr:spPr>
        <a:xfrm>
          <a:off x="3733800" y="14451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20310</xdr:rowOff>
    </xdr:from>
    <xdr:to>
      <xdr:col>15</xdr:col>
      <xdr:colOff>133350</xdr:colOff>
      <xdr:row>83</xdr:row>
      <xdr:rowOff>121910</xdr:rowOff>
    </xdr:to>
    <xdr:sp macro="" textlink="">
      <xdr:nvSpPr>
        <xdr:cNvPr id="218" name="楕円 217"/>
        <xdr:cNvSpPr/>
      </xdr:nvSpPr>
      <xdr:spPr>
        <a:xfrm>
          <a:off x="3175000" y="142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106687</xdr:rowOff>
    </xdr:from>
    <xdr:ext cx="762000" cy="259045"/>
    <xdr:sp macro="" textlink="">
      <xdr:nvSpPr>
        <xdr:cNvPr id="219" name="テキスト ボックス 218"/>
        <xdr:cNvSpPr txBox="1"/>
      </xdr:nvSpPr>
      <xdr:spPr>
        <a:xfrm>
          <a:off x="2844800" y="1433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85227</xdr:rowOff>
    </xdr:from>
    <xdr:to>
      <xdr:col>11</xdr:col>
      <xdr:colOff>82550</xdr:colOff>
      <xdr:row>83</xdr:row>
      <xdr:rowOff>15377</xdr:rowOff>
    </xdr:to>
    <xdr:sp macro="" textlink="">
      <xdr:nvSpPr>
        <xdr:cNvPr id="220" name="楕円 219"/>
        <xdr:cNvSpPr/>
      </xdr:nvSpPr>
      <xdr:spPr>
        <a:xfrm>
          <a:off x="2286000" y="141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154</xdr:rowOff>
    </xdr:from>
    <xdr:ext cx="762000" cy="259045"/>
    <xdr:sp macro="" textlink="">
      <xdr:nvSpPr>
        <xdr:cNvPr id="221" name="テキスト ボックス 220"/>
        <xdr:cNvSpPr txBox="1"/>
      </xdr:nvSpPr>
      <xdr:spPr>
        <a:xfrm>
          <a:off x="1955800" y="1423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87037</xdr:rowOff>
    </xdr:from>
    <xdr:to>
      <xdr:col>7</xdr:col>
      <xdr:colOff>31750</xdr:colOff>
      <xdr:row>83</xdr:row>
      <xdr:rowOff>17187</xdr:rowOff>
    </xdr:to>
    <xdr:sp macro="" textlink="">
      <xdr:nvSpPr>
        <xdr:cNvPr id="222" name="楕円 221"/>
        <xdr:cNvSpPr/>
      </xdr:nvSpPr>
      <xdr:spPr>
        <a:xfrm>
          <a:off x="1397000" y="1414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1964</xdr:rowOff>
    </xdr:from>
    <xdr:ext cx="762000" cy="259045"/>
    <xdr:sp macro="" textlink="">
      <xdr:nvSpPr>
        <xdr:cNvPr id="223" name="テキスト ボックス 222"/>
        <xdr:cNvSpPr txBox="1"/>
      </xdr:nvSpPr>
      <xdr:spPr>
        <a:xfrm>
          <a:off x="1066800" y="1423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79</xdr:row>
      <xdr:rowOff>95251</xdr:rowOff>
    </xdr:from>
    <xdr:to>
      <xdr:col>114</xdr:col>
      <xdr:colOff>114300</xdr:colOff>
      <xdr:row>91</xdr:row>
      <xdr:rowOff>146051</xdr:rowOff>
    </xdr:to>
    <xdr:sp macro="" textlink="" fLocksText="0">
      <xdr:nvSpPr>
        <xdr:cNvPr id="236" name="テキスト ボックス 235"/>
        <xdr:cNvSpPr txBox="1"/>
      </xdr:nvSpPr>
      <xdr:spPr>
        <a:xfrm>
          <a:off x="17756414" y="14069787"/>
          <a:ext cx="5626100" cy="217351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前年と同ポイントに算定された。類似団体や全国平均を下回っており、引き続き適正な定員管理と給与の適正化に努めていく。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117122</xdr:rowOff>
    </xdr:from>
    <xdr:to>
      <xdr:col>81</xdr:col>
      <xdr:colOff>44450</xdr:colOff>
      <xdr:row>82</xdr:row>
      <xdr:rowOff>117122</xdr:rowOff>
    </xdr:to>
    <xdr:cxnSp macro="">
      <xdr:nvCxnSpPr>
        <xdr:cNvPr id="257" name="直線コネクタ 256"/>
        <xdr:cNvCxnSpPr/>
      </xdr:nvCxnSpPr>
      <xdr:spPr>
        <a:xfrm>
          <a:off x="16179800" y="141760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117122</xdr:rowOff>
    </xdr:from>
    <xdr:to>
      <xdr:col>77</xdr:col>
      <xdr:colOff>44450</xdr:colOff>
      <xdr:row>82</xdr:row>
      <xdr:rowOff>170745</xdr:rowOff>
    </xdr:to>
    <xdr:cxnSp macro="">
      <xdr:nvCxnSpPr>
        <xdr:cNvPr id="260" name="直線コネクタ 259"/>
        <xdr:cNvCxnSpPr/>
      </xdr:nvCxnSpPr>
      <xdr:spPr>
        <a:xfrm flipV="1">
          <a:off x="15290800" y="1417602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90311</xdr:rowOff>
    </xdr:from>
    <xdr:to>
      <xdr:col>72</xdr:col>
      <xdr:colOff>203200</xdr:colOff>
      <xdr:row>82</xdr:row>
      <xdr:rowOff>170745</xdr:rowOff>
    </xdr:to>
    <xdr:cxnSp macro="">
      <xdr:nvCxnSpPr>
        <xdr:cNvPr id="263" name="直線コネクタ 262"/>
        <xdr:cNvCxnSpPr/>
      </xdr:nvCxnSpPr>
      <xdr:spPr>
        <a:xfrm>
          <a:off x="14401800" y="1414921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50095</xdr:rowOff>
    </xdr:from>
    <xdr:to>
      <xdr:col>68</xdr:col>
      <xdr:colOff>152400</xdr:colOff>
      <xdr:row>82</xdr:row>
      <xdr:rowOff>90311</xdr:rowOff>
    </xdr:to>
    <xdr:cxnSp macro="">
      <xdr:nvCxnSpPr>
        <xdr:cNvPr id="266" name="直線コネクタ 265"/>
        <xdr:cNvCxnSpPr/>
      </xdr:nvCxnSpPr>
      <xdr:spPr>
        <a:xfrm>
          <a:off x="13512800" y="1410899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66322</xdr:rowOff>
    </xdr:from>
    <xdr:to>
      <xdr:col>81</xdr:col>
      <xdr:colOff>95250</xdr:colOff>
      <xdr:row>82</xdr:row>
      <xdr:rowOff>167922</xdr:rowOff>
    </xdr:to>
    <xdr:sp macro="" textlink="">
      <xdr:nvSpPr>
        <xdr:cNvPr id="276" name="楕円 275"/>
        <xdr:cNvSpPr/>
      </xdr:nvSpPr>
      <xdr:spPr>
        <a:xfrm>
          <a:off x="169672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82849</xdr:rowOff>
    </xdr:from>
    <xdr:ext cx="762000" cy="259045"/>
    <xdr:sp macro="" textlink="">
      <xdr:nvSpPr>
        <xdr:cNvPr id="277" name="給与水準   （国との比較）該当値テキスト"/>
        <xdr:cNvSpPr txBox="1"/>
      </xdr:nvSpPr>
      <xdr:spPr>
        <a:xfrm>
          <a:off x="17106900" y="1397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66322</xdr:rowOff>
    </xdr:from>
    <xdr:to>
      <xdr:col>77</xdr:col>
      <xdr:colOff>95250</xdr:colOff>
      <xdr:row>82</xdr:row>
      <xdr:rowOff>167922</xdr:rowOff>
    </xdr:to>
    <xdr:sp macro="" textlink="">
      <xdr:nvSpPr>
        <xdr:cNvPr id="278" name="楕円 277"/>
        <xdr:cNvSpPr/>
      </xdr:nvSpPr>
      <xdr:spPr>
        <a:xfrm>
          <a:off x="16129000" y="141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6649</xdr:rowOff>
    </xdr:from>
    <xdr:ext cx="736600" cy="259045"/>
    <xdr:sp macro="" textlink="">
      <xdr:nvSpPr>
        <xdr:cNvPr id="279" name="テキスト ボックス 278"/>
        <xdr:cNvSpPr txBox="1"/>
      </xdr:nvSpPr>
      <xdr:spPr>
        <a:xfrm>
          <a:off x="15798800" y="1389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119945</xdr:rowOff>
    </xdr:from>
    <xdr:to>
      <xdr:col>73</xdr:col>
      <xdr:colOff>44450</xdr:colOff>
      <xdr:row>83</xdr:row>
      <xdr:rowOff>50095</xdr:rowOff>
    </xdr:to>
    <xdr:sp macro="" textlink="">
      <xdr:nvSpPr>
        <xdr:cNvPr id="280" name="楕円 279"/>
        <xdr:cNvSpPr/>
      </xdr:nvSpPr>
      <xdr:spPr>
        <a:xfrm>
          <a:off x="15240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60272</xdr:rowOff>
    </xdr:from>
    <xdr:ext cx="762000" cy="259045"/>
    <xdr:sp macro="" textlink="">
      <xdr:nvSpPr>
        <xdr:cNvPr id="281" name="テキスト ボックス 280"/>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82" name="楕円 281"/>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83" name="テキスト ボックス 282"/>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170745</xdr:rowOff>
    </xdr:from>
    <xdr:to>
      <xdr:col>64</xdr:col>
      <xdr:colOff>152400</xdr:colOff>
      <xdr:row>82</xdr:row>
      <xdr:rowOff>100895</xdr:rowOff>
    </xdr:to>
    <xdr:sp macro="" textlink="">
      <xdr:nvSpPr>
        <xdr:cNvPr id="284" name="楕円 283"/>
        <xdr:cNvSpPr/>
      </xdr:nvSpPr>
      <xdr:spPr>
        <a:xfrm>
          <a:off x="13462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111072</xdr:rowOff>
    </xdr:from>
    <xdr:ext cx="762000" cy="259045"/>
    <xdr:sp macro="" textlink="">
      <xdr:nvSpPr>
        <xdr:cNvPr id="285" name="テキスト ボックス 284"/>
        <xdr:cNvSpPr txBox="1"/>
      </xdr:nvSpPr>
      <xdr:spPr>
        <a:xfrm>
          <a:off x="13131800" y="1382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27214</xdr:rowOff>
    </xdr:from>
    <xdr:to>
      <xdr:col>114</xdr:col>
      <xdr:colOff>114300</xdr:colOff>
      <xdr:row>69</xdr:row>
      <xdr:rowOff>107950</xdr:rowOff>
    </xdr:to>
    <xdr:sp macro="" textlink="" fLocksText="0">
      <xdr:nvSpPr>
        <xdr:cNvPr id="298" name="テキスト ボックス 297"/>
        <xdr:cNvSpPr txBox="1"/>
      </xdr:nvSpPr>
      <xdr:spPr>
        <a:xfrm>
          <a:off x="17756414" y="10110107"/>
          <a:ext cx="5626100" cy="22034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も上回っている状況である。職員数については、昨年と同数だが、人口数が減少していることで数値が増加した。また、類似団体平均を上回っているのは、市立短期大学及び消防本部を単独設置していることが要因である。</a:t>
          </a:r>
          <a:endParaRPr lang="ja-JP" altLang="ja-JP" sz="1400">
            <a:effectLst/>
          </a:endParaRPr>
        </a:p>
        <a:p>
          <a:r>
            <a:rPr kumimoji="1" lang="ja-JP" altLang="ja-JP" sz="1100">
              <a:solidFill>
                <a:schemeClr val="dk1"/>
              </a:solidFill>
              <a:effectLst/>
              <a:latin typeface="+mn-lt"/>
              <a:ea typeface="+mn-ea"/>
              <a:cs typeface="+mn-cs"/>
            </a:rPr>
            <a:t>　平成１９年３月に定員適正化計画を策定したことを契機に、退職者に対する新採用の抑制を進めてきたが、今後は再任用制度により職員数は横ばい状態が見込まれる。</a:t>
          </a:r>
          <a:endParaRPr lang="ja-JP" altLang="ja-JP" sz="1400">
            <a:effectLst/>
          </a:endParaRPr>
        </a:p>
        <a:p>
          <a:r>
            <a:rPr kumimoji="1" lang="ja-JP" altLang="ja-JP" sz="1100">
              <a:solidFill>
                <a:schemeClr val="dk1"/>
              </a:solidFill>
              <a:effectLst/>
              <a:latin typeface="+mn-lt"/>
              <a:ea typeface="+mn-ea"/>
              <a:cs typeface="+mn-cs"/>
            </a:rPr>
            <a:t>　さらに適正な定員管理を推進して、人件費の削減に努める。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43894</xdr:rowOff>
    </xdr:from>
    <xdr:to>
      <xdr:col>81</xdr:col>
      <xdr:colOff>44450</xdr:colOff>
      <xdr:row>64</xdr:row>
      <xdr:rowOff>86122</xdr:rowOff>
    </xdr:to>
    <xdr:cxnSp macro="">
      <xdr:nvCxnSpPr>
        <xdr:cNvPr id="324" name="直線コネクタ 323"/>
        <xdr:cNvCxnSpPr/>
      </xdr:nvCxnSpPr>
      <xdr:spPr>
        <a:xfrm>
          <a:off x="16179800" y="11016694"/>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3175</xdr:rowOff>
    </xdr:from>
    <xdr:to>
      <xdr:col>77</xdr:col>
      <xdr:colOff>44450</xdr:colOff>
      <xdr:row>64</xdr:row>
      <xdr:rowOff>43894</xdr:rowOff>
    </xdr:to>
    <xdr:cxnSp macro="">
      <xdr:nvCxnSpPr>
        <xdr:cNvPr id="327" name="直線コネクタ 326"/>
        <xdr:cNvCxnSpPr/>
      </xdr:nvCxnSpPr>
      <xdr:spPr>
        <a:xfrm>
          <a:off x="15290800" y="10975975"/>
          <a:ext cx="8890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93187</xdr:rowOff>
    </xdr:from>
    <xdr:to>
      <xdr:col>72</xdr:col>
      <xdr:colOff>203200</xdr:colOff>
      <xdr:row>64</xdr:row>
      <xdr:rowOff>3175</xdr:rowOff>
    </xdr:to>
    <xdr:cxnSp macro="">
      <xdr:nvCxnSpPr>
        <xdr:cNvPr id="330" name="直線コネクタ 329"/>
        <xdr:cNvCxnSpPr/>
      </xdr:nvCxnSpPr>
      <xdr:spPr>
        <a:xfrm>
          <a:off x="14401800" y="10894537"/>
          <a:ext cx="889000" cy="8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93187</xdr:rowOff>
    </xdr:from>
    <xdr:to>
      <xdr:col>68</xdr:col>
      <xdr:colOff>152400</xdr:colOff>
      <xdr:row>63</xdr:row>
      <xdr:rowOff>94694</xdr:rowOff>
    </xdr:to>
    <xdr:cxnSp macro="">
      <xdr:nvCxnSpPr>
        <xdr:cNvPr id="333" name="直線コネクタ 332"/>
        <xdr:cNvCxnSpPr/>
      </xdr:nvCxnSpPr>
      <xdr:spPr>
        <a:xfrm flipV="1">
          <a:off x="13512800" y="10894537"/>
          <a:ext cx="889000" cy="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35322</xdr:rowOff>
    </xdr:from>
    <xdr:to>
      <xdr:col>81</xdr:col>
      <xdr:colOff>95250</xdr:colOff>
      <xdr:row>64</xdr:row>
      <xdr:rowOff>136922</xdr:rowOff>
    </xdr:to>
    <xdr:sp macro="" textlink="">
      <xdr:nvSpPr>
        <xdr:cNvPr id="343" name="楕円 342"/>
        <xdr:cNvSpPr/>
      </xdr:nvSpPr>
      <xdr:spPr>
        <a:xfrm>
          <a:off x="16967200" y="110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7399</xdr:rowOff>
    </xdr:from>
    <xdr:ext cx="762000" cy="259045"/>
    <xdr:sp macro="" textlink="">
      <xdr:nvSpPr>
        <xdr:cNvPr id="344" name="定員管理の状況該当値テキスト"/>
        <xdr:cNvSpPr txBox="1"/>
      </xdr:nvSpPr>
      <xdr:spPr>
        <a:xfrm>
          <a:off x="17106900" y="109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164544</xdr:rowOff>
    </xdr:from>
    <xdr:to>
      <xdr:col>77</xdr:col>
      <xdr:colOff>95250</xdr:colOff>
      <xdr:row>64</xdr:row>
      <xdr:rowOff>94694</xdr:rowOff>
    </xdr:to>
    <xdr:sp macro="" textlink="">
      <xdr:nvSpPr>
        <xdr:cNvPr id="345" name="楕円 344"/>
        <xdr:cNvSpPr/>
      </xdr:nvSpPr>
      <xdr:spPr>
        <a:xfrm>
          <a:off x="16129000" y="1096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79471</xdr:rowOff>
    </xdr:from>
    <xdr:ext cx="736600" cy="259045"/>
    <xdr:sp macro="" textlink="">
      <xdr:nvSpPr>
        <xdr:cNvPr id="346" name="テキスト ボックス 345"/>
        <xdr:cNvSpPr txBox="1"/>
      </xdr:nvSpPr>
      <xdr:spPr>
        <a:xfrm>
          <a:off x="15798800" y="1105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123825</xdr:rowOff>
    </xdr:from>
    <xdr:to>
      <xdr:col>73</xdr:col>
      <xdr:colOff>44450</xdr:colOff>
      <xdr:row>64</xdr:row>
      <xdr:rowOff>53975</xdr:rowOff>
    </xdr:to>
    <xdr:sp macro="" textlink="">
      <xdr:nvSpPr>
        <xdr:cNvPr id="347" name="楕円 346"/>
        <xdr:cNvSpPr/>
      </xdr:nvSpPr>
      <xdr:spPr>
        <a:xfrm>
          <a:off x="15240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38752</xdr:rowOff>
    </xdr:from>
    <xdr:ext cx="762000" cy="259045"/>
    <xdr:sp macro="" textlink="">
      <xdr:nvSpPr>
        <xdr:cNvPr id="348" name="テキスト ボックス 347"/>
        <xdr:cNvSpPr txBox="1"/>
      </xdr:nvSpPr>
      <xdr:spPr>
        <a:xfrm>
          <a:off x="14909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42387</xdr:rowOff>
    </xdr:from>
    <xdr:to>
      <xdr:col>68</xdr:col>
      <xdr:colOff>203200</xdr:colOff>
      <xdr:row>63</xdr:row>
      <xdr:rowOff>143987</xdr:rowOff>
    </xdr:to>
    <xdr:sp macro="" textlink="">
      <xdr:nvSpPr>
        <xdr:cNvPr id="349" name="楕円 348"/>
        <xdr:cNvSpPr/>
      </xdr:nvSpPr>
      <xdr:spPr>
        <a:xfrm>
          <a:off x="14351000" y="1084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128764</xdr:rowOff>
    </xdr:from>
    <xdr:ext cx="762000" cy="259045"/>
    <xdr:sp macro="" textlink="">
      <xdr:nvSpPr>
        <xdr:cNvPr id="350" name="テキスト ボックス 349"/>
        <xdr:cNvSpPr txBox="1"/>
      </xdr:nvSpPr>
      <xdr:spPr>
        <a:xfrm>
          <a:off x="14020800" y="1093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43894</xdr:rowOff>
    </xdr:from>
    <xdr:to>
      <xdr:col>64</xdr:col>
      <xdr:colOff>152400</xdr:colOff>
      <xdr:row>63</xdr:row>
      <xdr:rowOff>145494</xdr:rowOff>
    </xdr:to>
    <xdr:sp macro="" textlink="">
      <xdr:nvSpPr>
        <xdr:cNvPr id="351" name="楕円 350"/>
        <xdr:cNvSpPr/>
      </xdr:nvSpPr>
      <xdr:spPr>
        <a:xfrm>
          <a:off x="13462000" y="1084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130271</xdr:rowOff>
    </xdr:from>
    <xdr:ext cx="762000" cy="259045"/>
    <xdr:sp macro="" textlink="">
      <xdr:nvSpPr>
        <xdr:cNvPr id="352" name="テキスト ボックス 351"/>
        <xdr:cNvSpPr txBox="1"/>
      </xdr:nvSpPr>
      <xdr:spPr>
        <a:xfrm>
          <a:off x="13131800" y="109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34</xdr:row>
      <xdr:rowOff>108857</xdr:rowOff>
    </xdr:from>
    <xdr:to>
      <xdr:col>114</xdr:col>
      <xdr:colOff>114300</xdr:colOff>
      <xdr:row>51</xdr:row>
      <xdr:rowOff>27214</xdr:rowOff>
    </xdr:to>
    <xdr:sp macro="" textlink="" fLocksText="0">
      <xdr:nvSpPr>
        <xdr:cNvPr id="365" name="テキスト ボックス 364"/>
        <xdr:cNvSpPr txBox="1"/>
      </xdr:nvSpPr>
      <xdr:spPr>
        <a:xfrm>
          <a:off x="17756414" y="6123214"/>
          <a:ext cx="5626100" cy="2925536"/>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前年度と比較すると、０．</a:t>
          </a:r>
          <a:r>
            <a:rPr kumimoji="1" lang="ja-JP" altLang="en-US" sz="1000">
              <a:solidFill>
                <a:schemeClr val="dk1"/>
              </a:solidFill>
              <a:effectLst/>
              <a:latin typeface="+mn-lt"/>
              <a:ea typeface="+mn-ea"/>
              <a:cs typeface="+mn-cs"/>
            </a:rPr>
            <a:t>８</a:t>
          </a:r>
          <a:r>
            <a:rPr kumimoji="1" lang="ja-JP" altLang="ja-JP" sz="1000">
              <a:solidFill>
                <a:schemeClr val="dk1"/>
              </a:solidFill>
              <a:effectLst/>
              <a:latin typeface="+mn-lt"/>
              <a:ea typeface="+mn-ea"/>
              <a:cs typeface="+mn-cs"/>
            </a:rPr>
            <a:t>ポイント減少することができた。新規発行の起債を抑制し、交付税措置のない起債は行わないことを基本方針としていることが要因である。</a:t>
          </a:r>
          <a:r>
            <a:rPr kumimoji="1" lang="en-US" altLang="ja-JP" sz="1000">
              <a:solidFill>
                <a:schemeClr val="dk1"/>
              </a:solidFill>
              <a:effectLst/>
              <a:latin typeface="+mn-lt"/>
              <a:ea typeface="+mn-ea"/>
              <a:cs typeface="+mn-cs"/>
            </a:rPr>
            <a:t> </a:t>
          </a:r>
          <a:endParaRPr lang="ja-JP" altLang="ja-JP" sz="1100">
            <a:effectLst/>
          </a:endParaRPr>
        </a:p>
        <a:p>
          <a:r>
            <a:rPr kumimoji="1" lang="ja-JP" altLang="ja-JP" sz="1000">
              <a:solidFill>
                <a:schemeClr val="dk1"/>
              </a:solidFill>
              <a:effectLst/>
              <a:latin typeface="+mn-lt"/>
              <a:ea typeface="+mn-ea"/>
              <a:cs typeface="+mn-cs"/>
            </a:rPr>
            <a:t>　平成２５年に発生した土地開発公社解散に伴う第三セクター等改革推進債の起債が影響し、２９年度には起債許可団体となってしまい公債費適正化計画の策定を行った。３０年度には、許可団体を脱却することができたものの、類似団体等の数値や平均値と比べると高い数値で推移している状況である。</a:t>
          </a:r>
          <a:endParaRPr lang="ja-JP" altLang="ja-JP" sz="1100">
            <a:effectLst/>
          </a:endParaRPr>
        </a:p>
        <a:p>
          <a:r>
            <a:rPr kumimoji="1" lang="ja-JP" altLang="ja-JP" sz="1000">
              <a:solidFill>
                <a:schemeClr val="dk1"/>
              </a:solidFill>
              <a:effectLst/>
              <a:latin typeface="+mn-lt"/>
              <a:ea typeface="+mn-ea"/>
              <a:cs typeface="+mn-cs"/>
            </a:rPr>
            <a:t>　公債費適正化計画で市債発行額は、元利償還金を上回らないよう抑制し、地方債残高を減らしていくことを基本方針としているため、今後も事業精査を徹底し、関係団体等を含めたすべての会計において、新規地方債発行の抑制に努め、健全な財政運営を行っていく。</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42</xdr:row>
      <xdr:rowOff>146050</xdr:rowOff>
    </xdr:to>
    <xdr:cxnSp macro="">
      <xdr:nvCxnSpPr>
        <xdr:cNvPr id="381" name="直線コネクタ 380"/>
        <xdr:cNvCxnSpPr/>
      </xdr:nvCxnSpPr>
      <xdr:spPr>
        <a:xfrm flipV="1">
          <a:off x="17018000" y="61806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118127</xdr:rowOff>
    </xdr:from>
    <xdr:ext cx="762000" cy="259045"/>
    <xdr:sp macro="" textlink="">
      <xdr:nvSpPr>
        <xdr:cNvPr id="382" name="公債費負担の状況最小値テキスト"/>
        <xdr:cNvSpPr txBox="1"/>
      </xdr:nvSpPr>
      <xdr:spPr>
        <a:xfrm>
          <a:off x="17106900" y="73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146050</xdr:rowOff>
    </xdr:from>
    <xdr:to>
      <xdr:col>81</xdr:col>
      <xdr:colOff>133350</xdr:colOff>
      <xdr:row>42</xdr:row>
      <xdr:rowOff>146050</xdr:rowOff>
    </xdr:to>
    <xdr:cxnSp macro="">
      <xdr:nvCxnSpPr>
        <xdr:cNvPr id="383" name="直線コネクタ 382"/>
        <xdr:cNvCxnSpPr/>
      </xdr:nvCxnSpPr>
      <xdr:spPr>
        <a:xfrm>
          <a:off x="16929100" y="734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84"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85" name="直線コネクタ 384"/>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38946</xdr:rowOff>
    </xdr:to>
    <xdr:cxnSp macro="">
      <xdr:nvCxnSpPr>
        <xdr:cNvPr id="386" name="直線コネクタ 385"/>
        <xdr:cNvCxnSpPr/>
      </xdr:nvCxnSpPr>
      <xdr:spPr>
        <a:xfrm flipV="1">
          <a:off x="16179800" y="734695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127440</xdr:rowOff>
    </xdr:from>
    <xdr:ext cx="762000" cy="259045"/>
    <xdr:sp macro="" textlink="">
      <xdr:nvSpPr>
        <xdr:cNvPr id="387" name="公債費負担の状況平均値テキスト"/>
        <xdr:cNvSpPr txBox="1"/>
      </xdr:nvSpPr>
      <xdr:spPr>
        <a:xfrm>
          <a:off x="17106900" y="664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388" name="フローチャート: 判断 387"/>
        <xdr:cNvSpPr/>
      </xdr:nvSpPr>
      <xdr:spPr>
        <a:xfrm>
          <a:off x="169672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38946</xdr:rowOff>
    </xdr:from>
    <xdr:to>
      <xdr:col>77</xdr:col>
      <xdr:colOff>44450</xdr:colOff>
      <xdr:row>43</xdr:row>
      <xdr:rowOff>151554</xdr:rowOff>
    </xdr:to>
    <xdr:cxnSp macro="">
      <xdr:nvCxnSpPr>
        <xdr:cNvPr id="389" name="直線コネクタ 388"/>
        <xdr:cNvCxnSpPr/>
      </xdr:nvCxnSpPr>
      <xdr:spPr>
        <a:xfrm flipV="1">
          <a:off x="15290800" y="7411296"/>
          <a:ext cx="8890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0" name="フローチャート: 判断 389"/>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1" name="テキスト ボックス 390"/>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151554</xdr:rowOff>
    </xdr:from>
    <xdr:to>
      <xdr:col>72</xdr:col>
      <xdr:colOff>203200</xdr:colOff>
      <xdr:row>44</xdr:row>
      <xdr:rowOff>60537</xdr:rowOff>
    </xdr:to>
    <xdr:cxnSp macro="">
      <xdr:nvCxnSpPr>
        <xdr:cNvPr id="392" name="直線コネクタ 391"/>
        <xdr:cNvCxnSpPr/>
      </xdr:nvCxnSpPr>
      <xdr:spPr>
        <a:xfrm flipV="1">
          <a:off x="14401800" y="752390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3" name="フローチャート: 判断 392"/>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4" name="テキスト ボックス 393"/>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60537</xdr:rowOff>
    </xdr:from>
    <xdr:to>
      <xdr:col>68</xdr:col>
      <xdr:colOff>152400</xdr:colOff>
      <xdr:row>44</xdr:row>
      <xdr:rowOff>108796</xdr:rowOff>
    </xdr:to>
    <xdr:cxnSp macro="">
      <xdr:nvCxnSpPr>
        <xdr:cNvPr id="395" name="直線コネクタ 394"/>
        <xdr:cNvCxnSpPr/>
      </xdr:nvCxnSpPr>
      <xdr:spPr>
        <a:xfrm flipV="1">
          <a:off x="13512800" y="76043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6" name="フローチャート: 判断 395"/>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7" name="テキスト ボックス 396"/>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8" name="フローチャート: 判断 397"/>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399" name="テキスト ボックス 398"/>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405" name="楕円 404"/>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162577</xdr:rowOff>
    </xdr:from>
    <xdr:ext cx="762000" cy="259045"/>
    <xdr:sp macro="" textlink="">
      <xdr:nvSpPr>
        <xdr:cNvPr id="406" name="公債費負担の状況該当値テキスト"/>
        <xdr:cNvSpPr txBox="1"/>
      </xdr:nvSpPr>
      <xdr:spPr>
        <a:xfrm>
          <a:off x="17106900" y="719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159596</xdr:rowOff>
    </xdr:from>
    <xdr:to>
      <xdr:col>77</xdr:col>
      <xdr:colOff>95250</xdr:colOff>
      <xdr:row>43</xdr:row>
      <xdr:rowOff>89746</xdr:rowOff>
    </xdr:to>
    <xdr:sp macro="" textlink="">
      <xdr:nvSpPr>
        <xdr:cNvPr id="407" name="楕円 406"/>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74523</xdr:rowOff>
    </xdr:from>
    <xdr:ext cx="736600" cy="259045"/>
    <xdr:sp macro="" textlink="">
      <xdr:nvSpPr>
        <xdr:cNvPr id="408" name="テキスト ボックス 407"/>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100754</xdr:rowOff>
    </xdr:from>
    <xdr:to>
      <xdr:col>73</xdr:col>
      <xdr:colOff>44450</xdr:colOff>
      <xdr:row>44</xdr:row>
      <xdr:rowOff>30904</xdr:rowOff>
    </xdr:to>
    <xdr:sp macro="" textlink="">
      <xdr:nvSpPr>
        <xdr:cNvPr id="409" name="楕円 408"/>
        <xdr:cNvSpPr/>
      </xdr:nvSpPr>
      <xdr:spPr>
        <a:xfrm>
          <a:off x="15240000" y="7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15681</xdr:rowOff>
    </xdr:from>
    <xdr:ext cx="762000" cy="259045"/>
    <xdr:sp macro="" textlink="">
      <xdr:nvSpPr>
        <xdr:cNvPr id="410" name="テキスト ボックス 409"/>
        <xdr:cNvSpPr txBox="1"/>
      </xdr:nvSpPr>
      <xdr:spPr>
        <a:xfrm>
          <a:off x="14909800" y="755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9737</xdr:rowOff>
    </xdr:from>
    <xdr:to>
      <xdr:col>68</xdr:col>
      <xdr:colOff>203200</xdr:colOff>
      <xdr:row>44</xdr:row>
      <xdr:rowOff>111337</xdr:rowOff>
    </xdr:to>
    <xdr:sp macro="" textlink="">
      <xdr:nvSpPr>
        <xdr:cNvPr id="411" name="楕円 410"/>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96114</xdr:rowOff>
    </xdr:from>
    <xdr:ext cx="762000" cy="259045"/>
    <xdr:sp macro="" textlink="">
      <xdr:nvSpPr>
        <xdr:cNvPr id="412" name="テキスト ボックス 411"/>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57996</xdr:rowOff>
    </xdr:from>
    <xdr:to>
      <xdr:col>64</xdr:col>
      <xdr:colOff>152400</xdr:colOff>
      <xdr:row>44</xdr:row>
      <xdr:rowOff>159596</xdr:rowOff>
    </xdr:to>
    <xdr:sp macro="" textlink="">
      <xdr:nvSpPr>
        <xdr:cNvPr id="413" name="楕円 412"/>
        <xdr:cNvSpPr/>
      </xdr:nvSpPr>
      <xdr:spPr>
        <a:xfrm>
          <a:off x="13462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144373</xdr:rowOff>
    </xdr:from>
    <xdr:ext cx="762000" cy="259045"/>
    <xdr:sp macro="" textlink="">
      <xdr:nvSpPr>
        <xdr:cNvPr id="414" name="テキスト ボックス 413"/>
        <xdr:cNvSpPr txBox="1"/>
      </xdr:nvSpPr>
      <xdr:spPr>
        <a:xfrm>
          <a:off x="13131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12</xdr:row>
      <xdr:rowOff>81643</xdr:rowOff>
    </xdr:from>
    <xdr:to>
      <xdr:col>114</xdr:col>
      <xdr:colOff>114300</xdr:colOff>
      <xdr:row>25</xdr:row>
      <xdr:rowOff>31750</xdr:rowOff>
    </xdr:to>
    <xdr:sp macro="" textlink="" fLocksText="0">
      <xdr:nvSpPr>
        <xdr:cNvPr id="427" name="テキスト ボックス 426"/>
        <xdr:cNvSpPr txBox="1"/>
      </xdr:nvSpPr>
      <xdr:spPr>
        <a:xfrm>
          <a:off x="17756414" y="2204357"/>
          <a:ext cx="5626100" cy="2249714"/>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残高の減少と、控除財源である基金残高が増加したため、前年度より１７．２ポイント改善することができた。これは、ふるさと大月応援基金の増加が大きな要因である。また、標準財政規模が大きくなったことも影響している。</a:t>
          </a:r>
          <a:endParaRPr lang="ja-JP" altLang="ja-JP" sz="1400">
            <a:effectLst/>
          </a:endParaRPr>
        </a:p>
        <a:p>
          <a:r>
            <a:rPr kumimoji="1" lang="ja-JP" altLang="ja-JP" sz="1100">
              <a:solidFill>
                <a:schemeClr val="dk1"/>
              </a:solidFill>
              <a:effectLst/>
              <a:latin typeface="+mn-lt"/>
              <a:ea typeface="+mn-ea"/>
              <a:cs typeface="+mn-cs"/>
            </a:rPr>
            <a:t>　しかし、今後も大月駅・猿橋駅周辺整備事業や幼保整備事業などの主要事業が控えているため、新たな地方債発行が見込まれ、駒橋住宅建替えに伴う債務負担も予定されていることで将来負担額が増加することも見込める。</a:t>
          </a:r>
          <a:endParaRPr lang="ja-JP" altLang="ja-JP" sz="1400">
            <a:effectLst/>
          </a:endParaRPr>
        </a:p>
        <a:p>
          <a:r>
            <a:rPr kumimoji="1" lang="ja-JP" altLang="ja-JP" sz="1100">
              <a:solidFill>
                <a:schemeClr val="dk1"/>
              </a:solidFill>
              <a:effectLst/>
              <a:latin typeface="+mn-lt"/>
              <a:ea typeface="+mn-ea"/>
              <a:cs typeface="+mn-cs"/>
            </a:rPr>
            <a:t>　今後も様々な事業が予定されているが、長期的な視野に立ち、事業の優先順位付けを行い、計画的な財政運営により、将来負担の圧縮に努める。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1" name="直線コネクタ 430"/>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2" name="テキスト ボックス 431"/>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5" name="直線コネクタ 434"/>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6" name="テキスト ボックス 435"/>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39" name="直線コネクタ 438"/>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0"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1" name="直線コネクタ 440"/>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2"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3" name="直線コネクタ 442"/>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9271</xdr:rowOff>
    </xdr:from>
    <xdr:to>
      <xdr:col>81</xdr:col>
      <xdr:colOff>44450</xdr:colOff>
      <xdr:row>18</xdr:row>
      <xdr:rowOff>113030</xdr:rowOff>
    </xdr:to>
    <xdr:cxnSp macro="">
      <xdr:nvCxnSpPr>
        <xdr:cNvPr id="444" name="直線コネクタ 443"/>
        <xdr:cNvCxnSpPr/>
      </xdr:nvCxnSpPr>
      <xdr:spPr>
        <a:xfrm flipV="1">
          <a:off x="16179800" y="3095371"/>
          <a:ext cx="8382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5" name="将来負担の状況平均値テキスト"/>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6" name="フローチャート: 判断 445"/>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113030</xdr:rowOff>
    </xdr:from>
    <xdr:to>
      <xdr:col>77</xdr:col>
      <xdr:colOff>44450</xdr:colOff>
      <xdr:row>19</xdr:row>
      <xdr:rowOff>98425</xdr:rowOff>
    </xdr:to>
    <xdr:cxnSp macro="">
      <xdr:nvCxnSpPr>
        <xdr:cNvPr id="447" name="直線コネクタ 446"/>
        <xdr:cNvCxnSpPr/>
      </xdr:nvCxnSpPr>
      <xdr:spPr>
        <a:xfrm flipV="1">
          <a:off x="15290800" y="3199130"/>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98425</xdr:rowOff>
    </xdr:from>
    <xdr:to>
      <xdr:col>72</xdr:col>
      <xdr:colOff>203200</xdr:colOff>
      <xdr:row>20</xdr:row>
      <xdr:rowOff>26511</xdr:rowOff>
    </xdr:to>
    <xdr:cxnSp macro="">
      <xdr:nvCxnSpPr>
        <xdr:cNvPr id="450" name="直線コネクタ 449"/>
        <xdr:cNvCxnSpPr/>
      </xdr:nvCxnSpPr>
      <xdr:spPr>
        <a:xfrm flipV="1">
          <a:off x="14401800" y="3355975"/>
          <a:ext cx="889000" cy="9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1" name="フローチャート: 判断 450"/>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2" name="テキスト ボックス 451"/>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26511</xdr:rowOff>
    </xdr:from>
    <xdr:to>
      <xdr:col>68</xdr:col>
      <xdr:colOff>152400</xdr:colOff>
      <xdr:row>20</xdr:row>
      <xdr:rowOff>90456</xdr:rowOff>
    </xdr:to>
    <xdr:cxnSp macro="">
      <xdr:nvCxnSpPr>
        <xdr:cNvPr id="453" name="直線コネクタ 452"/>
        <xdr:cNvCxnSpPr/>
      </xdr:nvCxnSpPr>
      <xdr:spPr>
        <a:xfrm flipV="1">
          <a:off x="13512800" y="3455511"/>
          <a:ext cx="889000" cy="6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4" name="フローチャート: 判断 453"/>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5" name="テキスト ボックス 454"/>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6" name="フローチャート: 判断 455"/>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7" name="テキスト ボックス 456"/>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129921</xdr:rowOff>
    </xdr:from>
    <xdr:to>
      <xdr:col>81</xdr:col>
      <xdr:colOff>95250</xdr:colOff>
      <xdr:row>18</xdr:row>
      <xdr:rowOff>60071</xdr:rowOff>
    </xdr:to>
    <xdr:sp macro="" textlink="">
      <xdr:nvSpPr>
        <xdr:cNvPr id="463" name="楕円 462"/>
        <xdr:cNvSpPr/>
      </xdr:nvSpPr>
      <xdr:spPr>
        <a:xfrm>
          <a:off x="16967200" y="304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101998</xdr:rowOff>
    </xdr:from>
    <xdr:ext cx="762000" cy="259045"/>
    <xdr:sp macro="" textlink="">
      <xdr:nvSpPr>
        <xdr:cNvPr id="464" name="将来負担の状況該当値テキスト"/>
        <xdr:cNvSpPr txBox="1"/>
      </xdr:nvSpPr>
      <xdr:spPr>
        <a:xfrm>
          <a:off x="17106900" y="3016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62230</xdr:rowOff>
    </xdr:from>
    <xdr:to>
      <xdr:col>77</xdr:col>
      <xdr:colOff>95250</xdr:colOff>
      <xdr:row>18</xdr:row>
      <xdr:rowOff>163830</xdr:rowOff>
    </xdr:to>
    <xdr:sp macro="" textlink="">
      <xdr:nvSpPr>
        <xdr:cNvPr id="465" name="楕円 464"/>
        <xdr:cNvSpPr/>
      </xdr:nvSpPr>
      <xdr:spPr>
        <a:xfrm>
          <a:off x="16129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148607</xdr:rowOff>
    </xdr:from>
    <xdr:ext cx="736600" cy="259045"/>
    <xdr:sp macro="" textlink="">
      <xdr:nvSpPr>
        <xdr:cNvPr id="466" name="テキスト ボックス 465"/>
        <xdr:cNvSpPr txBox="1"/>
      </xdr:nvSpPr>
      <xdr:spPr>
        <a:xfrm>
          <a:off x="15798800" y="323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47625</xdr:rowOff>
    </xdr:from>
    <xdr:to>
      <xdr:col>73</xdr:col>
      <xdr:colOff>44450</xdr:colOff>
      <xdr:row>19</xdr:row>
      <xdr:rowOff>149225</xdr:rowOff>
    </xdr:to>
    <xdr:sp macro="" textlink="">
      <xdr:nvSpPr>
        <xdr:cNvPr id="467" name="楕円 466"/>
        <xdr:cNvSpPr/>
      </xdr:nvSpPr>
      <xdr:spPr>
        <a:xfrm>
          <a:off x="15240000" y="3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134002</xdr:rowOff>
    </xdr:from>
    <xdr:ext cx="762000" cy="259045"/>
    <xdr:sp macro="" textlink="">
      <xdr:nvSpPr>
        <xdr:cNvPr id="468" name="テキスト ボックス 467"/>
        <xdr:cNvSpPr txBox="1"/>
      </xdr:nvSpPr>
      <xdr:spPr>
        <a:xfrm>
          <a:off x="14909800" y="339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147161</xdr:rowOff>
    </xdr:from>
    <xdr:to>
      <xdr:col>68</xdr:col>
      <xdr:colOff>203200</xdr:colOff>
      <xdr:row>20</xdr:row>
      <xdr:rowOff>77311</xdr:rowOff>
    </xdr:to>
    <xdr:sp macro="" textlink="">
      <xdr:nvSpPr>
        <xdr:cNvPr id="469" name="楕円 468"/>
        <xdr:cNvSpPr/>
      </xdr:nvSpPr>
      <xdr:spPr>
        <a:xfrm>
          <a:off x="14351000" y="34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62088</xdr:rowOff>
    </xdr:from>
    <xdr:ext cx="762000" cy="259045"/>
    <xdr:sp macro="" textlink="">
      <xdr:nvSpPr>
        <xdr:cNvPr id="470" name="テキスト ボックス 469"/>
        <xdr:cNvSpPr txBox="1"/>
      </xdr:nvSpPr>
      <xdr:spPr>
        <a:xfrm>
          <a:off x="14020800" y="3491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39656</xdr:rowOff>
    </xdr:from>
    <xdr:to>
      <xdr:col>64</xdr:col>
      <xdr:colOff>152400</xdr:colOff>
      <xdr:row>20</xdr:row>
      <xdr:rowOff>141256</xdr:rowOff>
    </xdr:to>
    <xdr:sp macro="" textlink="">
      <xdr:nvSpPr>
        <xdr:cNvPr id="471" name="楕円 470"/>
        <xdr:cNvSpPr/>
      </xdr:nvSpPr>
      <xdr:spPr>
        <a:xfrm>
          <a:off x="13462000" y="34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126033</xdr:rowOff>
    </xdr:from>
    <xdr:ext cx="762000" cy="259045"/>
    <xdr:sp macro="" textlink="">
      <xdr:nvSpPr>
        <xdr:cNvPr id="472" name="テキスト ボックス 471"/>
        <xdr:cNvSpPr txBox="1"/>
      </xdr:nvSpPr>
      <xdr:spPr>
        <a:xfrm>
          <a:off x="13131800" y="355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22,629
22,400
280.25
14,462,611
13,936,221
489,128
8,360,888
15,429,117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人件費に係る経常収支比率については、コロナ対策等で会計年度任用職員の給与費が増加したが、分子となる経常一般財源支出額が増えたため、比率に増減はなかった。</a:t>
          </a:r>
          <a:endParaRPr lang="ja-JP" altLang="ja-JP" sz="1400">
            <a:effectLst/>
          </a:endParaRPr>
        </a:p>
        <a:p>
          <a:r>
            <a:rPr kumimoji="1" lang="ja-JP" altLang="ja-JP" sz="1100">
              <a:solidFill>
                <a:schemeClr val="dk1"/>
              </a:solidFill>
              <a:effectLst/>
              <a:latin typeface="+mn-lt"/>
              <a:ea typeface="+mn-ea"/>
              <a:cs typeface="+mn-cs"/>
            </a:rPr>
            <a:t>　市立短期大学及び消防本部の単独設置に変化はないものの、退職手当の増等により、令和３年度は、類似団体平均を上回る数値になった。</a:t>
          </a:r>
          <a:endParaRPr lang="ja-JP" altLang="ja-JP" sz="1400">
            <a:effectLst/>
          </a:endParaRPr>
        </a:p>
        <a:p>
          <a:r>
            <a:rPr kumimoji="1" lang="ja-JP" altLang="ja-JP" sz="1100">
              <a:solidFill>
                <a:schemeClr val="dk1"/>
              </a:solidFill>
              <a:effectLst/>
              <a:latin typeface="+mn-lt"/>
              <a:ea typeface="+mn-ea"/>
              <a:cs typeface="+mn-cs"/>
            </a:rPr>
            <a:t>　引き続き、定年退職者数や再任用制度により増減が見込まれるが適正な定員管理を推進して人件費の抑制に努める。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72572</xdr:rowOff>
    </xdr:from>
    <xdr:to>
      <xdr:col>24</xdr:col>
      <xdr:colOff>25400</xdr:colOff>
      <xdr:row>38</xdr:row>
      <xdr:rowOff>72572</xdr:rowOff>
    </xdr:to>
    <xdr:cxnSp macro="">
      <xdr:nvCxnSpPr>
        <xdr:cNvPr id="68" name="直線コネクタ 67"/>
        <xdr:cNvCxnSpPr/>
      </xdr:nvCxnSpPr>
      <xdr:spPr>
        <a:xfrm>
          <a:off x="3987800" y="6587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39915</xdr:rowOff>
    </xdr:from>
    <xdr:to>
      <xdr:col>19</xdr:col>
      <xdr:colOff>187325</xdr:colOff>
      <xdr:row>38</xdr:row>
      <xdr:rowOff>72572</xdr:rowOff>
    </xdr:to>
    <xdr:cxnSp macro="">
      <xdr:nvCxnSpPr>
        <xdr:cNvPr id="71" name="直線コネクタ 70"/>
        <xdr:cNvCxnSpPr/>
      </xdr:nvCxnSpPr>
      <xdr:spPr>
        <a:xfrm>
          <a:off x="3098800" y="6555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39915</xdr:rowOff>
    </xdr:from>
    <xdr:to>
      <xdr:col>15</xdr:col>
      <xdr:colOff>98425</xdr:colOff>
      <xdr:row>38</xdr:row>
      <xdr:rowOff>105228</xdr:rowOff>
    </xdr:to>
    <xdr:cxnSp macro="">
      <xdr:nvCxnSpPr>
        <xdr:cNvPr id="74" name="直線コネクタ 73"/>
        <xdr:cNvCxnSpPr/>
      </xdr:nvCxnSpPr>
      <xdr:spPr>
        <a:xfrm flipV="1">
          <a:off x="2209800" y="6555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61685</xdr:rowOff>
    </xdr:from>
    <xdr:to>
      <xdr:col>11</xdr:col>
      <xdr:colOff>9525</xdr:colOff>
      <xdr:row>38</xdr:row>
      <xdr:rowOff>105228</xdr:rowOff>
    </xdr:to>
    <xdr:cxnSp macro="">
      <xdr:nvCxnSpPr>
        <xdr:cNvPr id="77" name="直線コネクタ 76"/>
        <xdr:cNvCxnSpPr/>
      </xdr:nvCxnSpPr>
      <xdr:spPr>
        <a:xfrm>
          <a:off x="1320800" y="6576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21772</xdr:rowOff>
    </xdr:from>
    <xdr:to>
      <xdr:col>24</xdr:col>
      <xdr:colOff>76200</xdr:colOff>
      <xdr:row>38</xdr:row>
      <xdr:rowOff>123372</xdr:rowOff>
    </xdr:to>
    <xdr:sp macro="" textlink="">
      <xdr:nvSpPr>
        <xdr:cNvPr id="87" name="楕円 86"/>
        <xdr:cNvSpPr/>
      </xdr:nvSpPr>
      <xdr:spPr>
        <a:xfrm>
          <a:off x="4775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165299</xdr:rowOff>
    </xdr:from>
    <xdr:ext cx="762000" cy="259045"/>
    <xdr:sp macro="" textlink="">
      <xdr:nvSpPr>
        <xdr:cNvPr id="88" name="人件費該当値テキスト"/>
        <xdr:cNvSpPr txBox="1"/>
      </xdr:nvSpPr>
      <xdr:spPr>
        <a:xfrm>
          <a:off x="4914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21772</xdr:rowOff>
    </xdr:from>
    <xdr:to>
      <xdr:col>20</xdr:col>
      <xdr:colOff>38100</xdr:colOff>
      <xdr:row>38</xdr:row>
      <xdr:rowOff>123372</xdr:rowOff>
    </xdr:to>
    <xdr:sp macro="" textlink="">
      <xdr:nvSpPr>
        <xdr:cNvPr id="89" name="楕円 88"/>
        <xdr:cNvSpPr/>
      </xdr:nvSpPr>
      <xdr:spPr>
        <a:xfrm>
          <a:off x="3937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133549</xdr:rowOff>
    </xdr:from>
    <xdr:ext cx="736600" cy="259045"/>
    <xdr:sp macro="" textlink="">
      <xdr:nvSpPr>
        <xdr:cNvPr id="90" name="テキスト ボックス 89"/>
        <xdr:cNvSpPr txBox="1"/>
      </xdr:nvSpPr>
      <xdr:spPr>
        <a:xfrm>
          <a:off x="36068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160565</xdr:rowOff>
    </xdr:from>
    <xdr:to>
      <xdr:col>15</xdr:col>
      <xdr:colOff>149225</xdr:colOff>
      <xdr:row>38</xdr:row>
      <xdr:rowOff>90715</xdr:rowOff>
    </xdr:to>
    <xdr:sp macro="" textlink="">
      <xdr:nvSpPr>
        <xdr:cNvPr id="91" name="楕円 90"/>
        <xdr:cNvSpPr/>
      </xdr:nvSpPr>
      <xdr:spPr>
        <a:xfrm>
          <a:off x="3048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75492</xdr:rowOff>
    </xdr:from>
    <xdr:ext cx="762000" cy="259045"/>
    <xdr:sp macro="" textlink="">
      <xdr:nvSpPr>
        <xdr:cNvPr id="92" name="テキスト ボックス 91"/>
        <xdr:cNvSpPr txBox="1"/>
      </xdr:nvSpPr>
      <xdr:spPr>
        <a:xfrm>
          <a:off x="2717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54428</xdr:rowOff>
    </xdr:from>
    <xdr:to>
      <xdr:col>11</xdr:col>
      <xdr:colOff>60325</xdr:colOff>
      <xdr:row>38</xdr:row>
      <xdr:rowOff>156028</xdr:rowOff>
    </xdr:to>
    <xdr:sp macro="" textlink="">
      <xdr:nvSpPr>
        <xdr:cNvPr id="93" name="楕円 92"/>
        <xdr:cNvSpPr/>
      </xdr:nvSpPr>
      <xdr:spPr>
        <a:xfrm>
          <a:off x="2159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140805</xdr:rowOff>
    </xdr:from>
    <xdr:ext cx="762000" cy="259045"/>
    <xdr:sp macro="" textlink="">
      <xdr:nvSpPr>
        <xdr:cNvPr id="94" name="テキスト ボックス 93"/>
        <xdr:cNvSpPr txBox="1"/>
      </xdr:nvSpPr>
      <xdr:spPr>
        <a:xfrm>
          <a:off x="1828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95" name="楕円 94"/>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97262</xdr:rowOff>
    </xdr:from>
    <xdr:ext cx="762000" cy="259045"/>
    <xdr:sp macro="" textlink="">
      <xdr:nvSpPr>
        <xdr:cNvPr id="96" name="テキスト ボックス 95"/>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物件費に係る経常収支比率については、前年度に比べ０．１ポイント上昇した。これは、ふるさと納税の増加</a:t>
          </a:r>
          <a:r>
            <a:rPr kumimoji="1" lang="ja-JP" altLang="ja-JP" sz="1100">
              <a:solidFill>
                <a:schemeClr val="dk1"/>
              </a:solidFill>
              <a:effectLst/>
              <a:latin typeface="+mn-lt"/>
              <a:ea typeface="+mn-ea"/>
              <a:cs typeface="+mn-cs"/>
            </a:rPr>
            <a:t>に伴う委託料の増加や基幹システム更新にかかる経費の増加が主な要因である。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類以団体内平均や県平均は、下回っている。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今後も、効率的な行政運営に努め、経常経費の削減に努める。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85090</xdr:rowOff>
    </xdr:from>
    <xdr:to>
      <xdr:col>82</xdr:col>
      <xdr:colOff>107950</xdr:colOff>
      <xdr:row>15</xdr:row>
      <xdr:rowOff>92710</xdr:rowOff>
    </xdr:to>
    <xdr:cxnSp macro="">
      <xdr:nvCxnSpPr>
        <xdr:cNvPr id="129" name="直線コネクタ 128"/>
        <xdr:cNvCxnSpPr/>
      </xdr:nvCxnSpPr>
      <xdr:spPr>
        <a:xfrm>
          <a:off x="15671800" y="2656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85090</xdr:rowOff>
    </xdr:from>
    <xdr:to>
      <xdr:col>78</xdr:col>
      <xdr:colOff>69850</xdr:colOff>
      <xdr:row>16</xdr:row>
      <xdr:rowOff>81280</xdr:rowOff>
    </xdr:to>
    <xdr:cxnSp macro="">
      <xdr:nvCxnSpPr>
        <xdr:cNvPr id="132" name="直線コネクタ 131"/>
        <xdr:cNvCxnSpPr/>
      </xdr:nvCxnSpPr>
      <xdr:spPr>
        <a:xfrm flipV="1">
          <a:off x="14782800" y="26568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81280</xdr:rowOff>
    </xdr:to>
    <xdr:cxnSp macro="">
      <xdr:nvCxnSpPr>
        <xdr:cNvPr id="135" name="直線コネクタ 134"/>
        <xdr:cNvCxnSpPr/>
      </xdr:nvCxnSpPr>
      <xdr:spPr>
        <a:xfrm>
          <a:off x="13893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58420</xdr:rowOff>
    </xdr:to>
    <xdr:cxnSp macro="">
      <xdr:nvCxnSpPr>
        <xdr:cNvPr id="138" name="直線コネクタ 137"/>
        <xdr:cNvCxnSpPr/>
      </xdr:nvCxnSpPr>
      <xdr:spPr>
        <a:xfrm flipV="1">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8" name="楕円 147"/>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58437</xdr:rowOff>
    </xdr:from>
    <xdr:ext cx="762000" cy="259045"/>
    <xdr:sp macro="" textlink="">
      <xdr:nvSpPr>
        <xdr:cNvPr id="149" name="物件費該当値テキスト"/>
        <xdr:cNvSpPr txBox="1"/>
      </xdr:nvSpPr>
      <xdr:spPr>
        <a:xfrm>
          <a:off x="165989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34290</xdr:rowOff>
    </xdr:from>
    <xdr:to>
      <xdr:col>78</xdr:col>
      <xdr:colOff>120650</xdr:colOff>
      <xdr:row>15</xdr:row>
      <xdr:rowOff>135890</xdr:rowOff>
    </xdr:to>
    <xdr:sp macro="" textlink="">
      <xdr:nvSpPr>
        <xdr:cNvPr id="150" name="楕円 149"/>
        <xdr:cNvSpPr/>
      </xdr:nvSpPr>
      <xdr:spPr>
        <a:xfrm>
          <a:off x="15621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146067</xdr:rowOff>
    </xdr:from>
    <xdr:ext cx="736600" cy="259045"/>
    <xdr:sp macro="" textlink="">
      <xdr:nvSpPr>
        <xdr:cNvPr id="151" name="テキスト ボックス 150"/>
        <xdr:cNvSpPr txBox="1"/>
      </xdr:nvSpPr>
      <xdr:spPr>
        <a:xfrm>
          <a:off x="15290800" y="237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52" name="楕円 151"/>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53" name="テキスト ボックス 15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6" name="楕円 155"/>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7" name="テキスト ボックス 156"/>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扶助費に係る経常収支比率については、前年度に比べ０．３ポイント低下した。扶助費の総額を見ると、ほぼ前年と同額である。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類似団体内平均と比較すると下回っているが、今後、子育て世帯への支援対策や障害者福祉、生活保護費等の増加が見込まれているため、その動向を注視していく。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90" name="直線コネクタ 189"/>
        <xdr:cNvCxnSpPr/>
      </xdr:nvCxnSpPr>
      <xdr:spPr>
        <a:xfrm flipV="1">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82550</xdr:rowOff>
    </xdr:to>
    <xdr:cxnSp macro="">
      <xdr:nvCxnSpPr>
        <xdr:cNvPr id="193" name="直線コネクタ 192"/>
        <xdr:cNvCxnSpPr/>
      </xdr:nvCxnSpPr>
      <xdr:spPr>
        <a:xfrm flipV="1">
          <a:off x="3098800" y="9461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82550</xdr:rowOff>
    </xdr:to>
    <xdr:cxnSp macro="">
      <xdr:nvCxnSpPr>
        <xdr:cNvPr id="196" name="直線コネクタ 195"/>
        <xdr:cNvCxnSpPr/>
      </xdr:nvCxnSpPr>
      <xdr:spPr>
        <a:xfrm>
          <a:off x="2209800" y="949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69850</xdr:rowOff>
    </xdr:to>
    <xdr:cxnSp macro="">
      <xdr:nvCxnSpPr>
        <xdr:cNvPr id="199" name="直線コネクタ 198"/>
        <xdr:cNvCxnSpPr/>
      </xdr:nvCxnSpPr>
      <xdr:spPr>
        <a:xfrm>
          <a:off x="1320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9" name="楕円 208"/>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10"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1" name="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2" name="テキスト ボックス 211"/>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31750</xdr:rowOff>
    </xdr:from>
    <xdr:to>
      <xdr:col>15</xdr:col>
      <xdr:colOff>149225</xdr:colOff>
      <xdr:row>55</xdr:row>
      <xdr:rowOff>133350</xdr:rowOff>
    </xdr:to>
    <xdr:sp macro="" textlink="">
      <xdr:nvSpPr>
        <xdr:cNvPr id="213" name="楕円 212"/>
        <xdr:cNvSpPr/>
      </xdr:nvSpPr>
      <xdr:spPr>
        <a:xfrm>
          <a:off x="3048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143527</xdr:rowOff>
    </xdr:from>
    <xdr:ext cx="762000" cy="259045"/>
    <xdr:sp macro="" textlink="">
      <xdr:nvSpPr>
        <xdr:cNvPr id="214" name="テキスト ボックス 213"/>
        <xdr:cNvSpPr txBox="1"/>
      </xdr:nvSpPr>
      <xdr:spPr>
        <a:xfrm>
          <a:off x="2717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5" name="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7" name="楕円 216"/>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8" name="テキスト ボックス 217"/>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については、前年度に比べ１．５ポイント上昇した。これは、維持補修費はほぼ前年同値ながら、下水道特別事業にかかる繰出しが経常的支出に見直されたことが主な要因となっている。</a:t>
          </a:r>
          <a:endParaRPr lang="ja-JP" altLang="ja-JP" sz="1400">
            <a:effectLst/>
          </a:endParaRPr>
        </a:p>
        <a:p>
          <a:r>
            <a:rPr kumimoji="1" lang="ja-JP" altLang="ja-JP" sz="1100">
              <a:solidFill>
                <a:schemeClr val="dk1"/>
              </a:solidFill>
              <a:effectLst/>
              <a:latin typeface="+mn-lt"/>
              <a:ea typeface="+mn-ea"/>
              <a:cs typeface="+mn-cs"/>
            </a:rPr>
            <a:t>　類以団体内平均を上回っており、特別会計の健全運営を図ることにより負担軽減に努める。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56</xdr:row>
      <xdr:rowOff>149860</xdr:rowOff>
    </xdr:to>
    <xdr:cxnSp macro="">
      <xdr:nvCxnSpPr>
        <xdr:cNvPr id="251" name="直線コネクタ 250"/>
        <xdr:cNvCxnSpPr/>
      </xdr:nvCxnSpPr>
      <xdr:spPr>
        <a:xfrm>
          <a:off x="15671800" y="96367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66040</xdr:rowOff>
    </xdr:to>
    <xdr:cxnSp macro="">
      <xdr:nvCxnSpPr>
        <xdr:cNvPr id="254" name="直線コネクタ 253"/>
        <xdr:cNvCxnSpPr/>
      </xdr:nvCxnSpPr>
      <xdr:spPr>
        <a:xfrm flipV="1">
          <a:off x="14782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66040</xdr:rowOff>
    </xdr:from>
    <xdr:to>
      <xdr:col>73</xdr:col>
      <xdr:colOff>180975</xdr:colOff>
      <xdr:row>56</xdr:row>
      <xdr:rowOff>111760</xdr:rowOff>
    </xdr:to>
    <xdr:cxnSp macro="">
      <xdr:nvCxnSpPr>
        <xdr:cNvPr id="257" name="直線コネクタ 256"/>
        <xdr:cNvCxnSpPr/>
      </xdr:nvCxnSpPr>
      <xdr:spPr>
        <a:xfrm flipV="1">
          <a:off x="13893800" y="9667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111760</xdr:rowOff>
    </xdr:to>
    <xdr:cxnSp macro="">
      <xdr:nvCxnSpPr>
        <xdr:cNvPr id="260" name="直線コネクタ 259"/>
        <xdr:cNvCxnSpPr/>
      </xdr:nvCxnSpPr>
      <xdr:spPr>
        <a:xfrm>
          <a:off x="13004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64" name="テキスト ボックス 263"/>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70" name="楕円 269"/>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1"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2" name="楕円 271"/>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3" name="テキスト ボックス 272"/>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xdr:rowOff>
    </xdr:from>
    <xdr:to>
      <xdr:col>74</xdr:col>
      <xdr:colOff>31750</xdr:colOff>
      <xdr:row>56</xdr:row>
      <xdr:rowOff>116840</xdr:rowOff>
    </xdr:to>
    <xdr:sp macro="" textlink="">
      <xdr:nvSpPr>
        <xdr:cNvPr id="274" name="楕円 273"/>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75" name="テキスト ボックス 274"/>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補助費に係る経常収支比率については、前年度に比べ０．６ポイント低下した。これは、東部広域連合や大月都留広域事務組合、東部広域水道企業団への補助金が主な要因である。</a:t>
          </a:r>
          <a:endParaRPr lang="ja-JP" altLang="ja-JP" sz="900">
            <a:effectLst/>
          </a:endParaRPr>
        </a:p>
        <a:p>
          <a:r>
            <a:rPr kumimoji="1" lang="ja-JP" altLang="ja-JP" sz="900">
              <a:solidFill>
                <a:schemeClr val="dk1"/>
              </a:solidFill>
              <a:effectLst/>
              <a:latin typeface="+mn-lt"/>
              <a:ea typeface="+mn-ea"/>
              <a:cs typeface="+mn-cs"/>
            </a:rPr>
            <a:t>　過去には類似団体内平均を上回っていたが、令和元年から下回ることになったのは、大月市立中央病院が独立行政法人化したことが影響し負担金・補助金が減少したためである。</a:t>
          </a:r>
          <a:endParaRPr lang="ja-JP" altLang="ja-JP" sz="900">
            <a:effectLst/>
          </a:endParaRPr>
        </a:p>
        <a:p>
          <a:r>
            <a:rPr kumimoji="1" lang="ja-JP" altLang="ja-JP" sz="900">
              <a:solidFill>
                <a:schemeClr val="dk1"/>
              </a:solidFill>
              <a:effectLst/>
              <a:latin typeface="+mn-lt"/>
              <a:ea typeface="+mn-ea"/>
              <a:cs typeface="+mn-cs"/>
            </a:rPr>
            <a:t>　今後も各種団体への補助金等を含め、交付対象事業等の精査及び補助基準の見直しなどにより適正な管理に努める。</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145288</xdr:rowOff>
    </xdr:to>
    <xdr:cxnSp macro="">
      <xdr:nvCxnSpPr>
        <xdr:cNvPr id="309" name="直線コネクタ 308"/>
        <xdr:cNvCxnSpPr/>
      </xdr:nvCxnSpPr>
      <xdr:spPr>
        <a:xfrm flipV="1">
          <a:off x="15671800" y="629005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145288</xdr:rowOff>
    </xdr:to>
    <xdr:cxnSp macro="">
      <xdr:nvCxnSpPr>
        <xdr:cNvPr id="312" name="直線コネクタ 311"/>
        <xdr:cNvCxnSpPr/>
      </xdr:nvCxnSpPr>
      <xdr:spPr>
        <a:xfrm>
          <a:off x="14782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37</xdr:row>
      <xdr:rowOff>37846</xdr:rowOff>
    </xdr:to>
    <xdr:cxnSp macro="">
      <xdr:nvCxnSpPr>
        <xdr:cNvPr id="315" name="直線コネクタ 314"/>
        <xdr:cNvCxnSpPr/>
      </xdr:nvCxnSpPr>
      <xdr:spPr>
        <a:xfrm flipV="1">
          <a:off x="13893800" y="628091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133858</xdr:rowOff>
    </xdr:to>
    <xdr:cxnSp macro="">
      <xdr:nvCxnSpPr>
        <xdr:cNvPr id="318" name="直線コネクタ 317"/>
        <xdr:cNvCxnSpPr/>
      </xdr:nvCxnSpPr>
      <xdr:spPr>
        <a:xfrm flipV="1">
          <a:off x="13004800" y="63814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8" name="楕円 327"/>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9"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30" name="楕円 329"/>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34815</xdr:rowOff>
    </xdr:from>
    <xdr:ext cx="736600" cy="259045"/>
    <xdr:sp macro="" textlink="">
      <xdr:nvSpPr>
        <xdr:cNvPr id="331" name="テキスト ボックス 330"/>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57912</xdr:rowOff>
    </xdr:from>
    <xdr:to>
      <xdr:col>74</xdr:col>
      <xdr:colOff>31750</xdr:colOff>
      <xdr:row>36</xdr:row>
      <xdr:rowOff>159512</xdr:rowOff>
    </xdr:to>
    <xdr:sp macro="" textlink="">
      <xdr:nvSpPr>
        <xdr:cNvPr id="332" name="楕円 331"/>
        <xdr:cNvSpPr/>
      </xdr:nvSpPr>
      <xdr:spPr>
        <a:xfrm>
          <a:off x="14732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33" name="テキスト ボックス 332"/>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4" name="楕円 333"/>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5" name="テキスト ボックス 334"/>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36" name="楕円 335"/>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37" name="テキスト ボックス 336"/>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公債費に係る経常収支比率については、前年度に比べ</a:t>
          </a:r>
          <a:r>
            <a:rPr kumimoji="1" lang="ja-JP" altLang="en-US" sz="900">
              <a:solidFill>
                <a:schemeClr val="dk1"/>
              </a:solidFill>
              <a:effectLst/>
              <a:latin typeface="+mn-lt"/>
              <a:ea typeface="+mn-ea"/>
              <a:cs typeface="+mn-cs"/>
            </a:rPr>
            <a:t>１．１</a:t>
          </a:r>
          <a:r>
            <a:rPr kumimoji="1" lang="ja-JP" altLang="ja-JP" sz="900">
              <a:solidFill>
                <a:schemeClr val="dk1"/>
              </a:solidFill>
              <a:effectLst/>
              <a:latin typeface="+mn-lt"/>
              <a:ea typeface="+mn-ea"/>
              <a:cs typeface="+mn-cs"/>
            </a:rPr>
            <a:t>ポイント低下した。これは、起債発行額の抑制を行い、元利償還金額を抑えている事が要因と考えられる。</a:t>
          </a:r>
          <a:endParaRPr lang="ja-JP" altLang="ja-JP" sz="1050">
            <a:effectLst/>
          </a:endParaRPr>
        </a:p>
        <a:p>
          <a:r>
            <a:rPr kumimoji="1" lang="ja-JP" altLang="ja-JP" sz="900">
              <a:solidFill>
                <a:schemeClr val="dk1"/>
              </a:solidFill>
              <a:effectLst/>
              <a:latin typeface="+mn-lt"/>
              <a:ea typeface="+mn-ea"/>
              <a:cs typeface="+mn-cs"/>
            </a:rPr>
            <a:t>　類似団体内平均と比較すると上回っている状況については、第三セクター等改革推進債の償還が影響している。</a:t>
          </a:r>
          <a:endParaRPr lang="ja-JP" altLang="ja-JP" sz="1050">
            <a:effectLst/>
          </a:endParaRPr>
        </a:p>
        <a:p>
          <a:r>
            <a:rPr kumimoji="1" lang="ja-JP" altLang="ja-JP" sz="900">
              <a:solidFill>
                <a:schemeClr val="dk1"/>
              </a:solidFill>
              <a:effectLst/>
              <a:latin typeface="+mn-lt"/>
              <a:ea typeface="+mn-ea"/>
              <a:cs typeface="+mn-cs"/>
            </a:rPr>
            <a:t>　今後、防災無線デジタル化の元金償還や大月駅・猿橋駅周辺整備事業などに係る公債費の増加が見込まれるため、事業精査を徹底し、新規地方債発行の抑制に努め、健全な財政運営を目指す。</a:t>
          </a:r>
          <a:endParaRPr lang="ja-JP" altLang="ja-JP" sz="105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54611</xdr:rowOff>
    </xdr:to>
    <xdr:cxnSp macro="">
      <xdr:nvCxnSpPr>
        <xdr:cNvPr id="370" name="直線コネクタ 369"/>
        <xdr:cNvCxnSpPr/>
      </xdr:nvCxnSpPr>
      <xdr:spPr>
        <a:xfrm flipV="1">
          <a:off x="3987800" y="135153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54611</xdr:rowOff>
    </xdr:from>
    <xdr:to>
      <xdr:col>19</xdr:col>
      <xdr:colOff>187325</xdr:colOff>
      <xdr:row>79</xdr:row>
      <xdr:rowOff>130811</xdr:rowOff>
    </xdr:to>
    <xdr:cxnSp macro="">
      <xdr:nvCxnSpPr>
        <xdr:cNvPr id="373" name="直線コネクタ 372"/>
        <xdr:cNvCxnSpPr/>
      </xdr:nvCxnSpPr>
      <xdr:spPr>
        <a:xfrm flipV="1">
          <a:off x="3098800" y="135991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130811</xdr:rowOff>
    </xdr:from>
    <xdr:to>
      <xdr:col>15</xdr:col>
      <xdr:colOff>98425</xdr:colOff>
      <xdr:row>80</xdr:row>
      <xdr:rowOff>27939</xdr:rowOff>
    </xdr:to>
    <xdr:cxnSp macro="">
      <xdr:nvCxnSpPr>
        <xdr:cNvPr id="376" name="直線コネクタ 375"/>
        <xdr:cNvCxnSpPr/>
      </xdr:nvCxnSpPr>
      <xdr:spPr>
        <a:xfrm flipV="1">
          <a:off x="2209800" y="13675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161289</xdr:rowOff>
    </xdr:from>
    <xdr:to>
      <xdr:col>11</xdr:col>
      <xdr:colOff>9525</xdr:colOff>
      <xdr:row>80</xdr:row>
      <xdr:rowOff>27939</xdr:rowOff>
    </xdr:to>
    <xdr:cxnSp macro="">
      <xdr:nvCxnSpPr>
        <xdr:cNvPr id="379" name="直線コネクタ 378"/>
        <xdr:cNvCxnSpPr/>
      </xdr:nvCxnSpPr>
      <xdr:spPr>
        <a:xfrm>
          <a:off x="1320800" y="137058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89" name="楕円 388"/>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0" name="公債費該当値テキスト"/>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3811</xdr:rowOff>
    </xdr:from>
    <xdr:to>
      <xdr:col>20</xdr:col>
      <xdr:colOff>38100</xdr:colOff>
      <xdr:row>79</xdr:row>
      <xdr:rowOff>105411</xdr:rowOff>
    </xdr:to>
    <xdr:sp macro="" textlink="">
      <xdr:nvSpPr>
        <xdr:cNvPr id="391" name="楕円 390"/>
        <xdr:cNvSpPr/>
      </xdr:nvSpPr>
      <xdr:spPr>
        <a:xfrm>
          <a:off x="3937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90188</xdr:rowOff>
    </xdr:from>
    <xdr:ext cx="736600" cy="259045"/>
    <xdr:sp macro="" textlink="">
      <xdr:nvSpPr>
        <xdr:cNvPr id="392" name="テキスト ボックス 391"/>
        <xdr:cNvSpPr txBox="1"/>
      </xdr:nvSpPr>
      <xdr:spPr>
        <a:xfrm>
          <a:off x="3606800" y="13634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80011</xdr:rowOff>
    </xdr:from>
    <xdr:to>
      <xdr:col>15</xdr:col>
      <xdr:colOff>149225</xdr:colOff>
      <xdr:row>80</xdr:row>
      <xdr:rowOff>10161</xdr:rowOff>
    </xdr:to>
    <xdr:sp macro="" textlink="">
      <xdr:nvSpPr>
        <xdr:cNvPr id="393" name="楕円 392"/>
        <xdr:cNvSpPr/>
      </xdr:nvSpPr>
      <xdr:spPr>
        <a:xfrm>
          <a:off x="3048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166388</xdr:rowOff>
    </xdr:from>
    <xdr:ext cx="762000" cy="259045"/>
    <xdr:sp macro="" textlink="">
      <xdr:nvSpPr>
        <xdr:cNvPr id="394" name="テキスト ボックス 393"/>
        <xdr:cNvSpPr txBox="1"/>
      </xdr:nvSpPr>
      <xdr:spPr>
        <a:xfrm>
          <a:off x="2717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148589</xdr:rowOff>
    </xdr:from>
    <xdr:to>
      <xdr:col>11</xdr:col>
      <xdr:colOff>60325</xdr:colOff>
      <xdr:row>80</xdr:row>
      <xdr:rowOff>78739</xdr:rowOff>
    </xdr:to>
    <xdr:sp macro="" textlink="">
      <xdr:nvSpPr>
        <xdr:cNvPr id="395" name="楕円 394"/>
        <xdr:cNvSpPr/>
      </xdr:nvSpPr>
      <xdr:spPr>
        <a:xfrm>
          <a:off x="2159000" y="1369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63516</xdr:rowOff>
    </xdr:from>
    <xdr:ext cx="762000" cy="259045"/>
    <xdr:sp macro="" textlink="">
      <xdr:nvSpPr>
        <xdr:cNvPr id="396" name="テキスト ボックス 395"/>
        <xdr:cNvSpPr txBox="1"/>
      </xdr:nvSpPr>
      <xdr:spPr>
        <a:xfrm>
          <a:off x="1828800" y="137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110489</xdr:rowOff>
    </xdr:from>
    <xdr:to>
      <xdr:col>6</xdr:col>
      <xdr:colOff>171450</xdr:colOff>
      <xdr:row>80</xdr:row>
      <xdr:rowOff>40639</xdr:rowOff>
    </xdr:to>
    <xdr:sp macro="" textlink="">
      <xdr:nvSpPr>
        <xdr:cNvPr id="397" name="楕円 396"/>
        <xdr:cNvSpPr/>
      </xdr:nvSpPr>
      <xdr:spPr>
        <a:xfrm>
          <a:off x="1270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25416</xdr:rowOff>
    </xdr:from>
    <xdr:ext cx="762000" cy="259045"/>
    <xdr:sp macro="" textlink="">
      <xdr:nvSpPr>
        <xdr:cNvPr id="398" name="テキスト ボックス 397"/>
        <xdr:cNvSpPr txBox="1"/>
      </xdr:nvSpPr>
      <xdr:spPr>
        <a:xfrm>
          <a:off x="939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については、前年度に比べ０．７ポイント上昇した。これは、分母となる経常一般財源収入が増加したものの、物件費や他会計繰出金などの経常一般財源支出が増加したためである。</a:t>
          </a:r>
          <a:endParaRPr lang="ja-JP" altLang="ja-JP" sz="1400">
            <a:effectLst/>
          </a:endParaRPr>
        </a:p>
        <a:p>
          <a:r>
            <a:rPr kumimoji="1" lang="ja-JP" altLang="ja-JP" sz="1100">
              <a:solidFill>
                <a:schemeClr val="dk1"/>
              </a:solidFill>
              <a:effectLst/>
              <a:latin typeface="+mn-lt"/>
              <a:ea typeface="+mn-ea"/>
              <a:cs typeface="+mn-cs"/>
            </a:rPr>
            <a:t>　類似団体内平均や他の平均についても下回っている状況である。</a:t>
          </a:r>
          <a:endParaRPr lang="ja-JP" altLang="ja-JP" sz="1400">
            <a:effectLst/>
          </a:endParaRPr>
        </a:p>
        <a:p>
          <a:r>
            <a:rPr kumimoji="1" lang="ja-JP" altLang="ja-JP" sz="1100">
              <a:solidFill>
                <a:schemeClr val="dk1"/>
              </a:solidFill>
              <a:effectLst/>
              <a:latin typeface="+mn-lt"/>
              <a:ea typeface="+mn-ea"/>
              <a:cs typeface="+mn-cs"/>
            </a:rPr>
            <a:t>　今後も効率的な財政運営に努め、経常経費の削減に努める。　</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75</xdr:row>
      <xdr:rowOff>33274</xdr:rowOff>
    </xdr:to>
    <xdr:cxnSp macro="">
      <xdr:nvCxnSpPr>
        <xdr:cNvPr id="429" name="直線コネクタ 428"/>
        <xdr:cNvCxnSpPr/>
      </xdr:nvCxnSpPr>
      <xdr:spPr>
        <a:xfrm>
          <a:off x="15671800" y="1286002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30" name="公債費以外平均値テキスト"/>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xdr:rowOff>
    </xdr:from>
    <xdr:to>
      <xdr:col>78</xdr:col>
      <xdr:colOff>69850</xdr:colOff>
      <xdr:row>75</xdr:row>
      <xdr:rowOff>88138</xdr:rowOff>
    </xdr:to>
    <xdr:cxnSp macro="">
      <xdr:nvCxnSpPr>
        <xdr:cNvPr id="432" name="直線コネクタ 431"/>
        <xdr:cNvCxnSpPr/>
      </xdr:nvCxnSpPr>
      <xdr:spPr>
        <a:xfrm flipV="1">
          <a:off x="14782800" y="1286002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76</xdr:row>
      <xdr:rowOff>26415</xdr:rowOff>
    </xdr:to>
    <xdr:cxnSp macro="">
      <xdr:nvCxnSpPr>
        <xdr:cNvPr id="435" name="直線コネクタ 434"/>
        <xdr:cNvCxnSpPr/>
      </xdr:nvCxnSpPr>
      <xdr:spPr>
        <a:xfrm flipV="1">
          <a:off x="13893800" y="12946888"/>
          <a:ext cx="889000" cy="10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26415</xdr:rowOff>
    </xdr:from>
    <xdr:to>
      <xdr:col>69</xdr:col>
      <xdr:colOff>92075</xdr:colOff>
      <xdr:row>76</xdr:row>
      <xdr:rowOff>104139</xdr:rowOff>
    </xdr:to>
    <xdr:cxnSp macro="">
      <xdr:nvCxnSpPr>
        <xdr:cNvPr id="438" name="直線コネクタ 437"/>
        <xdr:cNvCxnSpPr/>
      </xdr:nvCxnSpPr>
      <xdr:spPr>
        <a:xfrm flipV="1">
          <a:off x="13004800" y="130566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153924</xdr:rowOff>
    </xdr:from>
    <xdr:to>
      <xdr:col>82</xdr:col>
      <xdr:colOff>158750</xdr:colOff>
      <xdr:row>75</xdr:row>
      <xdr:rowOff>84074</xdr:rowOff>
    </xdr:to>
    <xdr:sp macro="" textlink="">
      <xdr:nvSpPr>
        <xdr:cNvPr id="448" name="楕円 447"/>
        <xdr:cNvSpPr/>
      </xdr:nvSpPr>
      <xdr:spPr>
        <a:xfrm>
          <a:off x="164592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170451</xdr:rowOff>
    </xdr:from>
    <xdr:ext cx="762000" cy="259045"/>
    <xdr:sp macro="" textlink="">
      <xdr:nvSpPr>
        <xdr:cNvPr id="449" name="公債費以外該当値テキスト"/>
        <xdr:cNvSpPr txBox="1"/>
      </xdr:nvSpPr>
      <xdr:spPr>
        <a:xfrm>
          <a:off x="16598900" y="1268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121920</xdr:rowOff>
    </xdr:from>
    <xdr:to>
      <xdr:col>78</xdr:col>
      <xdr:colOff>120650</xdr:colOff>
      <xdr:row>75</xdr:row>
      <xdr:rowOff>52070</xdr:rowOff>
    </xdr:to>
    <xdr:sp macro="" textlink="">
      <xdr:nvSpPr>
        <xdr:cNvPr id="450" name="楕円 449"/>
        <xdr:cNvSpPr/>
      </xdr:nvSpPr>
      <xdr:spPr>
        <a:xfrm>
          <a:off x="15621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62247</xdr:rowOff>
    </xdr:from>
    <xdr:ext cx="736600" cy="259045"/>
    <xdr:sp macro="" textlink="">
      <xdr:nvSpPr>
        <xdr:cNvPr id="451" name="テキスト ボックス 450"/>
        <xdr:cNvSpPr txBox="1"/>
      </xdr:nvSpPr>
      <xdr:spPr>
        <a:xfrm>
          <a:off x="15290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52" name="楕円 451"/>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53" name="テキスト ボックス 452"/>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147065</xdr:rowOff>
    </xdr:from>
    <xdr:to>
      <xdr:col>69</xdr:col>
      <xdr:colOff>142875</xdr:colOff>
      <xdr:row>76</xdr:row>
      <xdr:rowOff>77215</xdr:rowOff>
    </xdr:to>
    <xdr:sp macro="" textlink="">
      <xdr:nvSpPr>
        <xdr:cNvPr id="454" name="楕円 453"/>
        <xdr:cNvSpPr/>
      </xdr:nvSpPr>
      <xdr:spPr>
        <a:xfrm>
          <a:off x="13843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55" name="テキスト ボックス 45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6" name="楕円 455"/>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7" name="テキスト ボックス 456"/>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54196</xdr:rowOff>
    </xdr:from>
    <xdr:to>
      <xdr:col>29</xdr:col>
      <xdr:colOff>127000</xdr:colOff>
      <xdr:row>15</xdr:row>
      <xdr:rowOff>113789</xdr:rowOff>
    </xdr:to>
    <xdr:cxnSp macro="">
      <xdr:nvCxnSpPr>
        <xdr:cNvPr id="54" name="直線コネクタ 53"/>
        <xdr:cNvCxnSpPr/>
      </xdr:nvCxnSpPr>
      <xdr:spPr bwMode="auto">
        <a:xfrm flipV="1">
          <a:off x="5003800" y="2673571"/>
          <a:ext cx="647700" cy="59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113789</xdr:rowOff>
    </xdr:from>
    <xdr:to>
      <xdr:col>26</xdr:col>
      <xdr:colOff>50800</xdr:colOff>
      <xdr:row>16</xdr:row>
      <xdr:rowOff>2489</xdr:rowOff>
    </xdr:to>
    <xdr:cxnSp macro="">
      <xdr:nvCxnSpPr>
        <xdr:cNvPr id="57" name="直線コネクタ 56"/>
        <xdr:cNvCxnSpPr/>
      </xdr:nvCxnSpPr>
      <xdr:spPr bwMode="auto">
        <a:xfrm flipV="1">
          <a:off x="4305300" y="2733164"/>
          <a:ext cx="698500" cy="60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163295</xdr:rowOff>
    </xdr:from>
    <xdr:to>
      <xdr:col>22</xdr:col>
      <xdr:colOff>114300</xdr:colOff>
      <xdr:row>16</xdr:row>
      <xdr:rowOff>2489</xdr:rowOff>
    </xdr:to>
    <xdr:cxnSp macro="">
      <xdr:nvCxnSpPr>
        <xdr:cNvPr id="60" name="直線コネクタ 59"/>
        <xdr:cNvCxnSpPr/>
      </xdr:nvCxnSpPr>
      <xdr:spPr bwMode="auto">
        <a:xfrm>
          <a:off x="3606800" y="2782670"/>
          <a:ext cx="698500" cy="10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159095</xdr:rowOff>
    </xdr:from>
    <xdr:to>
      <xdr:col>18</xdr:col>
      <xdr:colOff>177800</xdr:colOff>
      <xdr:row>15</xdr:row>
      <xdr:rowOff>163295</xdr:rowOff>
    </xdr:to>
    <xdr:cxnSp macro="">
      <xdr:nvCxnSpPr>
        <xdr:cNvPr id="63" name="直線コネクタ 62"/>
        <xdr:cNvCxnSpPr/>
      </xdr:nvCxnSpPr>
      <xdr:spPr bwMode="auto">
        <a:xfrm>
          <a:off x="2908300" y="2778470"/>
          <a:ext cx="698500" cy="4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3396</xdr:rowOff>
    </xdr:from>
    <xdr:to>
      <xdr:col>29</xdr:col>
      <xdr:colOff>177800</xdr:colOff>
      <xdr:row>15</xdr:row>
      <xdr:rowOff>104996</xdr:rowOff>
    </xdr:to>
    <xdr:sp macro="" textlink="">
      <xdr:nvSpPr>
        <xdr:cNvPr id="73" name="楕円 72"/>
        <xdr:cNvSpPr/>
      </xdr:nvSpPr>
      <xdr:spPr bwMode="auto">
        <a:xfrm>
          <a:off x="5600700" y="262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19923</xdr:rowOff>
    </xdr:from>
    <xdr:ext cx="762000" cy="259045"/>
    <xdr:sp macro="" textlink="">
      <xdr:nvSpPr>
        <xdr:cNvPr id="74" name="人口1人当たり決算額の推移該当値テキスト130"/>
        <xdr:cNvSpPr txBox="1"/>
      </xdr:nvSpPr>
      <xdr:spPr>
        <a:xfrm>
          <a:off x="5740400" y="2467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62989</xdr:rowOff>
    </xdr:from>
    <xdr:to>
      <xdr:col>26</xdr:col>
      <xdr:colOff>101600</xdr:colOff>
      <xdr:row>15</xdr:row>
      <xdr:rowOff>164589</xdr:rowOff>
    </xdr:to>
    <xdr:sp macro="" textlink="">
      <xdr:nvSpPr>
        <xdr:cNvPr id="75" name="楕円 74"/>
        <xdr:cNvSpPr/>
      </xdr:nvSpPr>
      <xdr:spPr bwMode="auto">
        <a:xfrm>
          <a:off x="4953000" y="2682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3316</xdr:rowOff>
    </xdr:from>
    <xdr:ext cx="736600" cy="259045"/>
    <xdr:sp macro="" textlink="">
      <xdr:nvSpPr>
        <xdr:cNvPr id="76" name="テキスト ボックス 75"/>
        <xdr:cNvSpPr txBox="1"/>
      </xdr:nvSpPr>
      <xdr:spPr>
        <a:xfrm>
          <a:off x="4622800" y="2451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123139</xdr:rowOff>
    </xdr:from>
    <xdr:to>
      <xdr:col>22</xdr:col>
      <xdr:colOff>165100</xdr:colOff>
      <xdr:row>16</xdr:row>
      <xdr:rowOff>53289</xdr:rowOff>
    </xdr:to>
    <xdr:sp macro="" textlink="">
      <xdr:nvSpPr>
        <xdr:cNvPr id="77" name="楕円 76"/>
        <xdr:cNvSpPr/>
      </xdr:nvSpPr>
      <xdr:spPr bwMode="auto">
        <a:xfrm>
          <a:off x="4254500" y="274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63466</xdr:rowOff>
    </xdr:from>
    <xdr:ext cx="762000" cy="259045"/>
    <xdr:sp macro="" textlink="">
      <xdr:nvSpPr>
        <xdr:cNvPr id="78" name="テキスト ボックス 77"/>
        <xdr:cNvSpPr txBox="1"/>
      </xdr:nvSpPr>
      <xdr:spPr>
        <a:xfrm>
          <a:off x="3924300" y="251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112495</xdr:rowOff>
    </xdr:from>
    <xdr:to>
      <xdr:col>19</xdr:col>
      <xdr:colOff>38100</xdr:colOff>
      <xdr:row>16</xdr:row>
      <xdr:rowOff>42645</xdr:rowOff>
    </xdr:to>
    <xdr:sp macro="" textlink="">
      <xdr:nvSpPr>
        <xdr:cNvPr id="79" name="楕円 78"/>
        <xdr:cNvSpPr/>
      </xdr:nvSpPr>
      <xdr:spPr bwMode="auto">
        <a:xfrm>
          <a:off x="3556000" y="2731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52822</xdr:rowOff>
    </xdr:from>
    <xdr:ext cx="762000" cy="259045"/>
    <xdr:sp macro="" textlink="">
      <xdr:nvSpPr>
        <xdr:cNvPr id="80" name="テキスト ボックス 79"/>
        <xdr:cNvSpPr txBox="1"/>
      </xdr:nvSpPr>
      <xdr:spPr>
        <a:xfrm>
          <a:off x="3225800" y="250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108295</xdr:rowOff>
    </xdr:from>
    <xdr:to>
      <xdr:col>15</xdr:col>
      <xdr:colOff>101600</xdr:colOff>
      <xdr:row>16</xdr:row>
      <xdr:rowOff>38445</xdr:rowOff>
    </xdr:to>
    <xdr:sp macro="" textlink="">
      <xdr:nvSpPr>
        <xdr:cNvPr id="81" name="楕円 80"/>
        <xdr:cNvSpPr/>
      </xdr:nvSpPr>
      <xdr:spPr bwMode="auto">
        <a:xfrm>
          <a:off x="2857500" y="2727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48622</xdr:rowOff>
    </xdr:from>
    <xdr:ext cx="762000" cy="259045"/>
    <xdr:sp macro="" textlink="">
      <xdr:nvSpPr>
        <xdr:cNvPr id="82" name="テキスト ボックス 81"/>
        <xdr:cNvSpPr txBox="1"/>
      </xdr:nvSpPr>
      <xdr:spPr>
        <a:xfrm>
          <a:off x="2527300" y="249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284146</xdr:rowOff>
    </xdr:from>
    <xdr:to>
      <xdr:col>29</xdr:col>
      <xdr:colOff>127000</xdr:colOff>
      <xdr:row>33</xdr:row>
      <xdr:rowOff>288587</xdr:rowOff>
    </xdr:to>
    <xdr:cxnSp macro="">
      <xdr:nvCxnSpPr>
        <xdr:cNvPr id="118" name="直線コネクタ 117"/>
        <xdr:cNvCxnSpPr/>
      </xdr:nvCxnSpPr>
      <xdr:spPr bwMode="auto">
        <a:xfrm flipV="1">
          <a:off x="5003800" y="6208696"/>
          <a:ext cx="647700" cy="4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288587</xdr:rowOff>
    </xdr:from>
    <xdr:to>
      <xdr:col>26</xdr:col>
      <xdr:colOff>50800</xdr:colOff>
      <xdr:row>33</xdr:row>
      <xdr:rowOff>299920</xdr:rowOff>
    </xdr:to>
    <xdr:cxnSp macro="">
      <xdr:nvCxnSpPr>
        <xdr:cNvPr id="121" name="直線コネクタ 120"/>
        <xdr:cNvCxnSpPr/>
      </xdr:nvCxnSpPr>
      <xdr:spPr bwMode="auto">
        <a:xfrm flipV="1">
          <a:off x="4305300" y="6213137"/>
          <a:ext cx="698500" cy="113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258739</xdr:rowOff>
    </xdr:from>
    <xdr:to>
      <xdr:col>22</xdr:col>
      <xdr:colOff>114300</xdr:colOff>
      <xdr:row>33</xdr:row>
      <xdr:rowOff>299920</xdr:rowOff>
    </xdr:to>
    <xdr:cxnSp macro="">
      <xdr:nvCxnSpPr>
        <xdr:cNvPr id="124" name="直線コネクタ 123"/>
        <xdr:cNvCxnSpPr/>
      </xdr:nvCxnSpPr>
      <xdr:spPr bwMode="auto">
        <a:xfrm>
          <a:off x="3606800" y="6183289"/>
          <a:ext cx="698500" cy="4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60053</xdr:rowOff>
    </xdr:from>
    <xdr:to>
      <xdr:col>18</xdr:col>
      <xdr:colOff>177800</xdr:colOff>
      <xdr:row>33</xdr:row>
      <xdr:rowOff>258739</xdr:rowOff>
    </xdr:to>
    <xdr:cxnSp macro="">
      <xdr:nvCxnSpPr>
        <xdr:cNvPr id="127" name="直線コネクタ 126"/>
        <xdr:cNvCxnSpPr/>
      </xdr:nvCxnSpPr>
      <xdr:spPr bwMode="auto">
        <a:xfrm>
          <a:off x="2908300" y="5984603"/>
          <a:ext cx="698500" cy="198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233346</xdr:rowOff>
    </xdr:from>
    <xdr:to>
      <xdr:col>29</xdr:col>
      <xdr:colOff>177800</xdr:colOff>
      <xdr:row>33</xdr:row>
      <xdr:rowOff>334946</xdr:rowOff>
    </xdr:to>
    <xdr:sp macro="" textlink="">
      <xdr:nvSpPr>
        <xdr:cNvPr id="137" name="楕円 136"/>
        <xdr:cNvSpPr/>
      </xdr:nvSpPr>
      <xdr:spPr bwMode="auto">
        <a:xfrm>
          <a:off x="5600700" y="615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78423</xdr:rowOff>
    </xdr:from>
    <xdr:ext cx="762000" cy="259045"/>
    <xdr:sp macro="" textlink="">
      <xdr:nvSpPr>
        <xdr:cNvPr id="138" name="人口1人当たり決算額の推移該当値テキスト445"/>
        <xdr:cNvSpPr txBox="1"/>
      </xdr:nvSpPr>
      <xdr:spPr>
        <a:xfrm>
          <a:off x="5740400" y="600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237787</xdr:rowOff>
    </xdr:from>
    <xdr:to>
      <xdr:col>26</xdr:col>
      <xdr:colOff>101600</xdr:colOff>
      <xdr:row>33</xdr:row>
      <xdr:rowOff>339387</xdr:rowOff>
    </xdr:to>
    <xdr:sp macro="" textlink="">
      <xdr:nvSpPr>
        <xdr:cNvPr id="139" name="楕円 138"/>
        <xdr:cNvSpPr/>
      </xdr:nvSpPr>
      <xdr:spPr bwMode="auto">
        <a:xfrm>
          <a:off x="4953000" y="6162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6664</xdr:rowOff>
    </xdr:from>
    <xdr:ext cx="736600" cy="259045"/>
    <xdr:sp macro="" textlink="">
      <xdr:nvSpPr>
        <xdr:cNvPr id="140" name="テキスト ボックス 139"/>
        <xdr:cNvSpPr txBox="1"/>
      </xdr:nvSpPr>
      <xdr:spPr>
        <a:xfrm>
          <a:off x="4622800" y="5931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249120</xdr:rowOff>
    </xdr:from>
    <xdr:to>
      <xdr:col>22</xdr:col>
      <xdr:colOff>165100</xdr:colOff>
      <xdr:row>34</xdr:row>
      <xdr:rowOff>7820</xdr:rowOff>
    </xdr:to>
    <xdr:sp macro="" textlink="">
      <xdr:nvSpPr>
        <xdr:cNvPr id="141" name="楕円 140"/>
        <xdr:cNvSpPr/>
      </xdr:nvSpPr>
      <xdr:spPr bwMode="auto">
        <a:xfrm>
          <a:off x="4254500" y="6173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17997</xdr:rowOff>
    </xdr:from>
    <xdr:ext cx="762000" cy="259045"/>
    <xdr:sp macro="" textlink="">
      <xdr:nvSpPr>
        <xdr:cNvPr id="142" name="テキスト ボックス 141"/>
        <xdr:cNvSpPr txBox="1"/>
      </xdr:nvSpPr>
      <xdr:spPr>
        <a:xfrm>
          <a:off x="3924300" y="594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207939</xdr:rowOff>
    </xdr:from>
    <xdr:to>
      <xdr:col>19</xdr:col>
      <xdr:colOff>38100</xdr:colOff>
      <xdr:row>33</xdr:row>
      <xdr:rowOff>309539</xdr:rowOff>
    </xdr:to>
    <xdr:sp macro="" textlink="">
      <xdr:nvSpPr>
        <xdr:cNvPr id="143" name="楕円 142"/>
        <xdr:cNvSpPr/>
      </xdr:nvSpPr>
      <xdr:spPr bwMode="auto">
        <a:xfrm>
          <a:off x="3556000" y="6132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148266</xdr:rowOff>
    </xdr:from>
    <xdr:ext cx="762000" cy="259045"/>
    <xdr:sp macro="" textlink="">
      <xdr:nvSpPr>
        <xdr:cNvPr id="144" name="テキスト ボックス 143"/>
        <xdr:cNvSpPr txBox="1"/>
      </xdr:nvSpPr>
      <xdr:spPr>
        <a:xfrm>
          <a:off x="3225800" y="590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9253</xdr:rowOff>
    </xdr:from>
    <xdr:to>
      <xdr:col>15</xdr:col>
      <xdr:colOff>101600</xdr:colOff>
      <xdr:row>33</xdr:row>
      <xdr:rowOff>110853</xdr:rowOff>
    </xdr:to>
    <xdr:sp macro="" textlink="">
      <xdr:nvSpPr>
        <xdr:cNvPr id="145" name="楕円 144"/>
        <xdr:cNvSpPr/>
      </xdr:nvSpPr>
      <xdr:spPr bwMode="auto">
        <a:xfrm>
          <a:off x="2857500" y="5933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31</xdr:row>
      <xdr:rowOff>292480</xdr:rowOff>
    </xdr:from>
    <xdr:ext cx="762000" cy="259045"/>
    <xdr:sp macro="" textlink="">
      <xdr:nvSpPr>
        <xdr:cNvPr id="146" name="テキスト ボックス 145"/>
        <xdr:cNvSpPr txBox="1"/>
      </xdr:nvSpPr>
      <xdr:spPr>
        <a:xfrm>
          <a:off x="2527300" y="5702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22,629
22,400
280.25
14,462,611
13,936,221
489,128
8,360,888
15,429,117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156045</xdr:rowOff>
    </xdr:from>
    <xdr:to>
      <xdr:col>24</xdr:col>
      <xdr:colOff>63500</xdr:colOff>
      <xdr:row>33</xdr:row>
      <xdr:rowOff>99891</xdr:rowOff>
    </xdr:to>
    <xdr:cxnSp macro="">
      <xdr:nvCxnSpPr>
        <xdr:cNvPr id="63" name="直線コネクタ 62"/>
        <xdr:cNvCxnSpPr/>
      </xdr:nvCxnSpPr>
      <xdr:spPr>
        <a:xfrm flipV="1">
          <a:off x="3797300" y="5642445"/>
          <a:ext cx="838200" cy="11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99891</xdr:rowOff>
    </xdr:from>
    <xdr:to>
      <xdr:col>19</xdr:col>
      <xdr:colOff>177800</xdr:colOff>
      <xdr:row>34</xdr:row>
      <xdr:rowOff>23277</xdr:rowOff>
    </xdr:to>
    <xdr:cxnSp macro="">
      <xdr:nvCxnSpPr>
        <xdr:cNvPr id="66" name="直線コネクタ 65"/>
        <xdr:cNvCxnSpPr/>
      </xdr:nvCxnSpPr>
      <xdr:spPr>
        <a:xfrm flipV="1">
          <a:off x="2908300" y="5757741"/>
          <a:ext cx="889000" cy="9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23277</xdr:rowOff>
    </xdr:from>
    <xdr:to>
      <xdr:col>15</xdr:col>
      <xdr:colOff>50800</xdr:colOff>
      <xdr:row>34</xdr:row>
      <xdr:rowOff>32911</xdr:rowOff>
    </xdr:to>
    <xdr:cxnSp macro="">
      <xdr:nvCxnSpPr>
        <xdr:cNvPr id="69" name="直線コネクタ 68"/>
        <xdr:cNvCxnSpPr/>
      </xdr:nvCxnSpPr>
      <xdr:spPr>
        <a:xfrm flipV="1">
          <a:off x="2019300" y="5852577"/>
          <a:ext cx="889000" cy="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32911</xdr:rowOff>
    </xdr:from>
    <xdr:to>
      <xdr:col>10</xdr:col>
      <xdr:colOff>114300</xdr:colOff>
      <xdr:row>34</xdr:row>
      <xdr:rowOff>38643</xdr:rowOff>
    </xdr:to>
    <xdr:cxnSp macro="">
      <xdr:nvCxnSpPr>
        <xdr:cNvPr id="72" name="直線コネクタ 71"/>
        <xdr:cNvCxnSpPr/>
      </xdr:nvCxnSpPr>
      <xdr:spPr>
        <a:xfrm flipV="1">
          <a:off x="1130300" y="5862211"/>
          <a:ext cx="8890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105245</xdr:rowOff>
    </xdr:from>
    <xdr:to>
      <xdr:col>24</xdr:col>
      <xdr:colOff>114300</xdr:colOff>
      <xdr:row>33</xdr:row>
      <xdr:rowOff>35395</xdr:rowOff>
    </xdr:to>
    <xdr:sp macro="" textlink="">
      <xdr:nvSpPr>
        <xdr:cNvPr id="82" name="楕円 81"/>
        <xdr:cNvSpPr/>
      </xdr:nvSpPr>
      <xdr:spPr>
        <a:xfrm>
          <a:off x="4584700" y="559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128122</xdr:rowOff>
    </xdr:from>
    <xdr:ext cx="599010" cy="259045"/>
    <xdr:sp macro="" textlink="">
      <xdr:nvSpPr>
        <xdr:cNvPr id="83" name="人件費該当値テキスト"/>
        <xdr:cNvSpPr txBox="1"/>
      </xdr:nvSpPr>
      <xdr:spPr>
        <a:xfrm>
          <a:off x="4686300" y="544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49091</xdr:rowOff>
    </xdr:from>
    <xdr:to>
      <xdr:col>20</xdr:col>
      <xdr:colOff>38100</xdr:colOff>
      <xdr:row>33</xdr:row>
      <xdr:rowOff>150691</xdr:rowOff>
    </xdr:to>
    <xdr:sp macro="" textlink="">
      <xdr:nvSpPr>
        <xdr:cNvPr id="84" name="楕円 83"/>
        <xdr:cNvSpPr/>
      </xdr:nvSpPr>
      <xdr:spPr>
        <a:xfrm>
          <a:off x="3746500" y="57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167218</xdr:rowOff>
    </xdr:from>
    <xdr:ext cx="599010" cy="259045"/>
    <xdr:sp macro="" textlink="">
      <xdr:nvSpPr>
        <xdr:cNvPr id="85" name="テキスト ボックス 84"/>
        <xdr:cNvSpPr txBox="1"/>
      </xdr:nvSpPr>
      <xdr:spPr>
        <a:xfrm>
          <a:off x="3497795" y="5482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143927</xdr:rowOff>
    </xdr:from>
    <xdr:to>
      <xdr:col>15</xdr:col>
      <xdr:colOff>101600</xdr:colOff>
      <xdr:row>34</xdr:row>
      <xdr:rowOff>74077</xdr:rowOff>
    </xdr:to>
    <xdr:sp macro="" textlink="">
      <xdr:nvSpPr>
        <xdr:cNvPr id="86" name="楕円 85"/>
        <xdr:cNvSpPr/>
      </xdr:nvSpPr>
      <xdr:spPr>
        <a:xfrm>
          <a:off x="2857500" y="580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90604</xdr:rowOff>
    </xdr:from>
    <xdr:ext cx="534377" cy="259045"/>
    <xdr:sp macro="" textlink="">
      <xdr:nvSpPr>
        <xdr:cNvPr id="87" name="テキスト ボックス 86"/>
        <xdr:cNvSpPr txBox="1"/>
      </xdr:nvSpPr>
      <xdr:spPr>
        <a:xfrm>
          <a:off x="2641111" y="557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153561</xdr:rowOff>
    </xdr:from>
    <xdr:to>
      <xdr:col>10</xdr:col>
      <xdr:colOff>165100</xdr:colOff>
      <xdr:row>34</xdr:row>
      <xdr:rowOff>83711</xdr:rowOff>
    </xdr:to>
    <xdr:sp macro="" textlink="">
      <xdr:nvSpPr>
        <xdr:cNvPr id="88" name="楕円 87"/>
        <xdr:cNvSpPr/>
      </xdr:nvSpPr>
      <xdr:spPr>
        <a:xfrm>
          <a:off x="1968500" y="581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100238</xdr:rowOff>
    </xdr:from>
    <xdr:ext cx="534377" cy="259045"/>
    <xdr:sp macro="" textlink="">
      <xdr:nvSpPr>
        <xdr:cNvPr id="89" name="テキスト ボックス 88"/>
        <xdr:cNvSpPr txBox="1"/>
      </xdr:nvSpPr>
      <xdr:spPr>
        <a:xfrm>
          <a:off x="1752111" y="558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159293</xdr:rowOff>
    </xdr:from>
    <xdr:to>
      <xdr:col>6</xdr:col>
      <xdr:colOff>38100</xdr:colOff>
      <xdr:row>34</xdr:row>
      <xdr:rowOff>89443</xdr:rowOff>
    </xdr:to>
    <xdr:sp macro="" textlink="">
      <xdr:nvSpPr>
        <xdr:cNvPr id="90" name="楕円 89"/>
        <xdr:cNvSpPr/>
      </xdr:nvSpPr>
      <xdr:spPr>
        <a:xfrm>
          <a:off x="1079500" y="581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105970</xdr:rowOff>
    </xdr:from>
    <xdr:ext cx="534377" cy="259045"/>
    <xdr:sp macro="" textlink="">
      <xdr:nvSpPr>
        <xdr:cNvPr id="91" name="テキスト ボックス 90"/>
        <xdr:cNvSpPr txBox="1"/>
      </xdr:nvSpPr>
      <xdr:spPr>
        <a:xfrm>
          <a:off x="863111" y="55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38343</xdr:rowOff>
    </xdr:from>
    <xdr:to>
      <xdr:col>24</xdr:col>
      <xdr:colOff>63500</xdr:colOff>
      <xdr:row>56</xdr:row>
      <xdr:rowOff>114935</xdr:rowOff>
    </xdr:to>
    <xdr:cxnSp macro="">
      <xdr:nvCxnSpPr>
        <xdr:cNvPr id="123" name="直線コネクタ 122"/>
        <xdr:cNvCxnSpPr/>
      </xdr:nvCxnSpPr>
      <xdr:spPr>
        <a:xfrm flipV="1">
          <a:off x="3797300" y="9639543"/>
          <a:ext cx="838200" cy="7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114935</xdr:rowOff>
    </xdr:from>
    <xdr:to>
      <xdr:col>19</xdr:col>
      <xdr:colOff>177800</xdr:colOff>
      <xdr:row>56</xdr:row>
      <xdr:rowOff>126844</xdr:rowOff>
    </xdr:to>
    <xdr:cxnSp macro="">
      <xdr:nvCxnSpPr>
        <xdr:cNvPr id="126" name="直線コネクタ 125"/>
        <xdr:cNvCxnSpPr/>
      </xdr:nvCxnSpPr>
      <xdr:spPr>
        <a:xfrm flipV="1">
          <a:off x="2908300" y="9716135"/>
          <a:ext cx="889000" cy="1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126844</xdr:rowOff>
    </xdr:from>
    <xdr:to>
      <xdr:col>15</xdr:col>
      <xdr:colOff>50800</xdr:colOff>
      <xdr:row>57</xdr:row>
      <xdr:rowOff>113868</xdr:rowOff>
    </xdr:to>
    <xdr:cxnSp macro="">
      <xdr:nvCxnSpPr>
        <xdr:cNvPr id="129" name="直線コネクタ 128"/>
        <xdr:cNvCxnSpPr/>
      </xdr:nvCxnSpPr>
      <xdr:spPr>
        <a:xfrm flipV="1">
          <a:off x="2019300" y="9728044"/>
          <a:ext cx="889000" cy="15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97801</xdr:rowOff>
    </xdr:from>
    <xdr:to>
      <xdr:col>10</xdr:col>
      <xdr:colOff>114300</xdr:colOff>
      <xdr:row>57</xdr:row>
      <xdr:rowOff>113868</xdr:rowOff>
    </xdr:to>
    <xdr:cxnSp macro="">
      <xdr:nvCxnSpPr>
        <xdr:cNvPr id="132" name="直線コネクタ 131"/>
        <xdr:cNvCxnSpPr/>
      </xdr:nvCxnSpPr>
      <xdr:spPr>
        <a:xfrm>
          <a:off x="1130300" y="9870451"/>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158993</xdr:rowOff>
    </xdr:from>
    <xdr:to>
      <xdr:col>24</xdr:col>
      <xdr:colOff>114300</xdr:colOff>
      <xdr:row>56</xdr:row>
      <xdr:rowOff>89143</xdr:rowOff>
    </xdr:to>
    <xdr:sp macro="" textlink="">
      <xdr:nvSpPr>
        <xdr:cNvPr id="142" name="楕円 141"/>
        <xdr:cNvSpPr/>
      </xdr:nvSpPr>
      <xdr:spPr>
        <a:xfrm>
          <a:off x="4584700" y="958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10420</xdr:rowOff>
    </xdr:from>
    <xdr:ext cx="534377" cy="259045"/>
    <xdr:sp macro="" textlink="">
      <xdr:nvSpPr>
        <xdr:cNvPr id="143" name="物件費該当値テキスト"/>
        <xdr:cNvSpPr txBox="1"/>
      </xdr:nvSpPr>
      <xdr:spPr>
        <a:xfrm>
          <a:off x="4686300" y="944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64135</xdr:rowOff>
    </xdr:from>
    <xdr:to>
      <xdr:col>20</xdr:col>
      <xdr:colOff>38100</xdr:colOff>
      <xdr:row>56</xdr:row>
      <xdr:rowOff>165735</xdr:rowOff>
    </xdr:to>
    <xdr:sp macro="" textlink="">
      <xdr:nvSpPr>
        <xdr:cNvPr id="144" name="楕円 143"/>
        <xdr:cNvSpPr/>
      </xdr:nvSpPr>
      <xdr:spPr>
        <a:xfrm>
          <a:off x="3746500" y="966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10812</xdr:rowOff>
    </xdr:from>
    <xdr:ext cx="534377" cy="259045"/>
    <xdr:sp macro="" textlink="">
      <xdr:nvSpPr>
        <xdr:cNvPr id="145" name="テキスト ボックス 144"/>
        <xdr:cNvSpPr txBox="1"/>
      </xdr:nvSpPr>
      <xdr:spPr>
        <a:xfrm>
          <a:off x="3530111" y="944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76044</xdr:rowOff>
    </xdr:from>
    <xdr:to>
      <xdr:col>15</xdr:col>
      <xdr:colOff>101600</xdr:colOff>
      <xdr:row>57</xdr:row>
      <xdr:rowOff>6194</xdr:rowOff>
    </xdr:to>
    <xdr:sp macro="" textlink="">
      <xdr:nvSpPr>
        <xdr:cNvPr id="146" name="楕円 145"/>
        <xdr:cNvSpPr/>
      </xdr:nvSpPr>
      <xdr:spPr>
        <a:xfrm>
          <a:off x="2857500" y="967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22721</xdr:rowOff>
    </xdr:from>
    <xdr:ext cx="534377" cy="259045"/>
    <xdr:sp macro="" textlink="">
      <xdr:nvSpPr>
        <xdr:cNvPr id="147" name="テキスト ボックス 146"/>
        <xdr:cNvSpPr txBox="1"/>
      </xdr:nvSpPr>
      <xdr:spPr>
        <a:xfrm>
          <a:off x="2641111" y="94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63068</xdr:rowOff>
    </xdr:from>
    <xdr:to>
      <xdr:col>10</xdr:col>
      <xdr:colOff>165100</xdr:colOff>
      <xdr:row>57</xdr:row>
      <xdr:rowOff>164668</xdr:rowOff>
    </xdr:to>
    <xdr:sp macro="" textlink="">
      <xdr:nvSpPr>
        <xdr:cNvPr id="148" name="楕円 147"/>
        <xdr:cNvSpPr/>
      </xdr:nvSpPr>
      <xdr:spPr>
        <a:xfrm>
          <a:off x="1968500" y="983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155795</xdr:rowOff>
    </xdr:from>
    <xdr:ext cx="534377" cy="259045"/>
    <xdr:sp macro="" textlink="">
      <xdr:nvSpPr>
        <xdr:cNvPr id="149" name="テキスト ボックス 148"/>
        <xdr:cNvSpPr txBox="1"/>
      </xdr:nvSpPr>
      <xdr:spPr>
        <a:xfrm>
          <a:off x="1752111" y="992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47001</xdr:rowOff>
    </xdr:from>
    <xdr:to>
      <xdr:col>6</xdr:col>
      <xdr:colOff>38100</xdr:colOff>
      <xdr:row>57</xdr:row>
      <xdr:rowOff>148601</xdr:rowOff>
    </xdr:to>
    <xdr:sp macro="" textlink="">
      <xdr:nvSpPr>
        <xdr:cNvPr id="150" name="楕円 149"/>
        <xdr:cNvSpPr/>
      </xdr:nvSpPr>
      <xdr:spPr>
        <a:xfrm>
          <a:off x="1079500" y="981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139728</xdr:rowOff>
    </xdr:from>
    <xdr:ext cx="534377" cy="259045"/>
    <xdr:sp macro="" textlink="">
      <xdr:nvSpPr>
        <xdr:cNvPr id="151" name="テキスト ボックス 150"/>
        <xdr:cNvSpPr txBox="1"/>
      </xdr:nvSpPr>
      <xdr:spPr>
        <a:xfrm>
          <a:off x="863111" y="991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153282</xdr:rowOff>
    </xdr:from>
    <xdr:to>
      <xdr:col>24</xdr:col>
      <xdr:colOff>63500</xdr:colOff>
      <xdr:row>78</xdr:row>
      <xdr:rowOff>156350</xdr:rowOff>
    </xdr:to>
    <xdr:cxnSp macro="">
      <xdr:nvCxnSpPr>
        <xdr:cNvPr id="180" name="直線コネクタ 179"/>
        <xdr:cNvCxnSpPr/>
      </xdr:nvCxnSpPr>
      <xdr:spPr>
        <a:xfrm>
          <a:off x="3797300" y="13526382"/>
          <a:ext cx="838200" cy="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153282</xdr:rowOff>
    </xdr:from>
    <xdr:to>
      <xdr:col>19</xdr:col>
      <xdr:colOff>177800</xdr:colOff>
      <xdr:row>79</xdr:row>
      <xdr:rowOff>2330</xdr:rowOff>
    </xdr:to>
    <xdr:cxnSp macro="">
      <xdr:nvCxnSpPr>
        <xdr:cNvPr id="183" name="直線コネクタ 182"/>
        <xdr:cNvCxnSpPr/>
      </xdr:nvCxnSpPr>
      <xdr:spPr>
        <a:xfrm flipV="1">
          <a:off x="2908300" y="13526382"/>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145168</xdr:rowOff>
    </xdr:from>
    <xdr:to>
      <xdr:col>15</xdr:col>
      <xdr:colOff>50800</xdr:colOff>
      <xdr:row>79</xdr:row>
      <xdr:rowOff>2330</xdr:rowOff>
    </xdr:to>
    <xdr:cxnSp macro="">
      <xdr:nvCxnSpPr>
        <xdr:cNvPr id="186" name="直線コネクタ 185"/>
        <xdr:cNvCxnSpPr/>
      </xdr:nvCxnSpPr>
      <xdr:spPr>
        <a:xfrm>
          <a:off x="2019300" y="13518268"/>
          <a:ext cx="889000" cy="2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145168</xdr:rowOff>
    </xdr:from>
    <xdr:to>
      <xdr:col>10</xdr:col>
      <xdr:colOff>114300</xdr:colOff>
      <xdr:row>78</xdr:row>
      <xdr:rowOff>151567</xdr:rowOff>
    </xdr:to>
    <xdr:cxnSp macro="">
      <xdr:nvCxnSpPr>
        <xdr:cNvPr id="189" name="直線コネクタ 188"/>
        <xdr:cNvCxnSpPr/>
      </xdr:nvCxnSpPr>
      <xdr:spPr>
        <a:xfrm flipV="1">
          <a:off x="1130300" y="13518268"/>
          <a:ext cx="889000" cy="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105550</xdr:rowOff>
    </xdr:from>
    <xdr:to>
      <xdr:col>24</xdr:col>
      <xdr:colOff>114300</xdr:colOff>
      <xdr:row>79</xdr:row>
      <xdr:rowOff>35700</xdr:rowOff>
    </xdr:to>
    <xdr:sp macro="" textlink="">
      <xdr:nvSpPr>
        <xdr:cNvPr id="199" name="楕円 198"/>
        <xdr:cNvSpPr/>
      </xdr:nvSpPr>
      <xdr:spPr>
        <a:xfrm>
          <a:off x="4584700" y="134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20477</xdr:rowOff>
    </xdr:from>
    <xdr:ext cx="469744" cy="259045"/>
    <xdr:sp macro="" textlink="">
      <xdr:nvSpPr>
        <xdr:cNvPr id="200" name="維持補修費該当値テキスト"/>
        <xdr:cNvSpPr txBox="1"/>
      </xdr:nvSpPr>
      <xdr:spPr>
        <a:xfrm>
          <a:off x="4686300" y="133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102482</xdr:rowOff>
    </xdr:from>
    <xdr:to>
      <xdr:col>20</xdr:col>
      <xdr:colOff>38100</xdr:colOff>
      <xdr:row>79</xdr:row>
      <xdr:rowOff>32632</xdr:rowOff>
    </xdr:to>
    <xdr:sp macro="" textlink="">
      <xdr:nvSpPr>
        <xdr:cNvPr id="201" name="楕円 200"/>
        <xdr:cNvSpPr/>
      </xdr:nvSpPr>
      <xdr:spPr>
        <a:xfrm>
          <a:off x="3746500" y="134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23759</xdr:rowOff>
    </xdr:from>
    <xdr:ext cx="469744" cy="259045"/>
    <xdr:sp macro="" textlink="">
      <xdr:nvSpPr>
        <xdr:cNvPr id="202" name="テキスト ボックス 201"/>
        <xdr:cNvSpPr txBox="1"/>
      </xdr:nvSpPr>
      <xdr:spPr>
        <a:xfrm>
          <a:off x="3562428" y="135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122980</xdr:rowOff>
    </xdr:from>
    <xdr:to>
      <xdr:col>15</xdr:col>
      <xdr:colOff>101600</xdr:colOff>
      <xdr:row>79</xdr:row>
      <xdr:rowOff>53130</xdr:rowOff>
    </xdr:to>
    <xdr:sp macro="" textlink="">
      <xdr:nvSpPr>
        <xdr:cNvPr id="203" name="楕円 202"/>
        <xdr:cNvSpPr/>
      </xdr:nvSpPr>
      <xdr:spPr>
        <a:xfrm>
          <a:off x="2857500" y="1349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44257</xdr:rowOff>
    </xdr:from>
    <xdr:ext cx="469744" cy="259045"/>
    <xdr:sp macro="" textlink="">
      <xdr:nvSpPr>
        <xdr:cNvPr id="204" name="テキスト ボックス 203"/>
        <xdr:cNvSpPr txBox="1"/>
      </xdr:nvSpPr>
      <xdr:spPr>
        <a:xfrm>
          <a:off x="2673428" y="135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94368</xdr:rowOff>
    </xdr:from>
    <xdr:to>
      <xdr:col>10</xdr:col>
      <xdr:colOff>165100</xdr:colOff>
      <xdr:row>79</xdr:row>
      <xdr:rowOff>24518</xdr:rowOff>
    </xdr:to>
    <xdr:sp macro="" textlink="">
      <xdr:nvSpPr>
        <xdr:cNvPr id="205" name="楕円 204"/>
        <xdr:cNvSpPr/>
      </xdr:nvSpPr>
      <xdr:spPr>
        <a:xfrm>
          <a:off x="1968500" y="134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15645</xdr:rowOff>
    </xdr:from>
    <xdr:ext cx="469744" cy="259045"/>
    <xdr:sp macro="" textlink="">
      <xdr:nvSpPr>
        <xdr:cNvPr id="206" name="テキスト ボックス 205"/>
        <xdr:cNvSpPr txBox="1"/>
      </xdr:nvSpPr>
      <xdr:spPr>
        <a:xfrm>
          <a:off x="1784428" y="1356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100767</xdr:rowOff>
    </xdr:from>
    <xdr:to>
      <xdr:col>6</xdr:col>
      <xdr:colOff>38100</xdr:colOff>
      <xdr:row>79</xdr:row>
      <xdr:rowOff>30917</xdr:rowOff>
    </xdr:to>
    <xdr:sp macro="" textlink="">
      <xdr:nvSpPr>
        <xdr:cNvPr id="207" name="楕円 206"/>
        <xdr:cNvSpPr/>
      </xdr:nvSpPr>
      <xdr:spPr>
        <a:xfrm>
          <a:off x="1079500" y="134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22044</xdr:rowOff>
    </xdr:from>
    <xdr:ext cx="469744" cy="259045"/>
    <xdr:sp macro="" textlink="">
      <xdr:nvSpPr>
        <xdr:cNvPr id="208" name="テキスト ボックス 207"/>
        <xdr:cNvSpPr txBox="1"/>
      </xdr:nvSpPr>
      <xdr:spPr>
        <a:xfrm>
          <a:off x="895428" y="13566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89624</xdr:rowOff>
    </xdr:from>
    <xdr:to>
      <xdr:col>24</xdr:col>
      <xdr:colOff>63500</xdr:colOff>
      <xdr:row>97</xdr:row>
      <xdr:rowOff>137897</xdr:rowOff>
    </xdr:to>
    <xdr:cxnSp macro="">
      <xdr:nvCxnSpPr>
        <xdr:cNvPr id="238" name="直線コネクタ 237"/>
        <xdr:cNvCxnSpPr/>
      </xdr:nvCxnSpPr>
      <xdr:spPr>
        <a:xfrm flipV="1">
          <a:off x="3797300" y="16548824"/>
          <a:ext cx="838200" cy="2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137897</xdr:rowOff>
    </xdr:from>
    <xdr:to>
      <xdr:col>19</xdr:col>
      <xdr:colOff>177800</xdr:colOff>
      <xdr:row>98</xdr:row>
      <xdr:rowOff>30862</xdr:rowOff>
    </xdr:to>
    <xdr:cxnSp macro="">
      <xdr:nvCxnSpPr>
        <xdr:cNvPr id="241" name="直線コネクタ 240"/>
        <xdr:cNvCxnSpPr/>
      </xdr:nvCxnSpPr>
      <xdr:spPr>
        <a:xfrm flipV="1">
          <a:off x="2908300" y="16768547"/>
          <a:ext cx="8890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30862</xdr:rowOff>
    </xdr:from>
    <xdr:to>
      <xdr:col>15</xdr:col>
      <xdr:colOff>50800</xdr:colOff>
      <xdr:row>98</xdr:row>
      <xdr:rowOff>83032</xdr:rowOff>
    </xdr:to>
    <xdr:cxnSp macro="">
      <xdr:nvCxnSpPr>
        <xdr:cNvPr id="244" name="直線コネクタ 243"/>
        <xdr:cNvCxnSpPr/>
      </xdr:nvCxnSpPr>
      <xdr:spPr>
        <a:xfrm flipV="1">
          <a:off x="2019300" y="16832962"/>
          <a:ext cx="889000" cy="5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71882</xdr:rowOff>
    </xdr:from>
    <xdr:to>
      <xdr:col>10</xdr:col>
      <xdr:colOff>114300</xdr:colOff>
      <xdr:row>98</xdr:row>
      <xdr:rowOff>83032</xdr:rowOff>
    </xdr:to>
    <xdr:cxnSp macro="">
      <xdr:nvCxnSpPr>
        <xdr:cNvPr id="247" name="直線コネクタ 246"/>
        <xdr:cNvCxnSpPr/>
      </xdr:nvCxnSpPr>
      <xdr:spPr>
        <a:xfrm>
          <a:off x="1130300" y="16873982"/>
          <a:ext cx="889000" cy="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38824</xdr:rowOff>
    </xdr:from>
    <xdr:to>
      <xdr:col>24</xdr:col>
      <xdr:colOff>114300</xdr:colOff>
      <xdr:row>96</xdr:row>
      <xdr:rowOff>140424</xdr:rowOff>
    </xdr:to>
    <xdr:sp macro="" textlink="">
      <xdr:nvSpPr>
        <xdr:cNvPr id="257" name="楕円 256"/>
        <xdr:cNvSpPr/>
      </xdr:nvSpPr>
      <xdr:spPr>
        <a:xfrm>
          <a:off x="4584700" y="1649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17251</xdr:rowOff>
    </xdr:from>
    <xdr:ext cx="534377" cy="259045"/>
    <xdr:sp macro="" textlink="">
      <xdr:nvSpPr>
        <xdr:cNvPr id="258" name="扶助費該当値テキスト"/>
        <xdr:cNvSpPr txBox="1"/>
      </xdr:nvSpPr>
      <xdr:spPr>
        <a:xfrm>
          <a:off x="4686300" y="1647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87097</xdr:rowOff>
    </xdr:from>
    <xdr:to>
      <xdr:col>20</xdr:col>
      <xdr:colOff>38100</xdr:colOff>
      <xdr:row>98</xdr:row>
      <xdr:rowOff>17247</xdr:rowOff>
    </xdr:to>
    <xdr:sp macro="" textlink="">
      <xdr:nvSpPr>
        <xdr:cNvPr id="259" name="楕円 258"/>
        <xdr:cNvSpPr/>
      </xdr:nvSpPr>
      <xdr:spPr>
        <a:xfrm>
          <a:off x="3746500" y="167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8374</xdr:rowOff>
    </xdr:from>
    <xdr:ext cx="534377" cy="259045"/>
    <xdr:sp macro="" textlink="">
      <xdr:nvSpPr>
        <xdr:cNvPr id="260" name="テキスト ボックス 259"/>
        <xdr:cNvSpPr txBox="1"/>
      </xdr:nvSpPr>
      <xdr:spPr>
        <a:xfrm>
          <a:off x="3530111" y="168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151512</xdr:rowOff>
    </xdr:from>
    <xdr:to>
      <xdr:col>15</xdr:col>
      <xdr:colOff>101600</xdr:colOff>
      <xdr:row>98</xdr:row>
      <xdr:rowOff>81662</xdr:rowOff>
    </xdr:to>
    <xdr:sp macro="" textlink="">
      <xdr:nvSpPr>
        <xdr:cNvPr id="261" name="楕円 260"/>
        <xdr:cNvSpPr/>
      </xdr:nvSpPr>
      <xdr:spPr>
        <a:xfrm>
          <a:off x="2857500" y="1678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72789</xdr:rowOff>
    </xdr:from>
    <xdr:ext cx="534377" cy="259045"/>
    <xdr:sp macro="" textlink="">
      <xdr:nvSpPr>
        <xdr:cNvPr id="262" name="テキスト ボックス 261"/>
        <xdr:cNvSpPr txBox="1"/>
      </xdr:nvSpPr>
      <xdr:spPr>
        <a:xfrm>
          <a:off x="2641111"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32232</xdr:rowOff>
    </xdr:from>
    <xdr:to>
      <xdr:col>10</xdr:col>
      <xdr:colOff>165100</xdr:colOff>
      <xdr:row>98</xdr:row>
      <xdr:rowOff>133832</xdr:rowOff>
    </xdr:to>
    <xdr:sp macro="" textlink="">
      <xdr:nvSpPr>
        <xdr:cNvPr id="263" name="楕円 262"/>
        <xdr:cNvSpPr/>
      </xdr:nvSpPr>
      <xdr:spPr>
        <a:xfrm>
          <a:off x="1968500" y="1683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124959</xdr:rowOff>
    </xdr:from>
    <xdr:ext cx="534377" cy="259045"/>
    <xdr:sp macro="" textlink="">
      <xdr:nvSpPr>
        <xdr:cNvPr id="264" name="テキスト ボックス 263"/>
        <xdr:cNvSpPr txBox="1"/>
      </xdr:nvSpPr>
      <xdr:spPr>
        <a:xfrm>
          <a:off x="1752111" y="169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21082</xdr:rowOff>
    </xdr:from>
    <xdr:to>
      <xdr:col>6</xdr:col>
      <xdr:colOff>38100</xdr:colOff>
      <xdr:row>98</xdr:row>
      <xdr:rowOff>122682</xdr:rowOff>
    </xdr:to>
    <xdr:sp macro="" textlink="">
      <xdr:nvSpPr>
        <xdr:cNvPr id="265" name="楕円 264"/>
        <xdr:cNvSpPr/>
      </xdr:nvSpPr>
      <xdr:spPr>
        <a:xfrm>
          <a:off x="1079500" y="168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113809</xdr:rowOff>
    </xdr:from>
    <xdr:ext cx="534377" cy="259045"/>
    <xdr:sp macro="" textlink="">
      <xdr:nvSpPr>
        <xdr:cNvPr id="266" name="テキスト ボックス 265"/>
        <xdr:cNvSpPr txBox="1"/>
      </xdr:nvSpPr>
      <xdr:spPr>
        <a:xfrm>
          <a:off x="863111" y="1691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79045</xdr:rowOff>
    </xdr:from>
    <xdr:to>
      <xdr:col>55</xdr:col>
      <xdr:colOff>0</xdr:colOff>
      <xdr:row>35</xdr:row>
      <xdr:rowOff>169936</xdr:rowOff>
    </xdr:to>
    <xdr:cxnSp macro="">
      <xdr:nvCxnSpPr>
        <xdr:cNvPr id="295" name="直線コネクタ 294"/>
        <xdr:cNvCxnSpPr/>
      </xdr:nvCxnSpPr>
      <xdr:spPr>
        <a:xfrm>
          <a:off x="9639300" y="5393995"/>
          <a:ext cx="838200" cy="7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79045</xdr:rowOff>
    </xdr:from>
    <xdr:to>
      <xdr:col>50</xdr:col>
      <xdr:colOff>114300</xdr:colOff>
      <xdr:row>36</xdr:row>
      <xdr:rowOff>34415</xdr:rowOff>
    </xdr:to>
    <xdr:cxnSp macro="">
      <xdr:nvCxnSpPr>
        <xdr:cNvPr id="298" name="直線コネクタ 297"/>
        <xdr:cNvCxnSpPr/>
      </xdr:nvCxnSpPr>
      <xdr:spPr>
        <a:xfrm flipV="1">
          <a:off x="8750300" y="5393995"/>
          <a:ext cx="889000" cy="8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136728</xdr:rowOff>
    </xdr:from>
    <xdr:to>
      <xdr:col>45</xdr:col>
      <xdr:colOff>177800</xdr:colOff>
      <xdr:row>36</xdr:row>
      <xdr:rowOff>34415</xdr:rowOff>
    </xdr:to>
    <xdr:cxnSp macro="">
      <xdr:nvCxnSpPr>
        <xdr:cNvPr id="301" name="直線コネクタ 300"/>
        <xdr:cNvCxnSpPr/>
      </xdr:nvCxnSpPr>
      <xdr:spPr>
        <a:xfrm>
          <a:off x="7861300" y="6137478"/>
          <a:ext cx="889000" cy="6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131006</xdr:rowOff>
    </xdr:from>
    <xdr:to>
      <xdr:col>41</xdr:col>
      <xdr:colOff>50800</xdr:colOff>
      <xdr:row>35</xdr:row>
      <xdr:rowOff>136728</xdr:rowOff>
    </xdr:to>
    <xdr:cxnSp macro="">
      <xdr:nvCxnSpPr>
        <xdr:cNvPr id="304" name="直線コネクタ 303"/>
        <xdr:cNvCxnSpPr/>
      </xdr:nvCxnSpPr>
      <xdr:spPr>
        <a:xfrm>
          <a:off x="6972300" y="6131756"/>
          <a:ext cx="889000" cy="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151627</xdr:rowOff>
    </xdr:from>
    <xdr:ext cx="534377" cy="259045"/>
    <xdr:sp macro="" textlink="">
      <xdr:nvSpPr>
        <xdr:cNvPr id="308" name="テキスト ボックス 307"/>
        <xdr:cNvSpPr txBox="1"/>
      </xdr:nvSpPr>
      <xdr:spPr>
        <a:xfrm>
          <a:off x="6705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119136</xdr:rowOff>
    </xdr:from>
    <xdr:to>
      <xdr:col>55</xdr:col>
      <xdr:colOff>50800</xdr:colOff>
      <xdr:row>36</xdr:row>
      <xdr:rowOff>49286</xdr:rowOff>
    </xdr:to>
    <xdr:sp macro="" textlink="">
      <xdr:nvSpPr>
        <xdr:cNvPr id="314" name="楕円 313"/>
        <xdr:cNvSpPr/>
      </xdr:nvSpPr>
      <xdr:spPr>
        <a:xfrm>
          <a:off x="10426700" y="611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97563</xdr:rowOff>
    </xdr:from>
    <xdr:ext cx="534377" cy="259045"/>
    <xdr:sp macro="" textlink="">
      <xdr:nvSpPr>
        <xdr:cNvPr id="315" name="補助費等該当値テキスト"/>
        <xdr:cNvSpPr txBox="1"/>
      </xdr:nvSpPr>
      <xdr:spPr>
        <a:xfrm>
          <a:off x="10528300" y="609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28245</xdr:rowOff>
    </xdr:from>
    <xdr:to>
      <xdr:col>50</xdr:col>
      <xdr:colOff>165100</xdr:colOff>
      <xdr:row>31</xdr:row>
      <xdr:rowOff>129845</xdr:rowOff>
    </xdr:to>
    <xdr:sp macro="" textlink="">
      <xdr:nvSpPr>
        <xdr:cNvPr id="316" name="楕円 315"/>
        <xdr:cNvSpPr/>
      </xdr:nvSpPr>
      <xdr:spPr>
        <a:xfrm>
          <a:off x="9588500" y="53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120972</xdr:rowOff>
    </xdr:from>
    <xdr:ext cx="599010" cy="259045"/>
    <xdr:sp macro="" textlink="">
      <xdr:nvSpPr>
        <xdr:cNvPr id="317" name="テキスト ボックス 316"/>
        <xdr:cNvSpPr txBox="1"/>
      </xdr:nvSpPr>
      <xdr:spPr>
        <a:xfrm>
          <a:off x="9339795" y="543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155065</xdr:rowOff>
    </xdr:from>
    <xdr:to>
      <xdr:col>46</xdr:col>
      <xdr:colOff>38100</xdr:colOff>
      <xdr:row>36</xdr:row>
      <xdr:rowOff>85215</xdr:rowOff>
    </xdr:to>
    <xdr:sp macro="" textlink="">
      <xdr:nvSpPr>
        <xdr:cNvPr id="318" name="楕円 317"/>
        <xdr:cNvSpPr/>
      </xdr:nvSpPr>
      <xdr:spPr>
        <a:xfrm>
          <a:off x="8699500" y="6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101742</xdr:rowOff>
    </xdr:from>
    <xdr:ext cx="534377" cy="259045"/>
    <xdr:sp macro="" textlink="">
      <xdr:nvSpPr>
        <xdr:cNvPr id="319" name="テキスト ボックス 318"/>
        <xdr:cNvSpPr txBox="1"/>
      </xdr:nvSpPr>
      <xdr:spPr>
        <a:xfrm>
          <a:off x="8483111" y="593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85928</xdr:rowOff>
    </xdr:from>
    <xdr:to>
      <xdr:col>41</xdr:col>
      <xdr:colOff>101600</xdr:colOff>
      <xdr:row>36</xdr:row>
      <xdr:rowOff>16078</xdr:rowOff>
    </xdr:to>
    <xdr:sp macro="" textlink="">
      <xdr:nvSpPr>
        <xdr:cNvPr id="320" name="楕円 319"/>
        <xdr:cNvSpPr/>
      </xdr:nvSpPr>
      <xdr:spPr>
        <a:xfrm>
          <a:off x="7810500" y="60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32605</xdr:rowOff>
    </xdr:from>
    <xdr:ext cx="534377" cy="259045"/>
    <xdr:sp macro="" textlink="">
      <xdr:nvSpPr>
        <xdr:cNvPr id="321" name="テキスト ボックス 320"/>
        <xdr:cNvSpPr txBox="1"/>
      </xdr:nvSpPr>
      <xdr:spPr>
        <a:xfrm>
          <a:off x="7594111" y="586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80206</xdr:rowOff>
    </xdr:from>
    <xdr:to>
      <xdr:col>36</xdr:col>
      <xdr:colOff>165100</xdr:colOff>
      <xdr:row>36</xdr:row>
      <xdr:rowOff>10356</xdr:rowOff>
    </xdr:to>
    <xdr:sp macro="" textlink="">
      <xdr:nvSpPr>
        <xdr:cNvPr id="322" name="楕円 321"/>
        <xdr:cNvSpPr/>
      </xdr:nvSpPr>
      <xdr:spPr>
        <a:xfrm>
          <a:off x="6921500" y="608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26883</xdr:rowOff>
    </xdr:from>
    <xdr:ext cx="534377" cy="259045"/>
    <xdr:sp macro="" textlink="">
      <xdr:nvSpPr>
        <xdr:cNvPr id="323" name="テキスト ボックス 322"/>
        <xdr:cNvSpPr txBox="1"/>
      </xdr:nvSpPr>
      <xdr:spPr>
        <a:xfrm>
          <a:off x="6705111" y="585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3974</xdr:rowOff>
    </xdr:from>
    <xdr:to>
      <xdr:col>54</xdr:col>
      <xdr:colOff>189865</xdr:colOff>
      <xdr:row>57</xdr:row>
      <xdr:rowOff>73686</xdr:rowOff>
    </xdr:to>
    <xdr:cxnSp macro="">
      <xdr:nvCxnSpPr>
        <xdr:cNvPr id="343" name="直線コネクタ 342"/>
        <xdr:cNvCxnSpPr/>
      </xdr:nvCxnSpPr>
      <xdr:spPr>
        <a:xfrm flipV="1">
          <a:off x="10475595" y="8747924"/>
          <a:ext cx="1270" cy="1098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77513</xdr:rowOff>
    </xdr:from>
    <xdr:ext cx="534377" cy="259045"/>
    <xdr:sp macro="" textlink="">
      <xdr:nvSpPr>
        <xdr:cNvPr id="344" name="普通建設事業費最小値テキスト"/>
        <xdr:cNvSpPr txBox="1"/>
      </xdr:nvSpPr>
      <xdr:spPr>
        <a:xfrm>
          <a:off x="10528300" y="985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73686</xdr:rowOff>
    </xdr:from>
    <xdr:to>
      <xdr:col>55</xdr:col>
      <xdr:colOff>88900</xdr:colOff>
      <xdr:row>57</xdr:row>
      <xdr:rowOff>73686</xdr:rowOff>
    </xdr:to>
    <xdr:cxnSp macro="">
      <xdr:nvCxnSpPr>
        <xdr:cNvPr id="345" name="直線コネクタ 344"/>
        <xdr:cNvCxnSpPr/>
      </xdr:nvCxnSpPr>
      <xdr:spPr>
        <a:xfrm>
          <a:off x="10388600" y="98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122101</xdr:rowOff>
    </xdr:from>
    <xdr:ext cx="599010" cy="259045"/>
    <xdr:sp macro="" textlink="">
      <xdr:nvSpPr>
        <xdr:cNvPr id="346" name="普通建設事業費最大値テキスト"/>
        <xdr:cNvSpPr txBox="1"/>
      </xdr:nvSpPr>
      <xdr:spPr>
        <a:xfrm>
          <a:off x="10528300" y="8523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3974</xdr:rowOff>
    </xdr:from>
    <xdr:to>
      <xdr:col>55</xdr:col>
      <xdr:colOff>88900</xdr:colOff>
      <xdr:row>51</xdr:row>
      <xdr:rowOff>3974</xdr:rowOff>
    </xdr:to>
    <xdr:cxnSp macro="">
      <xdr:nvCxnSpPr>
        <xdr:cNvPr id="347" name="直線コネクタ 346"/>
        <xdr:cNvCxnSpPr/>
      </xdr:nvCxnSpPr>
      <xdr:spPr>
        <a:xfrm>
          <a:off x="10388600" y="874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95883</xdr:rowOff>
    </xdr:from>
    <xdr:to>
      <xdr:col>55</xdr:col>
      <xdr:colOff>0</xdr:colOff>
      <xdr:row>56</xdr:row>
      <xdr:rowOff>149518</xdr:rowOff>
    </xdr:to>
    <xdr:cxnSp macro="">
      <xdr:nvCxnSpPr>
        <xdr:cNvPr id="348" name="直線コネクタ 347"/>
        <xdr:cNvCxnSpPr/>
      </xdr:nvCxnSpPr>
      <xdr:spPr>
        <a:xfrm>
          <a:off x="9639300" y="9697083"/>
          <a:ext cx="838200" cy="5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114040</xdr:rowOff>
    </xdr:from>
    <xdr:ext cx="534377" cy="259045"/>
    <xdr:sp macro="" textlink="">
      <xdr:nvSpPr>
        <xdr:cNvPr id="349" name="普通建設事業費平均値テキスト"/>
        <xdr:cNvSpPr txBox="1"/>
      </xdr:nvSpPr>
      <xdr:spPr>
        <a:xfrm>
          <a:off x="10528300" y="9372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91163</xdr:rowOff>
    </xdr:from>
    <xdr:to>
      <xdr:col>55</xdr:col>
      <xdr:colOff>50800</xdr:colOff>
      <xdr:row>56</xdr:row>
      <xdr:rowOff>21313</xdr:rowOff>
    </xdr:to>
    <xdr:sp macro="" textlink="">
      <xdr:nvSpPr>
        <xdr:cNvPr id="350" name="フローチャート: 判断 349"/>
        <xdr:cNvSpPr/>
      </xdr:nvSpPr>
      <xdr:spPr>
        <a:xfrm>
          <a:off x="10426700" y="952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95883</xdr:rowOff>
    </xdr:from>
    <xdr:to>
      <xdr:col>50</xdr:col>
      <xdr:colOff>114300</xdr:colOff>
      <xdr:row>57</xdr:row>
      <xdr:rowOff>133785</xdr:rowOff>
    </xdr:to>
    <xdr:cxnSp macro="">
      <xdr:nvCxnSpPr>
        <xdr:cNvPr id="351" name="直線コネクタ 350"/>
        <xdr:cNvCxnSpPr/>
      </xdr:nvCxnSpPr>
      <xdr:spPr>
        <a:xfrm flipV="1">
          <a:off x="8750300" y="9697083"/>
          <a:ext cx="889000" cy="20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52627</xdr:rowOff>
    </xdr:from>
    <xdr:to>
      <xdr:col>50</xdr:col>
      <xdr:colOff>165100</xdr:colOff>
      <xdr:row>55</xdr:row>
      <xdr:rowOff>154227</xdr:rowOff>
    </xdr:to>
    <xdr:sp macro="" textlink="">
      <xdr:nvSpPr>
        <xdr:cNvPr id="352" name="フローチャート: 判断 351"/>
        <xdr:cNvSpPr/>
      </xdr:nvSpPr>
      <xdr:spPr>
        <a:xfrm>
          <a:off x="9588500" y="94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170754</xdr:rowOff>
    </xdr:from>
    <xdr:ext cx="534377" cy="259045"/>
    <xdr:sp macro="" textlink="">
      <xdr:nvSpPr>
        <xdr:cNvPr id="353" name="テキスト ボックス 352"/>
        <xdr:cNvSpPr txBox="1"/>
      </xdr:nvSpPr>
      <xdr:spPr>
        <a:xfrm>
          <a:off x="9372111" y="92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107165</xdr:rowOff>
    </xdr:from>
    <xdr:to>
      <xdr:col>45</xdr:col>
      <xdr:colOff>177800</xdr:colOff>
      <xdr:row>57</xdr:row>
      <xdr:rowOff>133785</xdr:rowOff>
    </xdr:to>
    <xdr:cxnSp macro="">
      <xdr:nvCxnSpPr>
        <xdr:cNvPr id="354" name="直線コネクタ 353"/>
        <xdr:cNvCxnSpPr/>
      </xdr:nvCxnSpPr>
      <xdr:spPr>
        <a:xfrm>
          <a:off x="7861300" y="9879815"/>
          <a:ext cx="889000" cy="2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62719</xdr:rowOff>
    </xdr:from>
    <xdr:to>
      <xdr:col>46</xdr:col>
      <xdr:colOff>38100</xdr:colOff>
      <xdr:row>55</xdr:row>
      <xdr:rowOff>164319</xdr:rowOff>
    </xdr:to>
    <xdr:sp macro="" textlink="">
      <xdr:nvSpPr>
        <xdr:cNvPr id="355" name="フローチャート: 判断 354"/>
        <xdr:cNvSpPr/>
      </xdr:nvSpPr>
      <xdr:spPr>
        <a:xfrm>
          <a:off x="8699500" y="94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9396</xdr:rowOff>
    </xdr:from>
    <xdr:ext cx="534377" cy="259045"/>
    <xdr:sp macro="" textlink="">
      <xdr:nvSpPr>
        <xdr:cNvPr id="356" name="テキスト ボックス 355"/>
        <xdr:cNvSpPr txBox="1"/>
      </xdr:nvSpPr>
      <xdr:spPr>
        <a:xfrm>
          <a:off x="8483111" y="92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151730</xdr:rowOff>
    </xdr:from>
    <xdr:to>
      <xdr:col>41</xdr:col>
      <xdr:colOff>50800</xdr:colOff>
      <xdr:row>57</xdr:row>
      <xdr:rowOff>107165</xdr:rowOff>
    </xdr:to>
    <xdr:cxnSp macro="">
      <xdr:nvCxnSpPr>
        <xdr:cNvPr id="357" name="直線コネクタ 356"/>
        <xdr:cNvCxnSpPr/>
      </xdr:nvCxnSpPr>
      <xdr:spPr>
        <a:xfrm>
          <a:off x="6972300" y="9752930"/>
          <a:ext cx="889000" cy="1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90449</xdr:rowOff>
    </xdr:from>
    <xdr:to>
      <xdr:col>41</xdr:col>
      <xdr:colOff>101600</xdr:colOff>
      <xdr:row>56</xdr:row>
      <xdr:rowOff>20599</xdr:rowOff>
    </xdr:to>
    <xdr:sp macro="" textlink="">
      <xdr:nvSpPr>
        <xdr:cNvPr id="358" name="フローチャート: 判断 357"/>
        <xdr:cNvSpPr/>
      </xdr:nvSpPr>
      <xdr:spPr>
        <a:xfrm>
          <a:off x="7810500" y="95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37126</xdr:rowOff>
    </xdr:from>
    <xdr:ext cx="534377" cy="259045"/>
    <xdr:sp macro="" textlink="">
      <xdr:nvSpPr>
        <xdr:cNvPr id="359" name="テキスト ボックス 358"/>
        <xdr:cNvSpPr txBox="1"/>
      </xdr:nvSpPr>
      <xdr:spPr>
        <a:xfrm>
          <a:off x="7594111" y="92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97655</xdr:rowOff>
    </xdr:from>
    <xdr:to>
      <xdr:col>36</xdr:col>
      <xdr:colOff>165100</xdr:colOff>
      <xdr:row>56</xdr:row>
      <xdr:rowOff>27805</xdr:rowOff>
    </xdr:to>
    <xdr:sp macro="" textlink="">
      <xdr:nvSpPr>
        <xdr:cNvPr id="360" name="フローチャート: 判断 359"/>
        <xdr:cNvSpPr/>
      </xdr:nvSpPr>
      <xdr:spPr>
        <a:xfrm>
          <a:off x="6921500" y="952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44332</xdr:rowOff>
    </xdr:from>
    <xdr:ext cx="534377" cy="259045"/>
    <xdr:sp macro="" textlink="">
      <xdr:nvSpPr>
        <xdr:cNvPr id="361" name="テキスト ボックス 360"/>
        <xdr:cNvSpPr txBox="1"/>
      </xdr:nvSpPr>
      <xdr:spPr>
        <a:xfrm>
          <a:off x="6705111" y="93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98718</xdr:rowOff>
    </xdr:from>
    <xdr:to>
      <xdr:col>55</xdr:col>
      <xdr:colOff>50800</xdr:colOff>
      <xdr:row>57</xdr:row>
      <xdr:rowOff>28868</xdr:rowOff>
    </xdr:to>
    <xdr:sp macro="" textlink="">
      <xdr:nvSpPr>
        <xdr:cNvPr id="367" name="楕円 366"/>
        <xdr:cNvSpPr/>
      </xdr:nvSpPr>
      <xdr:spPr>
        <a:xfrm>
          <a:off x="10426700" y="96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13645</xdr:rowOff>
    </xdr:from>
    <xdr:ext cx="534377" cy="259045"/>
    <xdr:sp macro="" textlink="">
      <xdr:nvSpPr>
        <xdr:cNvPr id="368" name="普通建設事業費該当値テキスト"/>
        <xdr:cNvSpPr txBox="1"/>
      </xdr:nvSpPr>
      <xdr:spPr>
        <a:xfrm>
          <a:off x="10528300" y="961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45083</xdr:rowOff>
    </xdr:from>
    <xdr:to>
      <xdr:col>50</xdr:col>
      <xdr:colOff>165100</xdr:colOff>
      <xdr:row>56</xdr:row>
      <xdr:rowOff>146683</xdr:rowOff>
    </xdr:to>
    <xdr:sp macro="" textlink="">
      <xdr:nvSpPr>
        <xdr:cNvPr id="369" name="楕円 368"/>
        <xdr:cNvSpPr/>
      </xdr:nvSpPr>
      <xdr:spPr>
        <a:xfrm>
          <a:off x="9588500" y="964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137810</xdr:rowOff>
    </xdr:from>
    <xdr:ext cx="534377" cy="259045"/>
    <xdr:sp macro="" textlink="">
      <xdr:nvSpPr>
        <xdr:cNvPr id="370" name="テキスト ボックス 369"/>
        <xdr:cNvSpPr txBox="1"/>
      </xdr:nvSpPr>
      <xdr:spPr>
        <a:xfrm>
          <a:off x="9372111" y="97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82985</xdr:rowOff>
    </xdr:from>
    <xdr:to>
      <xdr:col>46</xdr:col>
      <xdr:colOff>38100</xdr:colOff>
      <xdr:row>58</xdr:row>
      <xdr:rowOff>13135</xdr:rowOff>
    </xdr:to>
    <xdr:sp macro="" textlink="">
      <xdr:nvSpPr>
        <xdr:cNvPr id="371" name="楕円 370"/>
        <xdr:cNvSpPr/>
      </xdr:nvSpPr>
      <xdr:spPr>
        <a:xfrm>
          <a:off x="8699500" y="985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4262</xdr:rowOff>
    </xdr:from>
    <xdr:ext cx="534377" cy="259045"/>
    <xdr:sp macro="" textlink="">
      <xdr:nvSpPr>
        <xdr:cNvPr id="372" name="テキスト ボックス 371"/>
        <xdr:cNvSpPr txBox="1"/>
      </xdr:nvSpPr>
      <xdr:spPr>
        <a:xfrm>
          <a:off x="8483111" y="994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56365</xdr:rowOff>
    </xdr:from>
    <xdr:to>
      <xdr:col>41</xdr:col>
      <xdr:colOff>101600</xdr:colOff>
      <xdr:row>57</xdr:row>
      <xdr:rowOff>157965</xdr:rowOff>
    </xdr:to>
    <xdr:sp macro="" textlink="">
      <xdr:nvSpPr>
        <xdr:cNvPr id="373" name="楕円 372"/>
        <xdr:cNvSpPr/>
      </xdr:nvSpPr>
      <xdr:spPr>
        <a:xfrm>
          <a:off x="7810500" y="982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149092</xdr:rowOff>
    </xdr:from>
    <xdr:ext cx="534377" cy="259045"/>
    <xdr:sp macro="" textlink="">
      <xdr:nvSpPr>
        <xdr:cNvPr id="374" name="テキスト ボックス 373"/>
        <xdr:cNvSpPr txBox="1"/>
      </xdr:nvSpPr>
      <xdr:spPr>
        <a:xfrm>
          <a:off x="7594111" y="992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100930</xdr:rowOff>
    </xdr:from>
    <xdr:to>
      <xdr:col>36</xdr:col>
      <xdr:colOff>165100</xdr:colOff>
      <xdr:row>57</xdr:row>
      <xdr:rowOff>31080</xdr:rowOff>
    </xdr:to>
    <xdr:sp macro="" textlink="">
      <xdr:nvSpPr>
        <xdr:cNvPr id="375" name="楕円 374"/>
        <xdr:cNvSpPr/>
      </xdr:nvSpPr>
      <xdr:spPr>
        <a:xfrm>
          <a:off x="6921500" y="970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22207</xdr:rowOff>
    </xdr:from>
    <xdr:ext cx="534377" cy="259045"/>
    <xdr:sp macro="" textlink="">
      <xdr:nvSpPr>
        <xdr:cNvPr id="376" name="テキスト ボックス 375"/>
        <xdr:cNvSpPr txBox="1"/>
      </xdr:nvSpPr>
      <xdr:spPr>
        <a:xfrm>
          <a:off x="6705111" y="979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0" name="直線コネクタ 399"/>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3"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4" name="直線コネクタ 403"/>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93129</xdr:rowOff>
    </xdr:from>
    <xdr:to>
      <xdr:col>55</xdr:col>
      <xdr:colOff>0</xdr:colOff>
      <xdr:row>78</xdr:row>
      <xdr:rowOff>118935</xdr:rowOff>
    </xdr:to>
    <xdr:cxnSp macro="">
      <xdr:nvCxnSpPr>
        <xdr:cNvPr id="405" name="直線コネクタ 404"/>
        <xdr:cNvCxnSpPr/>
      </xdr:nvCxnSpPr>
      <xdr:spPr>
        <a:xfrm>
          <a:off x="9639300" y="13294779"/>
          <a:ext cx="838200" cy="1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06"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07" name="フローチャート: 判断 406"/>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93129</xdr:rowOff>
    </xdr:from>
    <xdr:to>
      <xdr:col>50</xdr:col>
      <xdr:colOff>114300</xdr:colOff>
      <xdr:row>79</xdr:row>
      <xdr:rowOff>2020</xdr:rowOff>
    </xdr:to>
    <xdr:cxnSp macro="">
      <xdr:nvCxnSpPr>
        <xdr:cNvPr id="408" name="直線コネクタ 407"/>
        <xdr:cNvCxnSpPr/>
      </xdr:nvCxnSpPr>
      <xdr:spPr>
        <a:xfrm flipV="1">
          <a:off x="8750300" y="13294779"/>
          <a:ext cx="889000" cy="25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09" name="フローチャート: 判断 408"/>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0" name="テキスト ボックス 409"/>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2020</xdr:rowOff>
    </xdr:from>
    <xdr:to>
      <xdr:col>45</xdr:col>
      <xdr:colOff>177800</xdr:colOff>
      <xdr:row>79</xdr:row>
      <xdr:rowOff>27927</xdr:rowOff>
    </xdr:to>
    <xdr:cxnSp macro="">
      <xdr:nvCxnSpPr>
        <xdr:cNvPr id="411" name="直線コネクタ 410"/>
        <xdr:cNvCxnSpPr/>
      </xdr:nvCxnSpPr>
      <xdr:spPr>
        <a:xfrm flipV="1">
          <a:off x="7861300" y="13546570"/>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2" name="フローチャート: 判断 411"/>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3" name="テキスト ボックス 412"/>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111861</xdr:rowOff>
    </xdr:from>
    <xdr:to>
      <xdr:col>41</xdr:col>
      <xdr:colOff>50800</xdr:colOff>
      <xdr:row>79</xdr:row>
      <xdr:rowOff>27927</xdr:rowOff>
    </xdr:to>
    <xdr:cxnSp macro="">
      <xdr:nvCxnSpPr>
        <xdr:cNvPr id="414" name="直線コネクタ 413"/>
        <xdr:cNvCxnSpPr/>
      </xdr:nvCxnSpPr>
      <xdr:spPr>
        <a:xfrm>
          <a:off x="6972300" y="13484961"/>
          <a:ext cx="889000" cy="8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5" name="フローチャート: 判断 414"/>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16" name="テキスト ボックス 415"/>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17" name="フローチャート: 判断 416"/>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18" name="テキスト ボックス 417"/>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68135</xdr:rowOff>
    </xdr:from>
    <xdr:to>
      <xdr:col>55</xdr:col>
      <xdr:colOff>50800</xdr:colOff>
      <xdr:row>78</xdr:row>
      <xdr:rowOff>169735</xdr:rowOff>
    </xdr:to>
    <xdr:sp macro="" textlink="">
      <xdr:nvSpPr>
        <xdr:cNvPr id="424" name="楕円 423"/>
        <xdr:cNvSpPr/>
      </xdr:nvSpPr>
      <xdr:spPr>
        <a:xfrm>
          <a:off x="10426700" y="1344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154512</xdr:rowOff>
    </xdr:from>
    <xdr:ext cx="469744" cy="259045"/>
    <xdr:sp macro="" textlink="">
      <xdr:nvSpPr>
        <xdr:cNvPr id="425" name="普通建設事業費 （ うち新規整備　）該当値テキスト"/>
        <xdr:cNvSpPr txBox="1"/>
      </xdr:nvSpPr>
      <xdr:spPr>
        <a:xfrm>
          <a:off x="10528300" y="1335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42329</xdr:rowOff>
    </xdr:from>
    <xdr:to>
      <xdr:col>50</xdr:col>
      <xdr:colOff>165100</xdr:colOff>
      <xdr:row>77</xdr:row>
      <xdr:rowOff>143929</xdr:rowOff>
    </xdr:to>
    <xdr:sp macro="" textlink="">
      <xdr:nvSpPr>
        <xdr:cNvPr id="426" name="楕円 425"/>
        <xdr:cNvSpPr/>
      </xdr:nvSpPr>
      <xdr:spPr>
        <a:xfrm>
          <a:off x="9588500" y="132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160456</xdr:rowOff>
    </xdr:from>
    <xdr:ext cx="534377" cy="259045"/>
    <xdr:sp macro="" textlink="">
      <xdr:nvSpPr>
        <xdr:cNvPr id="427" name="テキスト ボックス 426"/>
        <xdr:cNvSpPr txBox="1"/>
      </xdr:nvSpPr>
      <xdr:spPr>
        <a:xfrm>
          <a:off x="9372111" y="130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122670</xdr:rowOff>
    </xdr:from>
    <xdr:to>
      <xdr:col>46</xdr:col>
      <xdr:colOff>38100</xdr:colOff>
      <xdr:row>79</xdr:row>
      <xdr:rowOff>52820</xdr:rowOff>
    </xdr:to>
    <xdr:sp macro="" textlink="">
      <xdr:nvSpPr>
        <xdr:cNvPr id="428" name="楕円 427"/>
        <xdr:cNvSpPr/>
      </xdr:nvSpPr>
      <xdr:spPr>
        <a:xfrm>
          <a:off x="8699500" y="134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43947</xdr:rowOff>
    </xdr:from>
    <xdr:ext cx="469744" cy="259045"/>
    <xdr:sp macro="" textlink="">
      <xdr:nvSpPr>
        <xdr:cNvPr id="429" name="テキスト ボックス 428"/>
        <xdr:cNvSpPr txBox="1"/>
      </xdr:nvSpPr>
      <xdr:spPr>
        <a:xfrm>
          <a:off x="8515428" y="135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148577</xdr:rowOff>
    </xdr:from>
    <xdr:to>
      <xdr:col>41</xdr:col>
      <xdr:colOff>101600</xdr:colOff>
      <xdr:row>79</xdr:row>
      <xdr:rowOff>78727</xdr:rowOff>
    </xdr:to>
    <xdr:sp macro="" textlink="">
      <xdr:nvSpPr>
        <xdr:cNvPr id="430" name="楕円 429"/>
        <xdr:cNvSpPr/>
      </xdr:nvSpPr>
      <xdr:spPr>
        <a:xfrm>
          <a:off x="7810500" y="1352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69854</xdr:rowOff>
    </xdr:from>
    <xdr:ext cx="469744" cy="259045"/>
    <xdr:sp macro="" textlink="">
      <xdr:nvSpPr>
        <xdr:cNvPr id="431" name="テキスト ボックス 430"/>
        <xdr:cNvSpPr txBox="1"/>
      </xdr:nvSpPr>
      <xdr:spPr>
        <a:xfrm>
          <a:off x="7626428" y="1361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61061</xdr:rowOff>
    </xdr:from>
    <xdr:to>
      <xdr:col>36</xdr:col>
      <xdr:colOff>165100</xdr:colOff>
      <xdr:row>78</xdr:row>
      <xdr:rowOff>162661</xdr:rowOff>
    </xdr:to>
    <xdr:sp macro="" textlink="">
      <xdr:nvSpPr>
        <xdr:cNvPr id="432" name="楕円 431"/>
        <xdr:cNvSpPr/>
      </xdr:nvSpPr>
      <xdr:spPr>
        <a:xfrm>
          <a:off x="6921500" y="134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153788</xdr:rowOff>
    </xdr:from>
    <xdr:ext cx="469744" cy="259045"/>
    <xdr:sp macro="" textlink="">
      <xdr:nvSpPr>
        <xdr:cNvPr id="433" name="テキスト ボックス 432"/>
        <xdr:cNvSpPr txBox="1"/>
      </xdr:nvSpPr>
      <xdr:spPr>
        <a:xfrm>
          <a:off x="6737428" y="135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9" name="テキスト ボックス 44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69017</xdr:rowOff>
    </xdr:from>
    <xdr:to>
      <xdr:col>54</xdr:col>
      <xdr:colOff>189865</xdr:colOff>
      <xdr:row>97</xdr:row>
      <xdr:rowOff>163943</xdr:rowOff>
    </xdr:to>
    <xdr:cxnSp macro="">
      <xdr:nvCxnSpPr>
        <xdr:cNvPr id="453" name="直線コネクタ 452"/>
        <xdr:cNvCxnSpPr/>
      </xdr:nvCxnSpPr>
      <xdr:spPr>
        <a:xfrm flipV="1">
          <a:off x="10475595" y="15670967"/>
          <a:ext cx="1270" cy="1123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167770</xdr:rowOff>
    </xdr:from>
    <xdr:ext cx="469744" cy="259045"/>
    <xdr:sp macro="" textlink="">
      <xdr:nvSpPr>
        <xdr:cNvPr id="454" name="普通建設事業費 （ うち更新整備　）最小値テキスト"/>
        <xdr:cNvSpPr txBox="1"/>
      </xdr:nvSpPr>
      <xdr:spPr>
        <a:xfrm>
          <a:off x="10528300" y="167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163943</xdr:rowOff>
    </xdr:from>
    <xdr:to>
      <xdr:col>55</xdr:col>
      <xdr:colOff>88900</xdr:colOff>
      <xdr:row>97</xdr:row>
      <xdr:rowOff>163943</xdr:rowOff>
    </xdr:to>
    <xdr:cxnSp macro="">
      <xdr:nvCxnSpPr>
        <xdr:cNvPr id="455" name="直線コネクタ 454"/>
        <xdr:cNvCxnSpPr/>
      </xdr:nvCxnSpPr>
      <xdr:spPr>
        <a:xfrm>
          <a:off x="10388600" y="1679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15694</xdr:rowOff>
    </xdr:from>
    <xdr:ext cx="599010" cy="259045"/>
    <xdr:sp macro="" textlink="">
      <xdr:nvSpPr>
        <xdr:cNvPr id="456" name="普通建設事業費 （ うち更新整備　）最大値テキスト"/>
        <xdr:cNvSpPr txBox="1"/>
      </xdr:nvSpPr>
      <xdr:spPr>
        <a:xfrm>
          <a:off x="10528300" y="1544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69017</xdr:rowOff>
    </xdr:from>
    <xdr:to>
      <xdr:col>55</xdr:col>
      <xdr:colOff>88900</xdr:colOff>
      <xdr:row>91</xdr:row>
      <xdr:rowOff>69017</xdr:rowOff>
    </xdr:to>
    <xdr:cxnSp macro="">
      <xdr:nvCxnSpPr>
        <xdr:cNvPr id="457" name="直線コネクタ 456"/>
        <xdr:cNvCxnSpPr/>
      </xdr:nvCxnSpPr>
      <xdr:spPr>
        <a:xfrm>
          <a:off x="10388600" y="156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49603</xdr:rowOff>
    </xdr:from>
    <xdr:to>
      <xdr:col>55</xdr:col>
      <xdr:colOff>0</xdr:colOff>
      <xdr:row>97</xdr:row>
      <xdr:rowOff>130197</xdr:rowOff>
    </xdr:to>
    <xdr:cxnSp macro="">
      <xdr:nvCxnSpPr>
        <xdr:cNvPr id="458" name="直線コネクタ 457"/>
        <xdr:cNvCxnSpPr/>
      </xdr:nvCxnSpPr>
      <xdr:spPr>
        <a:xfrm flipV="1">
          <a:off x="9639300" y="16680253"/>
          <a:ext cx="838200" cy="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119555</xdr:rowOff>
    </xdr:from>
    <xdr:ext cx="534377" cy="259045"/>
    <xdr:sp macro="" textlink="">
      <xdr:nvSpPr>
        <xdr:cNvPr id="459" name="普通建設事業費 （ うち更新整備　）平均値テキスト"/>
        <xdr:cNvSpPr txBox="1"/>
      </xdr:nvSpPr>
      <xdr:spPr>
        <a:xfrm>
          <a:off x="10528300" y="16407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96678</xdr:rowOff>
    </xdr:from>
    <xdr:to>
      <xdr:col>55</xdr:col>
      <xdr:colOff>50800</xdr:colOff>
      <xdr:row>97</xdr:row>
      <xdr:rowOff>26828</xdr:rowOff>
    </xdr:to>
    <xdr:sp macro="" textlink="">
      <xdr:nvSpPr>
        <xdr:cNvPr id="460" name="フローチャート: 判断 459"/>
        <xdr:cNvSpPr/>
      </xdr:nvSpPr>
      <xdr:spPr>
        <a:xfrm>
          <a:off x="10426700" y="165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130197</xdr:rowOff>
    </xdr:from>
    <xdr:to>
      <xdr:col>50</xdr:col>
      <xdr:colOff>114300</xdr:colOff>
      <xdr:row>98</xdr:row>
      <xdr:rowOff>12889</xdr:rowOff>
    </xdr:to>
    <xdr:cxnSp macro="">
      <xdr:nvCxnSpPr>
        <xdr:cNvPr id="461" name="直線コネクタ 460"/>
        <xdr:cNvCxnSpPr/>
      </xdr:nvCxnSpPr>
      <xdr:spPr>
        <a:xfrm flipV="1">
          <a:off x="8750300" y="16760847"/>
          <a:ext cx="889000" cy="5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69990</xdr:rowOff>
    </xdr:from>
    <xdr:to>
      <xdr:col>50</xdr:col>
      <xdr:colOff>165100</xdr:colOff>
      <xdr:row>97</xdr:row>
      <xdr:rowOff>140</xdr:rowOff>
    </xdr:to>
    <xdr:sp macro="" textlink="">
      <xdr:nvSpPr>
        <xdr:cNvPr id="462" name="フローチャート: 判断 461"/>
        <xdr:cNvSpPr/>
      </xdr:nvSpPr>
      <xdr:spPr>
        <a:xfrm>
          <a:off x="9588500" y="1652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16667</xdr:rowOff>
    </xdr:from>
    <xdr:ext cx="534377" cy="259045"/>
    <xdr:sp macro="" textlink="">
      <xdr:nvSpPr>
        <xdr:cNvPr id="463" name="テキスト ボックス 462"/>
        <xdr:cNvSpPr txBox="1"/>
      </xdr:nvSpPr>
      <xdr:spPr>
        <a:xfrm>
          <a:off x="9372111" y="1630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144495</xdr:rowOff>
    </xdr:from>
    <xdr:to>
      <xdr:col>45</xdr:col>
      <xdr:colOff>177800</xdr:colOff>
      <xdr:row>98</xdr:row>
      <xdr:rowOff>12889</xdr:rowOff>
    </xdr:to>
    <xdr:cxnSp macro="">
      <xdr:nvCxnSpPr>
        <xdr:cNvPr id="464" name="直線コネクタ 463"/>
        <xdr:cNvCxnSpPr/>
      </xdr:nvCxnSpPr>
      <xdr:spPr>
        <a:xfrm>
          <a:off x="7861300" y="16775145"/>
          <a:ext cx="889000" cy="3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71104</xdr:rowOff>
    </xdr:from>
    <xdr:to>
      <xdr:col>46</xdr:col>
      <xdr:colOff>38100</xdr:colOff>
      <xdr:row>97</xdr:row>
      <xdr:rowOff>1254</xdr:rowOff>
    </xdr:to>
    <xdr:sp macro="" textlink="">
      <xdr:nvSpPr>
        <xdr:cNvPr id="465" name="フローチャート: 判断 464"/>
        <xdr:cNvSpPr/>
      </xdr:nvSpPr>
      <xdr:spPr>
        <a:xfrm>
          <a:off x="8699500" y="1653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17781</xdr:rowOff>
    </xdr:from>
    <xdr:ext cx="534377" cy="259045"/>
    <xdr:sp macro="" textlink="">
      <xdr:nvSpPr>
        <xdr:cNvPr id="466" name="テキスト ボックス 465"/>
        <xdr:cNvSpPr txBox="1"/>
      </xdr:nvSpPr>
      <xdr:spPr>
        <a:xfrm>
          <a:off x="8483111" y="1630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58868</xdr:rowOff>
    </xdr:from>
    <xdr:to>
      <xdr:col>41</xdr:col>
      <xdr:colOff>50800</xdr:colOff>
      <xdr:row>97</xdr:row>
      <xdr:rowOff>144495</xdr:rowOff>
    </xdr:to>
    <xdr:cxnSp macro="">
      <xdr:nvCxnSpPr>
        <xdr:cNvPr id="467" name="直線コネクタ 466"/>
        <xdr:cNvCxnSpPr/>
      </xdr:nvCxnSpPr>
      <xdr:spPr>
        <a:xfrm>
          <a:off x="6972300" y="16689518"/>
          <a:ext cx="889000" cy="8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99999</xdr:rowOff>
    </xdr:from>
    <xdr:to>
      <xdr:col>41</xdr:col>
      <xdr:colOff>101600</xdr:colOff>
      <xdr:row>97</xdr:row>
      <xdr:rowOff>30149</xdr:rowOff>
    </xdr:to>
    <xdr:sp macro="" textlink="">
      <xdr:nvSpPr>
        <xdr:cNvPr id="468" name="フローチャート: 判断 467"/>
        <xdr:cNvSpPr/>
      </xdr:nvSpPr>
      <xdr:spPr>
        <a:xfrm>
          <a:off x="7810500" y="16559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46676</xdr:rowOff>
    </xdr:from>
    <xdr:ext cx="534377" cy="259045"/>
    <xdr:sp macro="" textlink="">
      <xdr:nvSpPr>
        <xdr:cNvPr id="469" name="テキスト ボックス 468"/>
        <xdr:cNvSpPr txBox="1"/>
      </xdr:nvSpPr>
      <xdr:spPr>
        <a:xfrm>
          <a:off x="7594111" y="1633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128797</xdr:rowOff>
    </xdr:from>
    <xdr:to>
      <xdr:col>36</xdr:col>
      <xdr:colOff>165100</xdr:colOff>
      <xdr:row>97</xdr:row>
      <xdr:rowOff>58947</xdr:rowOff>
    </xdr:to>
    <xdr:sp macro="" textlink="">
      <xdr:nvSpPr>
        <xdr:cNvPr id="470" name="フローチャート: 判断 469"/>
        <xdr:cNvSpPr/>
      </xdr:nvSpPr>
      <xdr:spPr>
        <a:xfrm>
          <a:off x="6921500" y="1658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75474</xdr:rowOff>
    </xdr:from>
    <xdr:ext cx="534377" cy="259045"/>
    <xdr:sp macro="" textlink="">
      <xdr:nvSpPr>
        <xdr:cNvPr id="471" name="テキスト ボックス 470"/>
        <xdr:cNvSpPr txBox="1"/>
      </xdr:nvSpPr>
      <xdr:spPr>
        <a:xfrm>
          <a:off x="6705111" y="1636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170253</xdr:rowOff>
    </xdr:from>
    <xdr:to>
      <xdr:col>55</xdr:col>
      <xdr:colOff>50800</xdr:colOff>
      <xdr:row>97</xdr:row>
      <xdr:rowOff>100403</xdr:rowOff>
    </xdr:to>
    <xdr:sp macro="" textlink="">
      <xdr:nvSpPr>
        <xdr:cNvPr id="477" name="楕円 476"/>
        <xdr:cNvSpPr/>
      </xdr:nvSpPr>
      <xdr:spPr>
        <a:xfrm>
          <a:off x="10426700" y="166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85180</xdr:rowOff>
    </xdr:from>
    <xdr:ext cx="534377" cy="259045"/>
    <xdr:sp macro="" textlink="">
      <xdr:nvSpPr>
        <xdr:cNvPr id="478" name="普通建設事業費 （ うち更新整備　）該当値テキスト"/>
        <xdr:cNvSpPr txBox="1"/>
      </xdr:nvSpPr>
      <xdr:spPr>
        <a:xfrm>
          <a:off x="10528300" y="1654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79397</xdr:rowOff>
    </xdr:from>
    <xdr:to>
      <xdr:col>50</xdr:col>
      <xdr:colOff>165100</xdr:colOff>
      <xdr:row>98</xdr:row>
      <xdr:rowOff>9547</xdr:rowOff>
    </xdr:to>
    <xdr:sp macro="" textlink="">
      <xdr:nvSpPr>
        <xdr:cNvPr id="479" name="楕円 478"/>
        <xdr:cNvSpPr/>
      </xdr:nvSpPr>
      <xdr:spPr>
        <a:xfrm>
          <a:off x="9588500" y="1671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674</xdr:rowOff>
    </xdr:from>
    <xdr:ext cx="534377" cy="259045"/>
    <xdr:sp macro="" textlink="">
      <xdr:nvSpPr>
        <xdr:cNvPr id="480" name="テキスト ボックス 479"/>
        <xdr:cNvSpPr txBox="1"/>
      </xdr:nvSpPr>
      <xdr:spPr>
        <a:xfrm>
          <a:off x="9372111" y="1680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133539</xdr:rowOff>
    </xdr:from>
    <xdr:to>
      <xdr:col>46</xdr:col>
      <xdr:colOff>38100</xdr:colOff>
      <xdr:row>98</xdr:row>
      <xdr:rowOff>63689</xdr:rowOff>
    </xdr:to>
    <xdr:sp macro="" textlink="">
      <xdr:nvSpPr>
        <xdr:cNvPr id="481" name="楕円 480"/>
        <xdr:cNvSpPr/>
      </xdr:nvSpPr>
      <xdr:spPr>
        <a:xfrm>
          <a:off x="8699500" y="1676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54816</xdr:rowOff>
    </xdr:from>
    <xdr:ext cx="469744" cy="259045"/>
    <xdr:sp macro="" textlink="">
      <xdr:nvSpPr>
        <xdr:cNvPr id="482" name="テキスト ボックス 481"/>
        <xdr:cNvSpPr txBox="1"/>
      </xdr:nvSpPr>
      <xdr:spPr>
        <a:xfrm>
          <a:off x="8515428" y="1685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93695</xdr:rowOff>
    </xdr:from>
    <xdr:to>
      <xdr:col>41</xdr:col>
      <xdr:colOff>101600</xdr:colOff>
      <xdr:row>98</xdr:row>
      <xdr:rowOff>23845</xdr:rowOff>
    </xdr:to>
    <xdr:sp macro="" textlink="">
      <xdr:nvSpPr>
        <xdr:cNvPr id="483" name="楕円 482"/>
        <xdr:cNvSpPr/>
      </xdr:nvSpPr>
      <xdr:spPr>
        <a:xfrm>
          <a:off x="7810500" y="167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14972</xdr:rowOff>
    </xdr:from>
    <xdr:ext cx="469744" cy="259045"/>
    <xdr:sp macro="" textlink="">
      <xdr:nvSpPr>
        <xdr:cNvPr id="484" name="テキスト ボックス 483"/>
        <xdr:cNvSpPr txBox="1"/>
      </xdr:nvSpPr>
      <xdr:spPr>
        <a:xfrm>
          <a:off x="7626428" y="168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8068</xdr:rowOff>
    </xdr:from>
    <xdr:to>
      <xdr:col>36</xdr:col>
      <xdr:colOff>165100</xdr:colOff>
      <xdr:row>97</xdr:row>
      <xdr:rowOff>109668</xdr:rowOff>
    </xdr:to>
    <xdr:sp macro="" textlink="">
      <xdr:nvSpPr>
        <xdr:cNvPr id="485" name="楕円 484"/>
        <xdr:cNvSpPr/>
      </xdr:nvSpPr>
      <xdr:spPr>
        <a:xfrm>
          <a:off x="6921500" y="1663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100795</xdr:rowOff>
    </xdr:from>
    <xdr:ext cx="534377" cy="259045"/>
    <xdr:sp macro="" textlink="">
      <xdr:nvSpPr>
        <xdr:cNvPr id="486" name="テキスト ボックス 485"/>
        <xdr:cNvSpPr txBox="1"/>
      </xdr:nvSpPr>
      <xdr:spPr>
        <a:xfrm>
          <a:off x="6705111" y="1673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8" name="テキスト ボックス 50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12" name="直線コネクタ 511"/>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4" name="直線コネクタ 51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15"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16" name="直線コネクタ 515"/>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48260</xdr:rowOff>
    </xdr:from>
    <xdr:to>
      <xdr:col>85</xdr:col>
      <xdr:colOff>127000</xdr:colOff>
      <xdr:row>39</xdr:row>
      <xdr:rowOff>98878</xdr:rowOff>
    </xdr:to>
    <xdr:cxnSp macro="">
      <xdr:nvCxnSpPr>
        <xdr:cNvPr id="517" name="直線コネクタ 516"/>
        <xdr:cNvCxnSpPr/>
      </xdr:nvCxnSpPr>
      <xdr:spPr>
        <a:xfrm>
          <a:off x="15481300" y="6563360"/>
          <a:ext cx="8382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18"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19" name="フローチャート: 判断 518"/>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48260</xdr:rowOff>
    </xdr:from>
    <xdr:to>
      <xdr:col>81</xdr:col>
      <xdr:colOff>50800</xdr:colOff>
      <xdr:row>38</xdr:row>
      <xdr:rowOff>130523</xdr:rowOff>
    </xdr:to>
    <xdr:cxnSp macro="">
      <xdr:nvCxnSpPr>
        <xdr:cNvPr id="520" name="直線コネクタ 519"/>
        <xdr:cNvCxnSpPr/>
      </xdr:nvCxnSpPr>
      <xdr:spPr>
        <a:xfrm flipV="1">
          <a:off x="14592300" y="6563360"/>
          <a:ext cx="8890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1" name="フローチャート: 判断 520"/>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101715</xdr:rowOff>
    </xdr:from>
    <xdr:ext cx="469744" cy="259045"/>
    <xdr:sp macro="" textlink="">
      <xdr:nvSpPr>
        <xdr:cNvPr id="522" name="テキスト ボックス 521"/>
        <xdr:cNvSpPr txBox="1"/>
      </xdr:nvSpPr>
      <xdr:spPr>
        <a:xfrm>
          <a:off x="15246428" y="661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112791</xdr:rowOff>
    </xdr:from>
    <xdr:to>
      <xdr:col>76</xdr:col>
      <xdr:colOff>114300</xdr:colOff>
      <xdr:row>38</xdr:row>
      <xdr:rowOff>130523</xdr:rowOff>
    </xdr:to>
    <xdr:cxnSp macro="">
      <xdr:nvCxnSpPr>
        <xdr:cNvPr id="523" name="直線コネクタ 522"/>
        <xdr:cNvCxnSpPr/>
      </xdr:nvCxnSpPr>
      <xdr:spPr>
        <a:xfrm>
          <a:off x="13703300" y="6627891"/>
          <a:ext cx="889000" cy="1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24" name="フローチャート: 判断 523"/>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25" name="テキスト ボックス 524"/>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112791</xdr:rowOff>
    </xdr:from>
    <xdr:to>
      <xdr:col>71</xdr:col>
      <xdr:colOff>177800</xdr:colOff>
      <xdr:row>38</xdr:row>
      <xdr:rowOff>162005</xdr:rowOff>
    </xdr:to>
    <xdr:cxnSp macro="">
      <xdr:nvCxnSpPr>
        <xdr:cNvPr id="526" name="直線コネクタ 525"/>
        <xdr:cNvCxnSpPr/>
      </xdr:nvCxnSpPr>
      <xdr:spPr>
        <a:xfrm flipV="1">
          <a:off x="12814300" y="6627891"/>
          <a:ext cx="8890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27" name="フローチャート: 判断 526"/>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28" name="テキスト ボックス 527"/>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29" name="フローチャート: 判断 528"/>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0" name="テキスト ボックス 529"/>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6" name="楕円 53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7"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168910</xdr:rowOff>
    </xdr:from>
    <xdr:to>
      <xdr:col>81</xdr:col>
      <xdr:colOff>101600</xdr:colOff>
      <xdr:row>38</xdr:row>
      <xdr:rowOff>99060</xdr:rowOff>
    </xdr:to>
    <xdr:sp macro="" textlink="">
      <xdr:nvSpPr>
        <xdr:cNvPr id="538" name="楕円 537"/>
        <xdr:cNvSpPr/>
      </xdr:nvSpPr>
      <xdr:spPr>
        <a:xfrm>
          <a:off x="15430500" y="651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115587</xdr:rowOff>
    </xdr:from>
    <xdr:ext cx="469744" cy="259045"/>
    <xdr:sp macro="" textlink="">
      <xdr:nvSpPr>
        <xdr:cNvPr id="539" name="テキスト ボックス 538"/>
        <xdr:cNvSpPr txBox="1"/>
      </xdr:nvSpPr>
      <xdr:spPr>
        <a:xfrm>
          <a:off x="15246428" y="628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79723</xdr:rowOff>
    </xdr:from>
    <xdr:to>
      <xdr:col>76</xdr:col>
      <xdr:colOff>165100</xdr:colOff>
      <xdr:row>39</xdr:row>
      <xdr:rowOff>9873</xdr:rowOff>
    </xdr:to>
    <xdr:sp macro="" textlink="">
      <xdr:nvSpPr>
        <xdr:cNvPr id="540" name="楕円 539"/>
        <xdr:cNvSpPr/>
      </xdr:nvSpPr>
      <xdr:spPr>
        <a:xfrm>
          <a:off x="14541500" y="65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1000</xdr:rowOff>
    </xdr:from>
    <xdr:ext cx="469744" cy="259045"/>
    <xdr:sp macro="" textlink="">
      <xdr:nvSpPr>
        <xdr:cNvPr id="541" name="テキスト ボックス 540"/>
        <xdr:cNvSpPr txBox="1"/>
      </xdr:nvSpPr>
      <xdr:spPr>
        <a:xfrm>
          <a:off x="14357428" y="668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61991</xdr:rowOff>
    </xdr:from>
    <xdr:to>
      <xdr:col>72</xdr:col>
      <xdr:colOff>38100</xdr:colOff>
      <xdr:row>38</xdr:row>
      <xdr:rowOff>163591</xdr:rowOff>
    </xdr:to>
    <xdr:sp macro="" textlink="">
      <xdr:nvSpPr>
        <xdr:cNvPr id="542" name="楕円 541"/>
        <xdr:cNvSpPr/>
      </xdr:nvSpPr>
      <xdr:spPr>
        <a:xfrm>
          <a:off x="13652500" y="657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154718</xdr:rowOff>
    </xdr:from>
    <xdr:ext cx="469744" cy="259045"/>
    <xdr:sp macro="" textlink="">
      <xdr:nvSpPr>
        <xdr:cNvPr id="543" name="テキスト ボックス 542"/>
        <xdr:cNvSpPr txBox="1"/>
      </xdr:nvSpPr>
      <xdr:spPr>
        <a:xfrm>
          <a:off x="13468428" y="666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111205</xdr:rowOff>
    </xdr:from>
    <xdr:to>
      <xdr:col>67</xdr:col>
      <xdr:colOff>101600</xdr:colOff>
      <xdr:row>39</xdr:row>
      <xdr:rowOff>41355</xdr:rowOff>
    </xdr:to>
    <xdr:sp macro="" textlink="">
      <xdr:nvSpPr>
        <xdr:cNvPr id="544" name="楕円 543"/>
        <xdr:cNvSpPr/>
      </xdr:nvSpPr>
      <xdr:spPr>
        <a:xfrm>
          <a:off x="12763500" y="66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32482</xdr:rowOff>
    </xdr:from>
    <xdr:ext cx="469744" cy="259045"/>
    <xdr:sp macro="" textlink="">
      <xdr:nvSpPr>
        <xdr:cNvPr id="545" name="テキスト ボックス 544"/>
        <xdr:cNvSpPr txBox="1"/>
      </xdr:nvSpPr>
      <xdr:spPr>
        <a:xfrm>
          <a:off x="12579428" y="671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18" name="直線コネクタ 617"/>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19"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0" name="直線コネクタ 619"/>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1"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22" name="直線コネクタ 621"/>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32309</xdr:rowOff>
    </xdr:from>
    <xdr:to>
      <xdr:col>85</xdr:col>
      <xdr:colOff>127000</xdr:colOff>
      <xdr:row>74</xdr:row>
      <xdr:rowOff>33528</xdr:rowOff>
    </xdr:to>
    <xdr:cxnSp macro="">
      <xdr:nvCxnSpPr>
        <xdr:cNvPr id="623" name="直線コネクタ 622"/>
        <xdr:cNvCxnSpPr/>
      </xdr:nvCxnSpPr>
      <xdr:spPr>
        <a:xfrm flipV="1">
          <a:off x="15481300" y="12719609"/>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24" name="公債費平均値テキスト"/>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25" name="フローチャート: 判断 624"/>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33528</xdr:rowOff>
    </xdr:from>
    <xdr:to>
      <xdr:col>81</xdr:col>
      <xdr:colOff>50800</xdr:colOff>
      <xdr:row>74</xdr:row>
      <xdr:rowOff>35166</xdr:rowOff>
    </xdr:to>
    <xdr:cxnSp macro="">
      <xdr:nvCxnSpPr>
        <xdr:cNvPr id="626" name="直線コネクタ 625"/>
        <xdr:cNvCxnSpPr/>
      </xdr:nvCxnSpPr>
      <xdr:spPr>
        <a:xfrm flipV="1">
          <a:off x="14592300" y="1272082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27" name="フローチャート: 判断 626"/>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28" name="テキスト ボックス 627"/>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23101</xdr:rowOff>
    </xdr:from>
    <xdr:to>
      <xdr:col>76</xdr:col>
      <xdr:colOff>114300</xdr:colOff>
      <xdr:row>74</xdr:row>
      <xdr:rowOff>35166</xdr:rowOff>
    </xdr:to>
    <xdr:cxnSp macro="">
      <xdr:nvCxnSpPr>
        <xdr:cNvPr id="629" name="直線コネクタ 628"/>
        <xdr:cNvCxnSpPr/>
      </xdr:nvCxnSpPr>
      <xdr:spPr>
        <a:xfrm>
          <a:off x="13703300" y="127104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0" name="フローチャート: 判断 629"/>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1" name="テキスト ボックス 630"/>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23101</xdr:rowOff>
    </xdr:from>
    <xdr:to>
      <xdr:col>71</xdr:col>
      <xdr:colOff>177800</xdr:colOff>
      <xdr:row>74</xdr:row>
      <xdr:rowOff>43307</xdr:rowOff>
    </xdr:to>
    <xdr:cxnSp macro="">
      <xdr:nvCxnSpPr>
        <xdr:cNvPr id="632" name="直線コネクタ 631"/>
        <xdr:cNvCxnSpPr/>
      </xdr:nvCxnSpPr>
      <xdr:spPr>
        <a:xfrm flipV="1">
          <a:off x="12814300" y="12710401"/>
          <a:ext cx="889000" cy="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33" name="フローチャート: 判断 632"/>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34" name="テキスト ボックス 633"/>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35" name="フローチャート: 判断 634"/>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36" name="テキスト ボックス 635"/>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152959</xdr:rowOff>
    </xdr:from>
    <xdr:to>
      <xdr:col>85</xdr:col>
      <xdr:colOff>177800</xdr:colOff>
      <xdr:row>74</xdr:row>
      <xdr:rowOff>83109</xdr:rowOff>
    </xdr:to>
    <xdr:sp macro="" textlink="">
      <xdr:nvSpPr>
        <xdr:cNvPr id="642" name="楕円 641"/>
        <xdr:cNvSpPr/>
      </xdr:nvSpPr>
      <xdr:spPr>
        <a:xfrm>
          <a:off x="16268700" y="126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4386</xdr:rowOff>
    </xdr:from>
    <xdr:ext cx="534377" cy="259045"/>
    <xdr:sp macro="" textlink="">
      <xdr:nvSpPr>
        <xdr:cNvPr id="643" name="公債費該当値テキスト"/>
        <xdr:cNvSpPr txBox="1"/>
      </xdr:nvSpPr>
      <xdr:spPr>
        <a:xfrm>
          <a:off x="16370300" y="1252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154178</xdr:rowOff>
    </xdr:from>
    <xdr:to>
      <xdr:col>81</xdr:col>
      <xdr:colOff>101600</xdr:colOff>
      <xdr:row>74</xdr:row>
      <xdr:rowOff>84328</xdr:rowOff>
    </xdr:to>
    <xdr:sp macro="" textlink="">
      <xdr:nvSpPr>
        <xdr:cNvPr id="644" name="楕円 643"/>
        <xdr:cNvSpPr/>
      </xdr:nvSpPr>
      <xdr:spPr>
        <a:xfrm>
          <a:off x="15430500" y="126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100855</xdr:rowOff>
    </xdr:from>
    <xdr:ext cx="534377" cy="259045"/>
    <xdr:sp macro="" textlink="">
      <xdr:nvSpPr>
        <xdr:cNvPr id="645" name="テキスト ボックス 644"/>
        <xdr:cNvSpPr txBox="1"/>
      </xdr:nvSpPr>
      <xdr:spPr>
        <a:xfrm>
          <a:off x="15214111" y="124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155816</xdr:rowOff>
    </xdr:from>
    <xdr:to>
      <xdr:col>76</xdr:col>
      <xdr:colOff>165100</xdr:colOff>
      <xdr:row>74</xdr:row>
      <xdr:rowOff>85966</xdr:rowOff>
    </xdr:to>
    <xdr:sp macro="" textlink="">
      <xdr:nvSpPr>
        <xdr:cNvPr id="646" name="楕円 645"/>
        <xdr:cNvSpPr/>
      </xdr:nvSpPr>
      <xdr:spPr>
        <a:xfrm>
          <a:off x="14541500" y="12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102493</xdr:rowOff>
    </xdr:from>
    <xdr:ext cx="534377" cy="259045"/>
    <xdr:sp macro="" textlink="">
      <xdr:nvSpPr>
        <xdr:cNvPr id="647" name="テキスト ボックス 646"/>
        <xdr:cNvSpPr txBox="1"/>
      </xdr:nvSpPr>
      <xdr:spPr>
        <a:xfrm>
          <a:off x="14325111" y="1244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143751</xdr:rowOff>
    </xdr:from>
    <xdr:to>
      <xdr:col>72</xdr:col>
      <xdr:colOff>38100</xdr:colOff>
      <xdr:row>74</xdr:row>
      <xdr:rowOff>73901</xdr:rowOff>
    </xdr:to>
    <xdr:sp macro="" textlink="">
      <xdr:nvSpPr>
        <xdr:cNvPr id="648" name="楕円 647"/>
        <xdr:cNvSpPr/>
      </xdr:nvSpPr>
      <xdr:spPr>
        <a:xfrm>
          <a:off x="13652500" y="1265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90428</xdr:rowOff>
    </xdr:from>
    <xdr:ext cx="534377" cy="259045"/>
    <xdr:sp macro="" textlink="">
      <xdr:nvSpPr>
        <xdr:cNvPr id="649" name="テキスト ボックス 648"/>
        <xdr:cNvSpPr txBox="1"/>
      </xdr:nvSpPr>
      <xdr:spPr>
        <a:xfrm>
          <a:off x="13436111" y="1243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163957</xdr:rowOff>
    </xdr:from>
    <xdr:to>
      <xdr:col>67</xdr:col>
      <xdr:colOff>101600</xdr:colOff>
      <xdr:row>74</xdr:row>
      <xdr:rowOff>94107</xdr:rowOff>
    </xdr:to>
    <xdr:sp macro="" textlink="">
      <xdr:nvSpPr>
        <xdr:cNvPr id="650" name="楕円 649"/>
        <xdr:cNvSpPr/>
      </xdr:nvSpPr>
      <xdr:spPr>
        <a:xfrm>
          <a:off x="12763500" y="126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110634</xdr:rowOff>
    </xdr:from>
    <xdr:ext cx="534377" cy="259045"/>
    <xdr:sp macro="" textlink="">
      <xdr:nvSpPr>
        <xdr:cNvPr id="651" name="テキスト ボックス 650"/>
        <xdr:cNvSpPr txBox="1"/>
      </xdr:nvSpPr>
      <xdr:spPr>
        <a:xfrm>
          <a:off x="12547111" y="1245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75" name="直線コネクタ 674"/>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76"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77" name="直線コネクタ 676"/>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78"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79" name="直線コネクタ 678"/>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3417</xdr:rowOff>
    </xdr:from>
    <xdr:to>
      <xdr:col>85</xdr:col>
      <xdr:colOff>127000</xdr:colOff>
      <xdr:row>94</xdr:row>
      <xdr:rowOff>132550</xdr:rowOff>
    </xdr:to>
    <xdr:cxnSp macro="">
      <xdr:nvCxnSpPr>
        <xdr:cNvPr id="680" name="直線コネクタ 679"/>
        <xdr:cNvCxnSpPr/>
      </xdr:nvCxnSpPr>
      <xdr:spPr>
        <a:xfrm flipV="1">
          <a:off x="15481300" y="16119717"/>
          <a:ext cx="838200" cy="12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1" name="積立金平均値テキスト"/>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82" name="フローチャート: 判断 681"/>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132550</xdr:rowOff>
    </xdr:from>
    <xdr:to>
      <xdr:col>81</xdr:col>
      <xdr:colOff>50800</xdr:colOff>
      <xdr:row>96</xdr:row>
      <xdr:rowOff>157607</xdr:rowOff>
    </xdr:to>
    <xdr:cxnSp macro="">
      <xdr:nvCxnSpPr>
        <xdr:cNvPr id="683" name="直線コネクタ 682"/>
        <xdr:cNvCxnSpPr/>
      </xdr:nvCxnSpPr>
      <xdr:spPr>
        <a:xfrm flipV="1">
          <a:off x="14592300" y="16248850"/>
          <a:ext cx="889000" cy="36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84" name="フローチャート: 判断 683"/>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159097</xdr:rowOff>
    </xdr:from>
    <xdr:ext cx="534377" cy="259045"/>
    <xdr:sp macro="" textlink="">
      <xdr:nvSpPr>
        <xdr:cNvPr id="685" name="テキスト ボックス 684"/>
        <xdr:cNvSpPr txBox="1"/>
      </xdr:nvSpPr>
      <xdr:spPr>
        <a:xfrm>
          <a:off x="15214111" y="167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157607</xdr:rowOff>
    </xdr:from>
    <xdr:to>
      <xdr:col>76</xdr:col>
      <xdr:colOff>114300</xdr:colOff>
      <xdr:row>98</xdr:row>
      <xdr:rowOff>41884</xdr:rowOff>
    </xdr:to>
    <xdr:cxnSp macro="">
      <xdr:nvCxnSpPr>
        <xdr:cNvPr id="686" name="直線コネクタ 685"/>
        <xdr:cNvCxnSpPr/>
      </xdr:nvCxnSpPr>
      <xdr:spPr>
        <a:xfrm flipV="1">
          <a:off x="13703300" y="16616807"/>
          <a:ext cx="889000" cy="2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87" name="フローチャート: 判断 686"/>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88" name="テキスト ボックス 687"/>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41884</xdr:rowOff>
    </xdr:from>
    <xdr:to>
      <xdr:col>71</xdr:col>
      <xdr:colOff>177800</xdr:colOff>
      <xdr:row>98</xdr:row>
      <xdr:rowOff>63030</xdr:rowOff>
    </xdr:to>
    <xdr:cxnSp macro="">
      <xdr:nvCxnSpPr>
        <xdr:cNvPr id="689" name="直線コネクタ 688"/>
        <xdr:cNvCxnSpPr/>
      </xdr:nvCxnSpPr>
      <xdr:spPr>
        <a:xfrm flipV="1">
          <a:off x="12814300" y="16843984"/>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0" name="フローチャート: 判断 689"/>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1" name="テキスト ボックス 690"/>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692" name="フローチャート: 判断 691"/>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693" name="テキスト ボックス 692"/>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124067</xdr:rowOff>
    </xdr:from>
    <xdr:to>
      <xdr:col>85</xdr:col>
      <xdr:colOff>177800</xdr:colOff>
      <xdr:row>94</xdr:row>
      <xdr:rowOff>54217</xdr:rowOff>
    </xdr:to>
    <xdr:sp macro="" textlink="">
      <xdr:nvSpPr>
        <xdr:cNvPr id="699" name="楕円 698"/>
        <xdr:cNvSpPr/>
      </xdr:nvSpPr>
      <xdr:spPr>
        <a:xfrm>
          <a:off x="16268700" y="1606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146944</xdr:rowOff>
    </xdr:from>
    <xdr:ext cx="534377" cy="259045"/>
    <xdr:sp macro="" textlink="">
      <xdr:nvSpPr>
        <xdr:cNvPr id="700" name="積立金該当値テキスト"/>
        <xdr:cNvSpPr txBox="1"/>
      </xdr:nvSpPr>
      <xdr:spPr>
        <a:xfrm>
          <a:off x="16370300" y="1592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81750</xdr:rowOff>
    </xdr:from>
    <xdr:to>
      <xdr:col>81</xdr:col>
      <xdr:colOff>101600</xdr:colOff>
      <xdr:row>95</xdr:row>
      <xdr:rowOff>11900</xdr:rowOff>
    </xdr:to>
    <xdr:sp macro="" textlink="">
      <xdr:nvSpPr>
        <xdr:cNvPr id="701" name="楕円 700"/>
        <xdr:cNvSpPr/>
      </xdr:nvSpPr>
      <xdr:spPr>
        <a:xfrm>
          <a:off x="15430500" y="161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28427</xdr:rowOff>
    </xdr:from>
    <xdr:ext cx="534377" cy="259045"/>
    <xdr:sp macro="" textlink="">
      <xdr:nvSpPr>
        <xdr:cNvPr id="702" name="テキスト ボックス 701"/>
        <xdr:cNvSpPr txBox="1"/>
      </xdr:nvSpPr>
      <xdr:spPr>
        <a:xfrm>
          <a:off x="15214111" y="159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106807</xdr:rowOff>
    </xdr:from>
    <xdr:to>
      <xdr:col>76</xdr:col>
      <xdr:colOff>165100</xdr:colOff>
      <xdr:row>97</xdr:row>
      <xdr:rowOff>36957</xdr:rowOff>
    </xdr:to>
    <xdr:sp macro="" textlink="">
      <xdr:nvSpPr>
        <xdr:cNvPr id="703" name="楕円 702"/>
        <xdr:cNvSpPr/>
      </xdr:nvSpPr>
      <xdr:spPr>
        <a:xfrm>
          <a:off x="14541500" y="165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53484</xdr:rowOff>
    </xdr:from>
    <xdr:ext cx="534377" cy="259045"/>
    <xdr:sp macro="" textlink="">
      <xdr:nvSpPr>
        <xdr:cNvPr id="704" name="テキスト ボックス 703"/>
        <xdr:cNvSpPr txBox="1"/>
      </xdr:nvSpPr>
      <xdr:spPr>
        <a:xfrm>
          <a:off x="14325111" y="1634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162534</xdr:rowOff>
    </xdr:from>
    <xdr:to>
      <xdr:col>72</xdr:col>
      <xdr:colOff>38100</xdr:colOff>
      <xdr:row>98</xdr:row>
      <xdr:rowOff>92684</xdr:rowOff>
    </xdr:to>
    <xdr:sp macro="" textlink="">
      <xdr:nvSpPr>
        <xdr:cNvPr id="705" name="楕円 704"/>
        <xdr:cNvSpPr/>
      </xdr:nvSpPr>
      <xdr:spPr>
        <a:xfrm>
          <a:off x="13652500" y="1679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109211</xdr:rowOff>
    </xdr:from>
    <xdr:ext cx="534377" cy="259045"/>
    <xdr:sp macro="" textlink="">
      <xdr:nvSpPr>
        <xdr:cNvPr id="706" name="テキスト ボックス 705"/>
        <xdr:cNvSpPr txBox="1"/>
      </xdr:nvSpPr>
      <xdr:spPr>
        <a:xfrm>
          <a:off x="13436111" y="1656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12230</xdr:rowOff>
    </xdr:from>
    <xdr:to>
      <xdr:col>67</xdr:col>
      <xdr:colOff>101600</xdr:colOff>
      <xdr:row>98</xdr:row>
      <xdr:rowOff>113830</xdr:rowOff>
    </xdr:to>
    <xdr:sp macro="" textlink="">
      <xdr:nvSpPr>
        <xdr:cNvPr id="707" name="楕円 706"/>
        <xdr:cNvSpPr/>
      </xdr:nvSpPr>
      <xdr:spPr>
        <a:xfrm>
          <a:off x="12763500" y="168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104957</xdr:rowOff>
    </xdr:from>
    <xdr:ext cx="534377" cy="259045"/>
    <xdr:sp macro="" textlink="">
      <xdr:nvSpPr>
        <xdr:cNvPr id="708" name="テキスト ボックス 707"/>
        <xdr:cNvSpPr txBox="1"/>
      </xdr:nvSpPr>
      <xdr:spPr>
        <a:xfrm>
          <a:off x="12547111" y="169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32" name="直線コネクタ 731"/>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35"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36" name="直線コネクタ 735"/>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104458</xdr:rowOff>
    </xdr:from>
    <xdr:to>
      <xdr:col>116</xdr:col>
      <xdr:colOff>63500</xdr:colOff>
      <xdr:row>37</xdr:row>
      <xdr:rowOff>106515</xdr:rowOff>
    </xdr:to>
    <xdr:cxnSp macro="">
      <xdr:nvCxnSpPr>
        <xdr:cNvPr id="737" name="直線コネクタ 736"/>
        <xdr:cNvCxnSpPr/>
      </xdr:nvCxnSpPr>
      <xdr:spPr>
        <a:xfrm flipV="1">
          <a:off x="21323300" y="6448108"/>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38" name="投資及び出資金平均値テキスト"/>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39" name="フローチャート: 判断 738"/>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106515</xdr:rowOff>
    </xdr:from>
    <xdr:to>
      <xdr:col>111</xdr:col>
      <xdr:colOff>177800</xdr:colOff>
      <xdr:row>37</xdr:row>
      <xdr:rowOff>157188</xdr:rowOff>
    </xdr:to>
    <xdr:cxnSp macro="">
      <xdr:nvCxnSpPr>
        <xdr:cNvPr id="740" name="直線コネクタ 739"/>
        <xdr:cNvCxnSpPr/>
      </xdr:nvCxnSpPr>
      <xdr:spPr>
        <a:xfrm flipV="1">
          <a:off x="20434300" y="6450165"/>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1" name="フローチャート: 判断 740"/>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42" name="テキスト ボックス 741"/>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157188</xdr:rowOff>
    </xdr:from>
    <xdr:to>
      <xdr:col>107</xdr:col>
      <xdr:colOff>50800</xdr:colOff>
      <xdr:row>39</xdr:row>
      <xdr:rowOff>24524</xdr:rowOff>
    </xdr:to>
    <xdr:cxnSp macro="">
      <xdr:nvCxnSpPr>
        <xdr:cNvPr id="743" name="直線コネクタ 742"/>
        <xdr:cNvCxnSpPr/>
      </xdr:nvCxnSpPr>
      <xdr:spPr>
        <a:xfrm flipV="1">
          <a:off x="19545300" y="6500838"/>
          <a:ext cx="889000" cy="2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44" name="フローチャート: 判断 743"/>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45" name="テキスト ボックス 744"/>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24524</xdr:rowOff>
    </xdr:from>
    <xdr:to>
      <xdr:col>102</xdr:col>
      <xdr:colOff>114300</xdr:colOff>
      <xdr:row>39</xdr:row>
      <xdr:rowOff>44450</xdr:rowOff>
    </xdr:to>
    <xdr:cxnSp macro="">
      <xdr:nvCxnSpPr>
        <xdr:cNvPr id="746" name="直線コネクタ 745"/>
        <xdr:cNvCxnSpPr/>
      </xdr:nvCxnSpPr>
      <xdr:spPr>
        <a:xfrm flipV="1">
          <a:off x="18656300" y="6711074"/>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47" name="フローチャート: 判断 746"/>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48" name="テキスト ボックス 747"/>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49" name="フローチャート: 判断 748"/>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0" name="テキスト ボックス 749"/>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53658</xdr:rowOff>
    </xdr:from>
    <xdr:to>
      <xdr:col>116</xdr:col>
      <xdr:colOff>114300</xdr:colOff>
      <xdr:row>37</xdr:row>
      <xdr:rowOff>155258</xdr:rowOff>
    </xdr:to>
    <xdr:sp macro="" textlink="">
      <xdr:nvSpPr>
        <xdr:cNvPr id="756" name="楕円 755"/>
        <xdr:cNvSpPr/>
      </xdr:nvSpPr>
      <xdr:spPr>
        <a:xfrm>
          <a:off x="221107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76535</xdr:rowOff>
    </xdr:from>
    <xdr:ext cx="469744" cy="259045"/>
    <xdr:sp macro="" textlink="">
      <xdr:nvSpPr>
        <xdr:cNvPr id="757" name="投資及び出資金該当値テキスト"/>
        <xdr:cNvSpPr txBox="1"/>
      </xdr:nvSpPr>
      <xdr:spPr>
        <a:xfrm>
          <a:off x="22212300" y="624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55715</xdr:rowOff>
    </xdr:from>
    <xdr:to>
      <xdr:col>112</xdr:col>
      <xdr:colOff>38100</xdr:colOff>
      <xdr:row>37</xdr:row>
      <xdr:rowOff>157315</xdr:rowOff>
    </xdr:to>
    <xdr:sp macro="" textlink="">
      <xdr:nvSpPr>
        <xdr:cNvPr id="758" name="楕円 757"/>
        <xdr:cNvSpPr/>
      </xdr:nvSpPr>
      <xdr:spPr>
        <a:xfrm>
          <a:off x="21272500" y="639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2392</xdr:rowOff>
    </xdr:from>
    <xdr:ext cx="469744" cy="259045"/>
    <xdr:sp macro="" textlink="">
      <xdr:nvSpPr>
        <xdr:cNvPr id="759" name="テキスト ボックス 758"/>
        <xdr:cNvSpPr txBox="1"/>
      </xdr:nvSpPr>
      <xdr:spPr>
        <a:xfrm>
          <a:off x="21088428" y="617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106388</xdr:rowOff>
    </xdr:from>
    <xdr:to>
      <xdr:col>107</xdr:col>
      <xdr:colOff>101600</xdr:colOff>
      <xdr:row>38</xdr:row>
      <xdr:rowOff>36538</xdr:rowOff>
    </xdr:to>
    <xdr:sp macro="" textlink="">
      <xdr:nvSpPr>
        <xdr:cNvPr id="760" name="楕円 759"/>
        <xdr:cNvSpPr/>
      </xdr:nvSpPr>
      <xdr:spPr>
        <a:xfrm>
          <a:off x="20383500" y="64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53065</xdr:rowOff>
    </xdr:from>
    <xdr:ext cx="469744" cy="259045"/>
    <xdr:sp macro="" textlink="">
      <xdr:nvSpPr>
        <xdr:cNvPr id="761" name="テキスト ボックス 760"/>
        <xdr:cNvSpPr txBox="1"/>
      </xdr:nvSpPr>
      <xdr:spPr>
        <a:xfrm>
          <a:off x="20199428" y="62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145174</xdr:rowOff>
    </xdr:from>
    <xdr:to>
      <xdr:col>102</xdr:col>
      <xdr:colOff>165100</xdr:colOff>
      <xdr:row>39</xdr:row>
      <xdr:rowOff>75324</xdr:rowOff>
    </xdr:to>
    <xdr:sp macro="" textlink="">
      <xdr:nvSpPr>
        <xdr:cNvPr id="762" name="楕円 761"/>
        <xdr:cNvSpPr/>
      </xdr:nvSpPr>
      <xdr:spPr>
        <a:xfrm>
          <a:off x="19494500" y="666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66451</xdr:rowOff>
    </xdr:from>
    <xdr:ext cx="378565" cy="259045"/>
    <xdr:sp macro="" textlink="">
      <xdr:nvSpPr>
        <xdr:cNvPr id="763" name="テキスト ボックス 762"/>
        <xdr:cNvSpPr txBox="1"/>
      </xdr:nvSpPr>
      <xdr:spPr>
        <a:xfrm>
          <a:off x="19356017" y="675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89" name="直線コネクタ 788"/>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792"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793" name="直線コネクタ 792"/>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163703</xdr:rowOff>
    </xdr:from>
    <xdr:to>
      <xdr:col>116</xdr:col>
      <xdr:colOff>63500</xdr:colOff>
      <xdr:row>59</xdr:row>
      <xdr:rowOff>44450</xdr:rowOff>
    </xdr:to>
    <xdr:cxnSp macro="">
      <xdr:nvCxnSpPr>
        <xdr:cNvPr id="794" name="直線コネクタ 793"/>
        <xdr:cNvCxnSpPr/>
      </xdr:nvCxnSpPr>
      <xdr:spPr>
        <a:xfrm flipV="1">
          <a:off x="21323300" y="10107803"/>
          <a:ext cx="8382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795"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796" name="フローチャート: 判断 795"/>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7226</xdr:rowOff>
    </xdr:from>
    <xdr:to>
      <xdr:col>111</xdr:col>
      <xdr:colOff>177800</xdr:colOff>
      <xdr:row>59</xdr:row>
      <xdr:rowOff>44450</xdr:rowOff>
    </xdr:to>
    <xdr:cxnSp macro="">
      <xdr:nvCxnSpPr>
        <xdr:cNvPr id="797" name="直線コネクタ 796"/>
        <xdr:cNvCxnSpPr/>
      </xdr:nvCxnSpPr>
      <xdr:spPr>
        <a:xfrm>
          <a:off x="20434300" y="10122776"/>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798" name="フローチャート: 判断 797"/>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799" name="テキスト ボックス 798"/>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7226</xdr:rowOff>
    </xdr:from>
    <xdr:to>
      <xdr:col>107</xdr:col>
      <xdr:colOff>50800</xdr:colOff>
      <xdr:row>59</xdr:row>
      <xdr:rowOff>44450</xdr:rowOff>
    </xdr:to>
    <xdr:cxnSp macro="">
      <xdr:nvCxnSpPr>
        <xdr:cNvPr id="800" name="直線コネクタ 799"/>
        <xdr:cNvCxnSpPr/>
      </xdr:nvCxnSpPr>
      <xdr:spPr>
        <a:xfrm flipV="1">
          <a:off x="19545300" y="10122776"/>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1" name="フローチャート: 判断 800"/>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02" name="テキスト ボックス 801"/>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04" name="フローチャート: 判断 803"/>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05" name="テキスト ボックス 804"/>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06" name="フローチャート: 判断 805"/>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07" name="テキスト ボックス 806"/>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112903</xdr:rowOff>
    </xdr:from>
    <xdr:to>
      <xdr:col>116</xdr:col>
      <xdr:colOff>114300</xdr:colOff>
      <xdr:row>59</xdr:row>
      <xdr:rowOff>43053</xdr:rowOff>
    </xdr:to>
    <xdr:sp macro="" textlink="">
      <xdr:nvSpPr>
        <xdr:cNvPr id="813" name="楕円 812"/>
        <xdr:cNvSpPr/>
      </xdr:nvSpPr>
      <xdr:spPr>
        <a:xfrm>
          <a:off x="22110700" y="10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27830</xdr:rowOff>
    </xdr:from>
    <xdr:ext cx="469744" cy="259045"/>
    <xdr:sp macro="" textlink="">
      <xdr:nvSpPr>
        <xdr:cNvPr id="814" name="貸付金該当値テキスト"/>
        <xdr:cNvSpPr txBox="1"/>
      </xdr:nvSpPr>
      <xdr:spPr>
        <a:xfrm>
          <a:off x="22212300" y="997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5" name="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6" name="テキスト ボックス 815"/>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127876</xdr:rowOff>
    </xdr:from>
    <xdr:to>
      <xdr:col>107</xdr:col>
      <xdr:colOff>101600</xdr:colOff>
      <xdr:row>59</xdr:row>
      <xdr:rowOff>58026</xdr:rowOff>
    </xdr:to>
    <xdr:sp macro="" textlink="">
      <xdr:nvSpPr>
        <xdr:cNvPr id="817" name="楕円 816"/>
        <xdr:cNvSpPr/>
      </xdr:nvSpPr>
      <xdr:spPr>
        <a:xfrm>
          <a:off x="20383500" y="100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49153</xdr:rowOff>
    </xdr:from>
    <xdr:ext cx="378565" cy="259045"/>
    <xdr:sp macro="" textlink="">
      <xdr:nvSpPr>
        <xdr:cNvPr id="818" name="テキスト ボックス 817"/>
        <xdr:cNvSpPr txBox="1"/>
      </xdr:nvSpPr>
      <xdr:spPr>
        <a:xfrm>
          <a:off x="20245017" y="1016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9" name="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0" name="テキスト ボックス 819"/>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1" name="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2" name="テキスト ボックス 82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47" name="直線コネクタ 846"/>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48"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49" name="直線コネクタ 848"/>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0"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1" name="直線コネクタ 850"/>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79064</xdr:rowOff>
    </xdr:from>
    <xdr:to>
      <xdr:col>116</xdr:col>
      <xdr:colOff>63500</xdr:colOff>
      <xdr:row>74</xdr:row>
      <xdr:rowOff>101200</xdr:rowOff>
    </xdr:to>
    <xdr:cxnSp macro="">
      <xdr:nvCxnSpPr>
        <xdr:cNvPr id="852" name="直線コネクタ 851"/>
        <xdr:cNvCxnSpPr/>
      </xdr:nvCxnSpPr>
      <xdr:spPr>
        <a:xfrm flipV="1">
          <a:off x="21323300" y="12766364"/>
          <a:ext cx="8382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53" name="繰出金平均値テキスト"/>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54" name="フローチャート: 判断 853"/>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101200</xdr:rowOff>
    </xdr:from>
    <xdr:to>
      <xdr:col>111</xdr:col>
      <xdr:colOff>177800</xdr:colOff>
      <xdr:row>74</xdr:row>
      <xdr:rowOff>131508</xdr:rowOff>
    </xdr:to>
    <xdr:cxnSp macro="">
      <xdr:nvCxnSpPr>
        <xdr:cNvPr id="855" name="直線コネクタ 854"/>
        <xdr:cNvCxnSpPr/>
      </xdr:nvCxnSpPr>
      <xdr:spPr>
        <a:xfrm flipV="1">
          <a:off x="20434300" y="12788500"/>
          <a:ext cx="8890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56" name="フローチャート: 判断 855"/>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57" name="テキスト ボックス 856"/>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131508</xdr:rowOff>
    </xdr:from>
    <xdr:to>
      <xdr:col>107</xdr:col>
      <xdr:colOff>50800</xdr:colOff>
      <xdr:row>74</xdr:row>
      <xdr:rowOff>132842</xdr:rowOff>
    </xdr:to>
    <xdr:cxnSp macro="">
      <xdr:nvCxnSpPr>
        <xdr:cNvPr id="858" name="直線コネクタ 857"/>
        <xdr:cNvCxnSpPr/>
      </xdr:nvCxnSpPr>
      <xdr:spPr>
        <a:xfrm flipV="1">
          <a:off x="19545300" y="12818808"/>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59" name="フローチャート: 判断 858"/>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0" name="テキスト ボックス 859"/>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132842</xdr:rowOff>
    </xdr:from>
    <xdr:to>
      <xdr:col>102</xdr:col>
      <xdr:colOff>114300</xdr:colOff>
      <xdr:row>74</xdr:row>
      <xdr:rowOff>155169</xdr:rowOff>
    </xdr:to>
    <xdr:cxnSp macro="">
      <xdr:nvCxnSpPr>
        <xdr:cNvPr id="861" name="直線コネクタ 860"/>
        <xdr:cNvCxnSpPr/>
      </xdr:nvCxnSpPr>
      <xdr:spPr>
        <a:xfrm flipV="1">
          <a:off x="18656300" y="12820142"/>
          <a:ext cx="889000" cy="2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62" name="フローチャート: 判断 861"/>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63" name="テキスト ボックス 862"/>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64" name="フローチャート: 判断 863"/>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65" name="テキスト ボックス 864"/>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28264</xdr:rowOff>
    </xdr:from>
    <xdr:to>
      <xdr:col>116</xdr:col>
      <xdr:colOff>114300</xdr:colOff>
      <xdr:row>74</xdr:row>
      <xdr:rowOff>129864</xdr:rowOff>
    </xdr:to>
    <xdr:sp macro="" textlink="">
      <xdr:nvSpPr>
        <xdr:cNvPr id="871" name="楕円 870"/>
        <xdr:cNvSpPr/>
      </xdr:nvSpPr>
      <xdr:spPr>
        <a:xfrm>
          <a:off x="22110700" y="1271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51141</xdr:rowOff>
    </xdr:from>
    <xdr:ext cx="534377" cy="259045"/>
    <xdr:sp macro="" textlink="">
      <xdr:nvSpPr>
        <xdr:cNvPr id="872" name="繰出金該当値テキスト"/>
        <xdr:cNvSpPr txBox="1"/>
      </xdr:nvSpPr>
      <xdr:spPr>
        <a:xfrm>
          <a:off x="22212300" y="1256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50400</xdr:rowOff>
    </xdr:from>
    <xdr:to>
      <xdr:col>112</xdr:col>
      <xdr:colOff>38100</xdr:colOff>
      <xdr:row>74</xdr:row>
      <xdr:rowOff>152000</xdr:rowOff>
    </xdr:to>
    <xdr:sp macro="" textlink="">
      <xdr:nvSpPr>
        <xdr:cNvPr id="873" name="楕円 872"/>
        <xdr:cNvSpPr/>
      </xdr:nvSpPr>
      <xdr:spPr>
        <a:xfrm>
          <a:off x="21272500" y="127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168527</xdr:rowOff>
    </xdr:from>
    <xdr:ext cx="534377" cy="259045"/>
    <xdr:sp macro="" textlink="">
      <xdr:nvSpPr>
        <xdr:cNvPr id="874" name="テキスト ボックス 873"/>
        <xdr:cNvSpPr txBox="1"/>
      </xdr:nvSpPr>
      <xdr:spPr>
        <a:xfrm>
          <a:off x="21056111" y="1251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80708</xdr:rowOff>
    </xdr:from>
    <xdr:to>
      <xdr:col>107</xdr:col>
      <xdr:colOff>101600</xdr:colOff>
      <xdr:row>75</xdr:row>
      <xdr:rowOff>10858</xdr:rowOff>
    </xdr:to>
    <xdr:sp macro="" textlink="">
      <xdr:nvSpPr>
        <xdr:cNvPr id="875" name="楕円 874"/>
        <xdr:cNvSpPr/>
      </xdr:nvSpPr>
      <xdr:spPr>
        <a:xfrm>
          <a:off x="20383500" y="127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27385</xdr:rowOff>
    </xdr:from>
    <xdr:ext cx="534377" cy="259045"/>
    <xdr:sp macro="" textlink="">
      <xdr:nvSpPr>
        <xdr:cNvPr id="876" name="テキスト ボックス 875"/>
        <xdr:cNvSpPr txBox="1"/>
      </xdr:nvSpPr>
      <xdr:spPr>
        <a:xfrm>
          <a:off x="20167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82042</xdr:rowOff>
    </xdr:from>
    <xdr:to>
      <xdr:col>102</xdr:col>
      <xdr:colOff>165100</xdr:colOff>
      <xdr:row>75</xdr:row>
      <xdr:rowOff>12192</xdr:rowOff>
    </xdr:to>
    <xdr:sp macro="" textlink="">
      <xdr:nvSpPr>
        <xdr:cNvPr id="877" name="楕円 876"/>
        <xdr:cNvSpPr/>
      </xdr:nvSpPr>
      <xdr:spPr>
        <a:xfrm>
          <a:off x="1949450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28719</xdr:rowOff>
    </xdr:from>
    <xdr:ext cx="534377" cy="259045"/>
    <xdr:sp macro="" textlink="">
      <xdr:nvSpPr>
        <xdr:cNvPr id="878" name="テキスト ボックス 877"/>
        <xdr:cNvSpPr txBox="1"/>
      </xdr:nvSpPr>
      <xdr:spPr>
        <a:xfrm>
          <a:off x="19278111" y="1254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104369</xdr:rowOff>
    </xdr:from>
    <xdr:to>
      <xdr:col>98</xdr:col>
      <xdr:colOff>38100</xdr:colOff>
      <xdr:row>75</xdr:row>
      <xdr:rowOff>34519</xdr:rowOff>
    </xdr:to>
    <xdr:sp macro="" textlink="">
      <xdr:nvSpPr>
        <xdr:cNvPr id="879" name="楕円 878"/>
        <xdr:cNvSpPr/>
      </xdr:nvSpPr>
      <xdr:spPr>
        <a:xfrm>
          <a:off x="18605500" y="1279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51046</xdr:rowOff>
    </xdr:from>
    <xdr:ext cx="534377" cy="259045"/>
    <xdr:sp macro="" textlink="">
      <xdr:nvSpPr>
        <xdr:cNvPr id="880" name="テキスト ボックス 879"/>
        <xdr:cNvSpPr txBox="1"/>
      </xdr:nvSpPr>
      <xdr:spPr>
        <a:xfrm>
          <a:off x="18389111" y="1256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1" name="直線コネクタ 890"/>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2" name="テキスト ボックス 891"/>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5" name="直線コネクタ 894"/>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6" name="テキスト ボックス 895"/>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0" name="直線コネクタ 899"/>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3"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5" name="直線コネクタ 904"/>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6"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7" name="フローチャート: 判断 906"/>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8" name="直線コネクタ 907"/>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9" name="フローチャート: 判断 908"/>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0" name="テキスト ボックス 909"/>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1" name="直線コネクタ 910"/>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2" name="フローチャート: 判断 911"/>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3" name="テキスト ボックス 912"/>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4" name="直線コネクタ 913"/>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5" name="フローチャート: 判断 914"/>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6" name="テキスト ボックス 915"/>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17" name="フローチャート: 判断 916"/>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18" name="テキスト ボックス 917"/>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4" name="楕円 923"/>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5"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6" name="楕円 925"/>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7" name="テキスト ボックス 926"/>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8" name="楕円 927"/>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9" name="テキスト ボックス 928"/>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0" name="楕円 929"/>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1" name="テキスト ボックス 930"/>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2" name="楕円 931"/>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3" name="テキスト ボックス 93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a:t>
          </a:r>
          <a:r>
            <a:rPr kumimoji="1" lang="ja-JP" altLang="ja-JP" sz="1000" b="0">
              <a:solidFill>
                <a:schemeClr val="dk1"/>
              </a:solidFill>
              <a:effectLst/>
              <a:latin typeface="+mn-lt"/>
              <a:ea typeface="+mn-ea"/>
              <a:cs typeface="+mn-cs"/>
            </a:rPr>
            <a:t>歳出決算総額は、住民一人当たり６１５，８５６円となっている。</a:t>
          </a:r>
          <a:r>
            <a:rPr kumimoji="1" lang="ja-JP" altLang="ja-JP" sz="1000">
              <a:solidFill>
                <a:schemeClr val="dk1"/>
              </a:solidFill>
              <a:effectLst/>
              <a:latin typeface="+mn-lt"/>
              <a:ea typeface="+mn-ea"/>
              <a:cs typeface="+mn-cs"/>
            </a:rPr>
            <a:t>主な構成項目である人件費は、住民一人当たり１０９</a:t>
          </a:r>
          <a:r>
            <a:rPr kumimoji="1" lang="en-US" altLang="ja-JP"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９９９円となっている。平成２８年度から１００，０００円程度で推移してきて</a:t>
          </a:r>
          <a:r>
            <a:rPr kumimoji="1" lang="ja-JP" altLang="en-US" sz="1000">
              <a:solidFill>
                <a:schemeClr val="dk1"/>
              </a:solidFill>
              <a:effectLst/>
              <a:latin typeface="+mn-lt"/>
              <a:ea typeface="+mn-ea"/>
              <a:cs typeface="+mn-cs"/>
            </a:rPr>
            <a:t>いたが</a:t>
          </a:r>
          <a:r>
            <a:rPr kumimoji="1" lang="ja-JP" altLang="ja-JP" sz="1000">
              <a:solidFill>
                <a:schemeClr val="dk1"/>
              </a:solidFill>
              <a:effectLst/>
              <a:latin typeface="+mn-lt"/>
              <a:ea typeface="+mn-ea"/>
              <a:cs typeface="+mn-cs"/>
            </a:rPr>
            <a:t>、令和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年度から約６</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％増加している。類似団体平均と比べて高い水準にあるのは、市立短期大学及び消防本部の単独設置が影響している。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補助費等については、住民一人当たり</a:t>
          </a:r>
          <a:r>
            <a:rPr kumimoji="1" lang="ja-JP" altLang="en-US" sz="1000">
              <a:solidFill>
                <a:schemeClr val="dk1"/>
              </a:solidFill>
              <a:effectLst/>
              <a:latin typeface="+mn-lt"/>
              <a:ea typeface="+mn-ea"/>
              <a:cs typeface="+mn-cs"/>
            </a:rPr>
            <a:t>７３，５３２</a:t>
          </a:r>
          <a:r>
            <a:rPr kumimoji="1" lang="ja-JP" altLang="ja-JP" sz="1000">
              <a:solidFill>
                <a:schemeClr val="dk1"/>
              </a:solidFill>
              <a:effectLst/>
              <a:latin typeface="+mn-lt"/>
              <a:ea typeface="+mn-ea"/>
              <a:cs typeface="+mn-cs"/>
            </a:rPr>
            <a:t>円となっている。臨時的経費以外については、大月市立中央病院の独立行政法人化に伴い減少しているが、大月都留広域事務組合、東部地域広域水道企業団などの一部事務組合に対する運営補助に多額の経費を要しているため、今後も各種団体への補助金等を含め、交付対象事業等の精査及び補助基準の見直しなどにより適正な管理に努め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積立金については、住民一人当たり７０，７３１円となっている。前年度と比較すると約１７％の上昇になっている。これは、ふるさと大月応援寄附金の増加が主な要因になっている。今後も、市税が減少していく見込みのなか、貴重な財源になっているため、返礼品を強化し、大月市の魅力をアピールして、寄附金額を増やしてい行けるよう力を入れていきたい。　いずれにしても、類似団体に比べて人件費や公債費などの義務的経費が高く、加えて（独）大月市立中央病院や一部事務組合等への補助・繰出しに多額の経費を要しており、厳しい財政状況となっている。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山梨県大月市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22,629
22,400
280.25
14,462,611
13,936,221
489,128
8,360,888
15,429,117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14.5
86.8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102471</xdr:rowOff>
    </xdr:from>
    <xdr:to>
      <xdr:col>24</xdr:col>
      <xdr:colOff>63500</xdr:colOff>
      <xdr:row>34</xdr:row>
      <xdr:rowOff>123698</xdr:rowOff>
    </xdr:to>
    <xdr:cxnSp macro="">
      <xdr:nvCxnSpPr>
        <xdr:cNvPr id="63" name="直線コネクタ 62"/>
        <xdr:cNvCxnSpPr/>
      </xdr:nvCxnSpPr>
      <xdr:spPr>
        <a:xfrm>
          <a:off x="3797300" y="593177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69487</xdr:rowOff>
    </xdr:from>
    <xdr:to>
      <xdr:col>19</xdr:col>
      <xdr:colOff>177800</xdr:colOff>
      <xdr:row>34</xdr:row>
      <xdr:rowOff>102471</xdr:rowOff>
    </xdr:to>
    <xdr:cxnSp macro="">
      <xdr:nvCxnSpPr>
        <xdr:cNvPr id="66" name="直線コネクタ 65"/>
        <xdr:cNvCxnSpPr/>
      </xdr:nvCxnSpPr>
      <xdr:spPr>
        <a:xfrm>
          <a:off x="2908300" y="5898787"/>
          <a:ext cx="889000" cy="3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69487</xdr:rowOff>
    </xdr:from>
    <xdr:to>
      <xdr:col>15</xdr:col>
      <xdr:colOff>50800</xdr:colOff>
      <xdr:row>34</xdr:row>
      <xdr:rowOff>72753</xdr:rowOff>
    </xdr:to>
    <xdr:cxnSp macro="">
      <xdr:nvCxnSpPr>
        <xdr:cNvPr id="69" name="直線コネクタ 68"/>
        <xdr:cNvCxnSpPr/>
      </xdr:nvCxnSpPr>
      <xdr:spPr>
        <a:xfrm flipV="1">
          <a:off x="2019300" y="589878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72753</xdr:rowOff>
    </xdr:from>
    <xdr:to>
      <xdr:col>10</xdr:col>
      <xdr:colOff>114300</xdr:colOff>
      <xdr:row>34</xdr:row>
      <xdr:rowOff>103451</xdr:rowOff>
    </xdr:to>
    <xdr:cxnSp macro="">
      <xdr:nvCxnSpPr>
        <xdr:cNvPr id="72" name="直線コネクタ 71"/>
        <xdr:cNvCxnSpPr/>
      </xdr:nvCxnSpPr>
      <xdr:spPr>
        <a:xfrm flipV="1">
          <a:off x="1130300" y="5902053"/>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72898</xdr:rowOff>
    </xdr:from>
    <xdr:to>
      <xdr:col>24</xdr:col>
      <xdr:colOff>114300</xdr:colOff>
      <xdr:row>35</xdr:row>
      <xdr:rowOff>3048</xdr:rowOff>
    </xdr:to>
    <xdr:sp macro="" textlink="">
      <xdr:nvSpPr>
        <xdr:cNvPr id="82" name="楕円 81"/>
        <xdr:cNvSpPr/>
      </xdr:nvSpPr>
      <xdr:spPr>
        <a:xfrm>
          <a:off x="4584700" y="590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95775</xdr:rowOff>
    </xdr:from>
    <xdr:ext cx="469744" cy="259045"/>
    <xdr:sp macro="" textlink="">
      <xdr:nvSpPr>
        <xdr:cNvPr id="83" name="議会費該当値テキスト"/>
        <xdr:cNvSpPr txBox="1"/>
      </xdr:nvSpPr>
      <xdr:spPr>
        <a:xfrm>
          <a:off x="4686300" y="575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51671</xdr:rowOff>
    </xdr:from>
    <xdr:to>
      <xdr:col>20</xdr:col>
      <xdr:colOff>38100</xdr:colOff>
      <xdr:row>34</xdr:row>
      <xdr:rowOff>153271</xdr:rowOff>
    </xdr:to>
    <xdr:sp macro="" textlink="">
      <xdr:nvSpPr>
        <xdr:cNvPr id="84" name="楕円 83"/>
        <xdr:cNvSpPr/>
      </xdr:nvSpPr>
      <xdr:spPr>
        <a:xfrm>
          <a:off x="3746500" y="588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169798</xdr:rowOff>
    </xdr:from>
    <xdr:ext cx="469744" cy="259045"/>
    <xdr:sp macro="" textlink="">
      <xdr:nvSpPr>
        <xdr:cNvPr id="85" name="テキスト ボックス 84"/>
        <xdr:cNvSpPr txBox="1"/>
      </xdr:nvSpPr>
      <xdr:spPr>
        <a:xfrm>
          <a:off x="3562428" y="565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18687</xdr:rowOff>
    </xdr:from>
    <xdr:to>
      <xdr:col>15</xdr:col>
      <xdr:colOff>101600</xdr:colOff>
      <xdr:row>34</xdr:row>
      <xdr:rowOff>120287</xdr:rowOff>
    </xdr:to>
    <xdr:sp macro="" textlink="">
      <xdr:nvSpPr>
        <xdr:cNvPr id="86" name="楕円 85"/>
        <xdr:cNvSpPr/>
      </xdr:nvSpPr>
      <xdr:spPr>
        <a:xfrm>
          <a:off x="2857500" y="584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136814</xdr:rowOff>
    </xdr:from>
    <xdr:ext cx="469744" cy="259045"/>
    <xdr:sp macro="" textlink="">
      <xdr:nvSpPr>
        <xdr:cNvPr id="87" name="テキスト ボックス 86"/>
        <xdr:cNvSpPr txBox="1"/>
      </xdr:nvSpPr>
      <xdr:spPr>
        <a:xfrm>
          <a:off x="2673428" y="56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21953</xdr:rowOff>
    </xdr:from>
    <xdr:to>
      <xdr:col>10</xdr:col>
      <xdr:colOff>165100</xdr:colOff>
      <xdr:row>34</xdr:row>
      <xdr:rowOff>123553</xdr:rowOff>
    </xdr:to>
    <xdr:sp macro="" textlink="">
      <xdr:nvSpPr>
        <xdr:cNvPr id="88" name="楕円 87"/>
        <xdr:cNvSpPr/>
      </xdr:nvSpPr>
      <xdr:spPr>
        <a:xfrm>
          <a:off x="1968500" y="585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140080</xdr:rowOff>
    </xdr:from>
    <xdr:ext cx="469744" cy="259045"/>
    <xdr:sp macro="" textlink="">
      <xdr:nvSpPr>
        <xdr:cNvPr id="89" name="テキスト ボックス 88"/>
        <xdr:cNvSpPr txBox="1"/>
      </xdr:nvSpPr>
      <xdr:spPr>
        <a:xfrm>
          <a:off x="1784428" y="562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52651</xdr:rowOff>
    </xdr:from>
    <xdr:to>
      <xdr:col>6</xdr:col>
      <xdr:colOff>38100</xdr:colOff>
      <xdr:row>34</xdr:row>
      <xdr:rowOff>154251</xdr:rowOff>
    </xdr:to>
    <xdr:sp macro="" textlink="">
      <xdr:nvSpPr>
        <xdr:cNvPr id="90" name="楕円 89"/>
        <xdr:cNvSpPr/>
      </xdr:nvSpPr>
      <xdr:spPr>
        <a:xfrm>
          <a:off x="1079500" y="588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170778</xdr:rowOff>
    </xdr:from>
    <xdr:ext cx="469744" cy="259045"/>
    <xdr:sp macro="" textlink="">
      <xdr:nvSpPr>
        <xdr:cNvPr id="91" name="テキスト ボックス 90"/>
        <xdr:cNvSpPr txBox="1"/>
      </xdr:nvSpPr>
      <xdr:spPr>
        <a:xfrm>
          <a:off x="895428" y="56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82801</xdr:rowOff>
    </xdr:from>
    <xdr:to>
      <xdr:col>24</xdr:col>
      <xdr:colOff>63500</xdr:colOff>
      <xdr:row>55</xdr:row>
      <xdr:rowOff>1595</xdr:rowOff>
    </xdr:to>
    <xdr:cxnSp macro="">
      <xdr:nvCxnSpPr>
        <xdr:cNvPr id="121" name="直線コネクタ 120"/>
        <xdr:cNvCxnSpPr/>
      </xdr:nvCxnSpPr>
      <xdr:spPr>
        <a:xfrm>
          <a:off x="3797300" y="8826751"/>
          <a:ext cx="838200" cy="60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82801</xdr:rowOff>
    </xdr:from>
    <xdr:to>
      <xdr:col>19</xdr:col>
      <xdr:colOff>177800</xdr:colOff>
      <xdr:row>57</xdr:row>
      <xdr:rowOff>52763</xdr:rowOff>
    </xdr:to>
    <xdr:cxnSp macro="">
      <xdr:nvCxnSpPr>
        <xdr:cNvPr id="124" name="直線コネクタ 123"/>
        <xdr:cNvCxnSpPr/>
      </xdr:nvCxnSpPr>
      <xdr:spPr>
        <a:xfrm flipV="1">
          <a:off x="2908300" y="8826751"/>
          <a:ext cx="889000" cy="99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74200</xdr:rowOff>
    </xdr:from>
    <xdr:ext cx="599010" cy="259045"/>
    <xdr:sp macro="" textlink="">
      <xdr:nvSpPr>
        <xdr:cNvPr id="126" name="テキスト ボックス 125"/>
        <xdr:cNvSpPr txBox="1"/>
      </xdr:nvSpPr>
      <xdr:spPr>
        <a:xfrm>
          <a:off x="3497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52763</xdr:rowOff>
    </xdr:from>
    <xdr:to>
      <xdr:col>15</xdr:col>
      <xdr:colOff>50800</xdr:colOff>
      <xdr:row>58</xdr:row>
      <xdr:rowOff>84661</xdr:rowOff>
    </xdr:to>
    <xdr:cxnSp macro="">
      <xdr:nvCxnSpPr>
        <xdr:cNvPr id="127" name="直線コネクタ 126"/>
        <xdr:cNvCxnSpPr/>
      </xdr:nvCxnSpPr>
      <xdr:spPr>
        <a:xfrm flipV="1">
          <a:off x="2019300" y="9825413"/>
          <a:ext cx="889000" cy="20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84661</xdr:rowOff>
    </xdr:from>
    <xdr:to>
      <xdr:col>10</xdr:col>
      <xdr:colOff>114300</xdr:colOff>
      <xdr:row>58</xdr:row>
      <xdr:rowOff>96724</xdr:rowOff>
    </xdr:to>
    <xdr:cxnSp macro="">
      <xdr:nvCxnSpPr>
        <xdr:cNvPr id="130" name="直線コネクタ 129"/>
        <xdr:cNvCxnSpPr/>
      </xdr:nvCxnSpPr>
      <xdr:spPr>
        <a:xfrm flipV="1">
          <a:off x="1130300" y="10028761"/>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122245</xdr:rowOff>
    </xdr:from>
    <xdr:to>
      <xdr:col>24</xdr:col>
      <xdr:colOff>114300</xdr:colOff>
      <xdr:row>55</xdr:row>
      <xdr:rowOff>52395</xdr:rowOff>
    </xdr:to>
    <xdr:sp macro="" textlink="">
      <xdr:nvSpPr>
        <xdr:cNvPr id="140" name="楕円 139"/>
        <xdr:cNvSpPr/>
      </xdr:nvSpPr>
      <xdr:spPr>
        <a:xfrm>
          <a:off x="4584700" y="93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145122</xdr:rowOff>
    </xdr:from>
    <xdr:ext cx="599010" cy="259045"/>
    <xdr:sp macro="" textlink="">
      <xdr:nvSpPr>
        <xdr:cNvPr id="141" name="総務費該当値テキスト"/>
        <xdr:cNvSpPr txBox="1"/>
      </xdr:nvSpPr>
      <xdr:spPr>
        <a:xfrm>
          <a:off x="4686300" y="923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32001</xdr:rowOff>
    </xdr:from>
    <xdr:to>
      <xdr:col>20</xdr:col>
      <xdr:colOff>38100</xdr:colOff>
      <xdr:row>51</xdr:row>
      <xdr:rowOff>133601</xdr:rowOff>
    </xdr:to>
    <xdr:sp macro="" textlink="">
      <xdr:nvSpPr>
        <xdr:cNvPr id="142" name="楕円 141"/>
        <xdr:cNvSpPr/>
      </xdr:nvSpPr>
      <xdr:spPr>
        <a:xfrm>
          <a:off x="3746500" y="877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150128</xdr:rowOff>
    </xdr:from>
    <xdr:ext cx="599010" cy="259045"/>
    <xdr:sp macro="" textlink="">
      <xdr:nvSpPr>
        <xdr:cNvPr id="143" name="テキスト ボックス 142"/>
        <xdr:cNvSpPr txBox="1"/>
      </xdr:nvSpPr>
      <xdr:spPr>
        <a:xfrm>
          <a:off x="3497795" y="855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1963</xdr:rowOff>
    </xdr:from>
    <xdr:to>
      <xdr:col>15</xdr:col>
      <xdr:colOff>101600</xdr:colOff>
      <xdr:row>57</xdr:row>
      <xdr:rowOff>103563</xdr:rowOff>
    </xdr:to>
    <xdr:sp macro="" textlink="">
      <xdr:nvSpPr>
        <xdr:cNvPr id="144" name="楕円 143"/>
        <xdr:cNvSpPr/>
      </xdr:nvSpPr>
      <xdr:spPr>
        <a:xfrm>
          <a:off x="2857500" y="97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120090</xdr:rowOff>
    </xdr:from>
    <xdr:ext cx="534377" cy="259045"/>
    <xdr:sp macro="" textlink="">
      <xdr:nvSpPr>
        <xdr:cNvPr id="145" name="テキスト ボックス 144"/>
        <xdr:cNvSpPr txBox="1"/>
      </xdr:nvSpPr>
      <xdr:spPr>
        <a:xfrm>
          <a:off x="2641111" y="95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33861</xdr:rowOff>
    </xdr:from>
    <xdr:to>
      <xdr:col>10</xdr:col>
      <xdr:colOff>165100</xdr:colOff>
      <xdr:row>58</xdr:row>
      <xdr:rowOff>135461</xdr:rowOff>
    </xdr:to>
    <xdr:sp macro="" textlink="">
      <xdr:nvSpPr>
        <xdr:cNvPr id="146" name="楕円 145"/>
        <xdr:cNvSpPr/>
      </xdr:nvSpPr>
      <xdr:spPr>
        <a:xfrm>
          <a:off x="1968500" y="997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126588</xdr:rowOff>
    </xdr:from>
    <xdr:ext cx="534377" cy="259045"/>
    <xdr:sp macro="" textlink="">
      <xdr:nvSpPr>
        <xdr:cNvPr id="147" name="テキスト ボックス 146"/>
        <xdr:cNvSpPr txBox="1"/>
      </xdr:nvSpPr>
      <xdr:spPr>
        <a:xfrm>
          <a:off x="1752111" y="1007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45924</xdr:rowOff>
    </xdr:from>
    <xdr:to>
      <xdr:col>6</xdr:col>
      <xdr:colOff>38100</xdr:colOff>
      <xdr:row>58</xdr:row>
      <xdr:rowOff>147524</xdr:rowOff>
    </xdr:to>
    <xdr:sp macro="" textlink="">
      <xdr:nvSpPr>
        <xdr:cNvPr id="148" name="楕円 147"/>
        <xdr:cNvSpPr/>
      </xdr:nvSpPr>
      <xdr:spPr>
        <a:xfrm>
          <a:off x="1079500" y="99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164051</xdr:rowOff>
    </xdr:from>
    <xdr:ext cx="534377" cy="259045"/>
    <xdr:sp macro="" textlink="">
      <xdr:nvSpPr>
        <xdr:cNvPr id="149" name="テキスト ボックス 148"/>
        <xdr:cNvSpPr txBox="1"/>
      </xdr:nvSpPr>
      <xdr:spPr>
        <a:xfrm>
          <a:off x="863111" y="976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65115</xdr:rowOff>
    </xdr:from>
    <xdr:to>
      <xdr:col>24</xdr:col>
      <xdr:colOff>63500</xdr:colOff>
      <xdr:row>77</xdr:row>
      <xdr:rowOff>29964</xdr:rowOff>
    </xdr:to>
    <xdr:cxnSp macro="">
      <xdr:nvCxnSpPr>
        <xdr:cNvPr id="179" name="直線コネクタ 178"/>
        <xdr:cNvCxnSpPr/>
      </xdr:nvCxnSpPr>
      <xdr:spPr>
        <a:xfrm flipV="1">
          <a:off x="3797300" y="13095315"/>
          <a:ext cx="838200" cy="13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29964</xdr:rowOff>
    </xdr:from>
    <xdr:to>
      <xdr:col>19</xdr:col>
      <xdr:colOff>177800</xdr:colOff>
      <xdr:row>78</xdr:row>
      <xdr:rowOff>2189</xdr:rowOff>
    </xdr:to>
    <xdr:cxnSp macro="">
      <xdr:nvCxnSpPr>
        <xdr:cNvPr id="182" name="直線コネクタ 181"/>
        <xdr:cNvCxnSpPr/>
      </xdr:nvCxnSpPr>
      <xdr:spPr>
        <a:xfrm flipV="1">
          <a:off x="2908300" y="13231614"/>
          <a:ext cx="889000" cy="14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2189</xdr:rowOff>
    </xdr:from>
    <xdr:to>
      <xdr:col>15</xdr:col>
      <xdr:colOff>50800</xdr:colOff>
      <xdr:row>78</xdr:row>
      <xdr:rowOff>26177</xdr:rowOff>
    </xdr:to>
    <xdr:cxnSp macro="">
      <xdr:nvCxnSpPr>
        <xdr:cNvPr id="185" name="直線コネクタ 184"/>
        <xdr:cNvCxnSpPr/>
      </xdr:nvCxnSpPr>
      <xdr:spPr>
        <a:xfrm flipV="1">
          <a:off x="2019300" y="13375289"/>
          <a:ext cx="889000" cy="2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167551</xdr:rowOff>
    </xdr:from>
    <xdr:to>
      <xdr:col>10</xdr:col>
      <xdr:colOff>114300</xdr:colOff>
      <xdr:row>78</xdr:row>
      <xdr:rowOff>26177</xdr:rowOff>
    </xdr:to>
    <xdr:cxnSp macro="">
      <xdr:nvCxnSpPr>
        <xdr:cNvPr id="188" name="直線コネクタ 187"/>
        <xdr:cNvCxnSpPr/>
      </xdr:nvCxnSpPr>
      <xdr:spPr>
        <a:xfrm>
          <a:off x="1130300" y="13369201"/>
          <a:ext cx="889000" cy="3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14315</xdr:rowOff>
    </xdr:from>
    <xdr:to>
      <xdr:col>24</xdr:col>
      <xdr:colOff>114300</xdr:colOff>
      <xdr:row>76</xdr:row>
      <xdr:rowOff>115915</xdr:rowOff>
    </xdr:to>
    <xdr:sp macro="" textlink="">
      <xdr:nvSpPr>
        <xdr:cNvPr id="198" name="楕円 197"/>
        <xdr:cNvSpPr/>
      </xdr:nvSpPr>
      <xdr:spPr>
        <a:xfrm>
          <a:off x="4584700" y="130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164192</xdr:rowOff>
    </xdr:from>
    <xdr:ext cx="599010" cy="259045"/>
    <xdr:sp macro="" textlink="">
      <xdr:nvSpPr>
        <xdr:cNvPr id="199" name="民生費該当値テキスト"/>
        <xdr:cNvSpPr txBox="1"/>
      </xdr:nvSpPr>
      <xdr:spPr>
        <a:xfrm>
          <a:off x="4686300" y="1302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150614</xdr:rowOff>
    </xdr:from>
    <xdr:to>
      <xdr:col>20</xdr:col>
      <xdr:colOff>38100</xdr:colOff>
      <xdr:row>77</xdr:row>
      <xdr:rowOff>80764</xdr:rowOff>
    </xdr:to>
    <xdr:sp macro="" textlink="">
      <xdr:nvSpPr>
        <xdr:cNvPr id="200" name="楕円 199"/>
        <xdr:cNvSpPr/>
      </xdr:nvSpPr>
      <xdr:spPr>
        <a:xfrm>
          <a:off x="3746500" y="1318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71891</xdr:rowOff>
    </xdr:from>
    <xdr:ext cx="599010" cy="259045"/>
    <xdr:sp macro="" textlink="">
      <xdr:nvSpPr>
        <xdr:cNvPr id="201" name="テキスト ボックス 200"/>
        <xdr:cNvSpPr txBox="1"/>
      </xdr:nvSpPr>
      <xdr:spPr>
        <a:xfrm>
          <a:off x="3497795" y="1327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122839</xdr:rowOff>
    </xdr:from>
    <xdr:to>
      <xdr:col>15</xdr:col>
      <xdr:colOff>101600</xdr:colOff>
      <xdr:row>78</xdr:row>
      <xdr:rowOff>52989</xdr:rowOff>
    </xdr:to>
    <xdr:sp macro="" textlink="">
      <xdr:nvSpPr>
        <xdr:cNvPr id="202" name="楕円 201"/>
        <xdr:cNvSpPr/>
      </xdr:nvSpPr>
      <xdr:spPr>
        <a:xfrm>
          <a:off x="2857500" y="1332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44116</xdr:rowOff>
    </xdr:from>
    <xdr:ext cx="599010" cy="259045"/>
    <xdr:sp macro="" textlink="">
      <xdr:nvSpPr>
        <xdr:cNvPr id="203" name="テキスト ボックス 202"/>
        <xdr:cNvSpPr txBox="1"/>
      </xdr:nvSpPr>
      <xdr:spPr>
        <a:xfrm>
          <a:off x="2608795" y="1341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146827</xdr:rowOff>
    </xdr:from>
    <xdr:to>
      <xdr:col>10</xdr:col>
      <xdr:colOff>165100</xdr:colOff>
      <xdr:row>78</xdr:row>
      <xdr:rowOff>76977</xdr:rowOff>
    </xdr:to>
    <xdr:sp macro="" textlink="">
      <xdr:nvSpPr>
        <xdr:cNvPr id="204" name="楕円 203"/>
        <xdr:cNvSpPr/>
      </xdr:nvSpPr>
      <xdr:spPr>
        <a:xfrm>
          <a:off x="1968500" y="133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68104</xdr:rowOff>
    </xdr:from>
    <xdr:ext cx="599010" cy="259045"/>
    <xdr:sp macro="" textlink="">
      <xdr:nvSpPr>
        <xdr:cNvPr id="205" name="テキスト ボックス 204"/>
        <xdr:cNvSpPr txBox="1"/>
      </xdr:nvSpPr>
      <xdr:spPr>
        <a:xfrm>
          <a:off x="1719795" y="13441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116751</xdr:rowOff>
    </xdr:from>
    <xdr:to>
      <xdr:col>6</xdr:col>
      <xdr:colOff>38100</xdr:colOff>
      <xdr:row>78</xdr:row>
      <xdr:rowOff>46901</xdr:rowOff>
    </xdr:to>
    <xdr:sp macro="" textlink="">
      <xdr:nvSpPr>
        <xdr:cNvPr id="206" name="楕円 205"/>
        <xdr:cNvSpPr/>
      </xdr:nvSpPr>
      <xdr:spPr>
        <a:xfrm>
          <a:off x="1079500" y="1331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38028</xdr:rowOff>
    </xdr:from>
    <xdr:ext cx="599010" cy="259045"/>
    <xdr:sp macro="" textlink="">
      <xdr:nvSpPr>
        <xdr:cNvPr id="207" name="テキスト ボックス 206"/>
        <xdr:cNvSpPr txBox="1"/>
      </xdr:nvSpPr>
      <xdr:spPr>
        <a:xfrm>
          <a:off x="830795" y="1341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55918</xdr:rowOff>
    </xdr:from>
    <xdr:to>
      <xdr:col>24</xdr:col>
      <xdr:colOff>63500</xdr:colOff>
      <xdr:row>95</xdr:row>
      <xdr:rowOff>151155</xdr:rowOff>
    </xdr:to>
    <xdr:cxnSp macro="">
      <xdr:nvCxnSpPr>
        <xdr:cNvPr id="237" name="直線コネクタ 236"/>
        <xdr:cNvCxnSpPr/>
      </xdr:nvCxnSpPr>
      <xdr:spPr>
        <a:xfrm flipV="1">
          <a:off x="3797300" y="16343668"/>
          <a:ext cx="838200" cy="9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8" name="衛生費平均値テキスト"/>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151155</xdr:rowOff>
    </xdr:from>
    <xdr:to>
      <xdr:col>19</xdr:col>
      <xdr:colOff>177800</xdr:colOff>
      <xdr:row>96</xdr:row>
      <xdr:rowOff>2133</xdr:rowOff>
    </xdr:to>
    <xdr:cxnSp macro="">
      <xdr:nvCxnSpPr>
        <xdr:cNvPr id="240" name="直線コネクタ 239"/>
        <xdr:cNvCxnSpPr/>
      </xdr:nvCxnSpPr>
      <xdr:spPr>
        <a:xfrm flipV="1">
          <a:off x="2908300" y="16438905"/>
          <a:ext cx="889000" cy="2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2" name="テキスト ボックス 241"/>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142112</xdr:rowOff>
    </xdr:from>
    <xdr:to>
      <xdr:col>15</xdr:col>
      <xdr:colOff>50800</xdr:colOff>
      <xdr:row>96</xdr:row>
      <xdr:rowOff>2133</xdr:rowOff>
    </xdr:to>
    <xdr:cxnSp macro="">
      <xdr:nvCxnSpPr>
        <xdr:cNvPr id="243" name="直線コネクタ 242"/>
        <xdr:cNvCxnSpPr/>
      </xdr:nvCxnSpPr>
      <xdr:spPr>
        <a:xfrm>
          <a:off x="2019300" y="16429862"/>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5" name="テキスト ボックス 244"/>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127952</xdr:rowOff>
    </xdr:from>
    <xdr:to>
      <xdr:col>10</xdr:col>
      <xdr:colOff>114300</xdr:colOff>
      <xdr:row>95</xdr:row>
      <xdr:rowOff>142112</xdr:rowOff>
    </xdr:to>
    <xdr:cxnSp macro="">
      <xdr:nvCxnSpPr>
        <xdr:cNvPr id="246" name="直線コネクタ 245"/>
        <xdr:cNvCxnSpPr/>
      </xdr:nvCxnSpPr>
      <xdr:spPr>
        <a:xfrm>
          <a:off x="1130300" y="16415702"/>
          <a:ext cx="889000" cy="1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48" name="テキスト ボックス 247"/>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0" name="テキスト ボックス 249"/>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5118</xdr:rowOff>
    </xdr:from>
    <xdr:to>
      <xdr:col>24</xdr:col>
      <xdr:colOff>114300</xdr:colOff>
      <xdr:row>95</xdr:row>
      <xdr:rowOff>106718</xdr:rowOff>
    </xdr:to>
    <xdr:sp macro="" textlink="">
      <xdr:nvSpPr>
        <xdr:cNvPr id="256" name="楕円 255"/>
        <xdr:cNvSpPr/>
      </xdr:nvSpPr>
      <xdr:spPr>
        <a:xfrm>
          <a:off x="4584700" y="162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27995</xdr:rowOff>
    </xdr:from>
    <xdr:ext cx="534377" cy="259045"/>
    <xdr:sp macro="" textlink="">
      <xdr:nvSpPr>
        <xdr:cNvPr id="257" name="衛生費該当値テキスト"/>
        <xdr:cNvSpPr txBox="1"/>
      </xdr:nvSpPr>
      <xdr:spPr>
        <a:xfrm>
          <a:off x="4686300" y="1614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100355</xdr:rowOff>
    </xdr:from>
    <xdr:to>
      <xdr:col>20</xdr:col>
      <xdr:colOff>38100</xdr:colOff>
      <xdr:row>96</xdr:row>
      <xdr:rowOff>30505</xdr:rowOff>
    </xdr:to>
    <xdr:sp macro="" textlink="">
      <xdr:nvSpPr>
        <xdr:cNvPr id="258" name="楕円 257"/>
        <xdr:cNvSpPr/>
      </xdr:nvSpPr>
      <xdr:spPr>
        <a:xfrm>
          <a:off x="3746500" y="163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47032</xdr:rowOff>
    </xdr:from>
    <xdr:ext cx="534377" cy="259045"/>
    <xdr:sp macro="" textlink="">
      <xdr:nvSpPr>
        <xdr:cNvPr id="259" name="テキスト ボックス 258"/>
        <xdr:cNvSpPr txBox="1"/>
      </xdr:nvSpPr>
      <xdr:spPr>
        <a:xfrm>
          <a:off x="3530111" y="161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122783</xdr:rowOff>
    </xdr:from>
    <xdr:to>
      <xdr:col>15</xdr:col>
      <xdr:colOff>101600</xdr:colOff>
      <xdr:row>96</xdr:row>
      <xdr:rowOff>52933</xdr:rowOff>
    </xdr:to>
    <xdr:sp macro="" textlink="">
      <xdr:nvSpPr>
        <xdr:cNvPr id="260" name="楕円 259"/>
        <xdr:cNvSpPr/>
      </xdr:nvSpPr>
      <xdr:spPr>
        <a:xfrm>
          <a:off x="2857500" y="1641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69460</xdr:rowOff>
    </xdr:from>
    <xdr:ext cx="534377" cy="259045"/>
    <xdr:sp macro="" textlink="">
      <xdr:nvSpPr>
        <xdr:cNvPr id="261" name="テキスト ボックス 260"/>
        <xdr:cNvSpPr txBox="1"/>
      </xdr:nvSpPr>
      <xdr:spPr>
        <a:xfrm>
          <a:off x="2641111" y="1618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91312</xdr:rowOff>
    </xdr:from>
    <xdr:to>
      <xdr:col>10</xdr:col>
      <xdr:colOff>165100</xdr:colOff>
      <xdr:row>96</xdr:row>
      <xdr:rowOff>21462</xdr:rowOff>
    </xdr:to>
    <xdr:sp macro="" textlink="">
      <xdr:nvSpPr>
        <xdr:cNvPr id="262" name="楕円 261"/>
        <xdr:cNvSpPr/>
      </xdr:nvSpPr>
      <xdr:spPr>
        <a:xfrm>
          <a:off x="1968500" y="1637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37989</xdr:rowOff>
    </xdr:from>
    <xdr:ext cx="534377" cy="259045"/>
    <xdr:sp macro="" textlink="">
      <xdr:nvSpPr>
        <xdr:cNvPr id="263" name="テキスト ボックス 262"/>
        <xdr:cNvSpPr txBox="1"/>
      </xdr:nvSpPr>
      <xdr:spPr>
        <a:xfrm>
          <a:off x="1752111" y="1615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77152</xdr:rowOff>
    </xdr:from>
    <xdr:to>
      <xdr:col>6</xdr:col>
      <xdr:colOff>38100</xdr:colOff>
      <xdr:row>96</xdr:row>
      <xdr:rowOff>7302</xdr:rowOff>
    </xdr:to>
    <xdr:sp macro="" textlink="">
      <xdr:nvSpPr>
        <xdr:cNvPr id="264" name="楕円 263"/>
        <xdr:cNvSpPr/>
      </xdr:nvSpPr>
      <xdr:spPr>
        <a:xfrm>
          <a:off x="1079500" y="1636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23829</xdr:rowOff>
    </xdr:from>
    <xdr:ext cx="534377" cy="259045"/>
    <xdr:sp macro="" textlink="">
      <xdr:nvSpPr>
        <xdr:cNvPr id="265" name="テキスト ボックス 264"/>
        <xdr:cNvSpPr txBox="1"/>
      </xdr:nvSpPr>
      <xdr:spPr>
        <a:xfrm>
          <a:off x="863111" y="1614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159817</xdr:rowOff>
    </xdr:from>
    <xdr:to>
      <xdr:col>55</xdr:col>
      <xdr:colOff>0</xdr:colOff>
      <xdr:row>37</xdr:row>
      <xdr:rowOff>170561</xdr:rowOff>
    </xdr:to>
    <xdr:cxnSp macro="">
      <xdr:nvCxnSpPr>
        <xdr:cNvPr id="292" name="直線コネクタ 291"/>
        <xdr:cNvCxnSpPr/>
      </xdr:nvCxnSpPr>
      <xdr:spPr>
        <a:xfrm flipV="1">
          <a:off x="9639300" y="6503467"/>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170561</xdr:rowOff>
    </xdr:from>
    <xdr:to>
      <xdr:col>50</xdr:col>
      <xdr:colOff>114300</xdr:colOff>
      <xdr:row>38</xdr:row>
      <xdr:rowOff>16028</xdr:rowOff>
    </xdr:to>
    <xdr:cxnSp macro="">
      <xdr:nvCxnSpPr>
        <xdr:cNvPr id="295" name="直線コネクタ 294"/>
        <xdr:cNvCxnSpPr/>
      </xdr:nvCxnSpPr>
      <xdr:spPr>
        <a:xfrm flipV="1">
          <a:off x="8750300" y="6514211"/>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483</xdr:rowOff>
    </xdr:from>
    <xdr:to>
      <xdr:col>45</xdr:col>
      <xdr:colOff>177800</xdr:colOff>
      <xdr:row>38</xdr:row>
      <xdr:rowOff>16028</xdr:rowOff>
    </xdr:to>
    <xdr:cxnSp macro="">
      <xdr:nvCxnSpPr>
        <xdr:cNvPr id="298" name="直線コネクタ 297"/>
        <xdr:cNvCxnSpPr/>
      </xdr:nvCxnSpPr>
      <xdr:spPr>
        <a:xfrm>
          <a:off x="7861300" y="651558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483</xdr:rowOff>
    </xdr:from>
    <xdr:to>
      <xdr:col>41</xdr:col>
      <xdr:colOff>50800</xdr:colOff>
      <xdr:row>38</xdr:row>
      <xdr:rowOff>10084</xdr:rowOff>
    </xdr:to>
    <xdr:cxnSp macro="">
      <xdr:nvCxnSpPr>
        <xdr:cNvPr id="301" name="直線コネクタ 300"/>
        <xdr:cNvCxnSpPr/>
      </xdr:nvCxnSpPr>
      <xdr:spPr>
        <a:xfrm flipV="1">
          <a:off x="6972300" y="6515583"/>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109017</xdr:rowOff>
    </xdr:from>
    <xdr:to>
      <xdr:col>55</xdr:col>
      <xdr:colOff>50800</xdr:colOff>
      <xdr:row>38</xdr:row>
      <xdr:rowOff>39167</xdr:rowOff>
    </xdr:to>
    <xdr:sp macro="" textlink="">
      <xdr:nvSpPr>
        <xdr:cNvPr id="311" name="楕円 310"/>
        <xdr:cNvSpPr/>
      </xdr:nvSpPr>
      <xdr:spPr>
        <a:xfrm>
          <a:off x="104267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87444</xdr:rowOff>
    </xdr:from>
    <xdr:ext cx="378565" cy="259045"/>
    <xdr:sp macro="" textlink="">
      <xdr:nvSpPr>
        <xdr:cNvPr id="312" name="労働費該当値テキスト"/>
        <xdr:cNvSpPr txBox="1"/>
      </xdr:nvSpPr>
      <xdr:spPr>
        <a:xfrm>
          <a:off x="10528300" y="64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119761</xdr:rowOff>
    </xdr:from>
    <xdr:to>
      <xdr:col>50</xdr:col>
      <xdr:colOff>165100</xdr:colOff>
      <xdr:row>38</xdr:row>
      <xdr:rowOff>49911</xdr:rowOff>
    </xdr:to>
    <xdr:sp macro="" textlink="">
      <xdr:nvSpPr>
        <xdr:cNvPr id="313" name="楕円 312"/>
        <xdr:cNvSpPr/>
      </xdr:nvSpPr>
      <xdr:spPr>
        <a:xfrm>
          <a:off x="9588500" y="646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41038</xdr:rowOff>
    </xdr:from>
    <xdr:ext cx="378565" cy="259045"/>
    <xdr:sp macro="" textlink="">
      <xdr:nvSpPr>
        <xdr:cNvPr id="314" name="テキスト ボックス 313"/>
        <xdr:cNvSpPr txBox="1"/>
      </xdr:nvSpPr>
      <xdr:spPr>
        <a:xfrm>
          <a:off x="9450017" y="6556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136677</xdr:rowOff>
    </xdr:from>
    <xdr:to>
      <xdr:col>46</xdr:col>
      <xdr:colOff>38100</xdr:colOff>
      <xdr:row>38</xdr:row>
      <xdr:rowOff>66827</xdr:rowOff>
    </xdr:to>
    <xdr:sp macro="" textlink="">
      <xdr:nvSpPr>
        <xdr:cNvPr id="315" name="楕円 314"/>
        <xdr:cNvSpPr/>
      </xdr:nvSpPr>
      <xdr:spPr>
        <a:xfrm>
          <a:off x="8699500" y="64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57955</xdr:rowOff>
    </xdr:from>
    <xdr:ext cx="378565" cy="259045"/>
    <xdr:sp macro="" textlink="">
      <xdr:nvSpPr>
        <xdr:cNvPr id="316" name="テキスト ボックス 315"/>
        <xdr:cNvSpPr txBox="1"/>
      </xdr:nvSpPr>
      <xdr:spPr>
        <a:xfrm>
          <a:off x="8561017" y="657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121133</xdr:rowOff>
    </xdr:from>
    <xdr:to>
      <xdr:col>41</xdr:col>
      <xdr:colOff>101600</xdr:colOff>
      <xdr:row>38</xdr:row>
      <xdr:rowOff>51282</xdr:rowOff>
    </xdr:to>
    <xdr:sp macro="" textlink="">
      <xdr:nvSpPr>
        <xdr:cNvPr id="317" name="楕円 316"/>
        <xdr:cNvSpPr/>
      </xdr:nvSpPr>
      <xdr:spPr>
        <a:xfrm>
          <a:off x="7810500" y="64647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42410</xdr:rowOff>
    </xdr:from>
    <xdr:ext cx="378565" cy="259045"/>
    <xdr:sp macro="" textlink="">
      <xdr:nvSpPr>
        <xdr:cNvPr id="318" name="テキスト ボックス 317"/>
        <xdr:cNvSpPr txBox="1"/>
      </xdr:nvSpPr>
      <xdr:spPr>
        <a:xfrm>
          <a:off x="7672017" y="6557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130734</xdr:rowOff>
    </xdr:from>
    <xdr:to>
      <xdr:col>36</xdr:col>
      <xdr:colOff>165100</xdr:colOff>
      <xdr:row>38</xdr:row>
      <xdr:rowOff>60884</xdr:rowOff>
    </xdr:to>
    <xdr:sp macro="" textlink="">
      <xdr:nvSpPr>
        <xdr:cNvPr id="319" name="楕円 318"/>
        <xdr:cNvSpPr/>
      </xdr:nvSpPr>
      <xdr:spPr>
        <a:xfrm>
          <a:off x="6921500" y="64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52011</xdr:rowOff>
    </xdr:from>
    <xdr:ext cx="378565" cy="259045"/>
    <xdr:sp macro="" textlink="">
      <xdr:nvSpPr>
        <xdr:cNvPr id="320" name="テキスト ボックス 319"/>
        <xdr:cNvSpPr txBox="1"/>
      </xdr:nvSpPr>
      <xdr:spPr>
        <a:xfrm>
          <a:off x="6783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86002</xdr:rowOff>
    </xdr:from>
    <xdr:to>
      <xdr:col>55</xdr:col>
      <xdr:colOff>0</xdr:colOff>
      <xdr:row>57</xdr:row>
      <xdr:rowOff>168687</xdr:rowOff>
    </xdr:to>
    <xdr:cxnSp macro="">
      <xdr:nvCxnSpPr>
        <xdr:cNvPr id="347" name="直線コネクタ 346"/>
        <xdr:cNvCxnSpPr/>
      </xdr:nvCxnSpPr>
      <xdr:spPr>
        <a:xfrm flipV="1">
          <a:off x="9639300" y="9858652"/>
          <a:ext cx="838200" cy="8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168687</xdr:rowOff>
    </xdr:from>
    <xdr:to>
      <xdr:col>50</xdr:col>
      <xdr:colOff>114300</xdr:colOff>
      <xdr:row>58</xdr:row>
      <xdr:rowOff>16759</xdr:rowOff>
    </xdr:to>
    <xdr:cxnSp macro="">
      <xdr:nvCxnSpPr>
        <xdr:cNvPr id="350" name="直線コネクタ 349"/>
        <xdr:cNvCxnSpPr/>
      </xdr:nvCxnSpPr>
      <xdr:spPr>
        <a:xfrm flipV="1">
          <a:off x="8750300" y="9941337"/>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167543</xdr:rowOff>
    </xdr:from>
    <xdr:to>
      <xdr:col>45</xdr:col>
      <xdr:colOff>177800</xdr:colOff>
      <xdr:row>58</xdr:row>
      <xdr:rowOff>16759</xdr:rowOff>
    </xdr:to>
    <xdr:cxnSp macro="">
      <xdr:nvCxnSpPr>
        <xdr:cNvPr id="353" name="直線コネクタ 352"/>
        <xdr:cNvCxnSpPr/>
      </xdr:nvCxnSpPr>
      <xdr:spPr>
        <a:xfrm>
          <a:off x="7861300" y="9940193"/>
          <a:ext cx="889000" cy="2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5" name="テキスト ボックス 354"/>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167543</xdr:rowOff>
    </xdr:from>
    <xdr:to>
      <xdr:col>41</xdr:col>
      <xdr:colOff>50800</xdr:colOff>
      <xdr:row>58</xdr:row>
      <xdr:rowOff>7066</xdr:rowOff>
    </xdr:to>
    <xdr:cxnSp macro="">
      <xdr:nvCxnSpPr>
        <xdr:cNvPr id="356" name="直線コネクタ 355"/>
        <xdr:cNvCxnSpPr/>
      </xdr:nvCxnSpPr>
      <xdr:spPr>
        <a:xfrm flipV="1">
          <a:off x="6972300" y="9940193"/>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8" name="テキスト ボックス 357"/>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0" name="テキスト ボックス 359"/>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35202</xdr:rowOff>
    </xdr:from>
    <xdr:to>
      <xdr:col>55</xdr:col>
      <xdr:colOff>50800</xdr:colOff>
      <xdr:row>57</xdr:row>
      <xdr:rowOff>136802</xdr:rowOff>
    </xdr:to>
    <xdr:sp macro="" textlink="">
      <xdr:nvSpPr>
        <xdr:cNvPr id="366" name="楕円 365"/>
        <xdr:cNvSpPr/>
      </xdr:nvSpPr>
      <xdr:spPr>
        <a:xfrm>
          <a:off x="10426700" y="98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13629</xdr:rowOff>
    </xdr:from>
    <xdr:ext cx="469744" cy="259045"/>
    <xdr:sp macro="" textlink="">
      <xdr:nvSpPr>
        <xdr:cNvPr id="367" name="農林水産業費該当値テキスト"/>
        <xdr:cNvSpPr txBox="1"/>
      </xdr:nvSpPr>
      <xdr:spPr>
        <a:xfrm>
          <a:off x="10528300" y="978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117887</xdr:rowOff>
    </xdr:from>
    <xdr:to>
      <xdr:col>50</xdr:col>
      <xdr:colOff>165100</xdr:colOff>
      <xdr:row>58</xdr:row>
      <xdr:rowOff>48037</xdr:rowOff>
    </xdr:to>
    <xdr:sp macro="" textlink="">
      <xdr:nvSpPr>
        <xdr:cNvPr id="368" name="楕円 367"/>
        <xdr:cNvSpPr/>
      </xdr:nvSpPr>
      <xdr:spPr>
        <a:xfrm>
          <a:off x="9588500" y="989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39164</xdr:rowOff>
    </xdr:from>
    <xdr:ext cx="469744" cy="259045"/>
    <xdr:sp macro="" textlink="">
      <xdr:nvSpPr>
        <xdr:cNvPr id="369" name="テキスト ボックス 368"/>
        <xdr:cNvSpPr txBox="1"/>
      </xdr:nvSpPr>
      <xdr:spPr>
        <a:xfrm>
          <a:off x="9404428" y="998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137409</xdr:rowOff>
    </xdr:from>
    <xdr:to>
      <xdr:col>46</xdr:col>
      <xdr:colOff>38100</xdr:colOff>
      <xdr:row>58</xdr:row>
      <xdr:rowOff>67559</xdr:rowOff>
    </xdr:to>
    <xdr:sp macro="" textlink="">
      <xdr:nvSpPr>
        <xdr:cNvPr id="370" name="楕円 369"/>
        <xdr:cNvSpPr/>
      </xdr:nvSpPr>
      <xdr:spPr>
        <a:xfrm>
          <a:off x="8699500" y="991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58686</xdr:rowOff>
    </xdr:from>
    <xdr:ext cx="469744" cy="259045"/>
    <xdr:sp macro="" textlink="">
      <xdr:nvSpPr>
        <xdr:cNvPr id="371" name="テキスト ボックス 370"/>
        <xdr:cNvSpPr txBox="1"/>
      </xdr:nvSpPr>
      <xdr:spPr>
        <a:xfrm>
          <a:off x="8515428" y="1000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116743</xdr:rowOff>
    </xdr:from>
    <xdr:to>
      <xdr:col>41</xdr:col>
      <xdr:colOff>101600</xdr:colOff>
      <xdr:row>58</xdr:row>
      <xdr:rowOff>46893</xdr:rowOff>
    </xdr:to>
    <xdr:sp macro="" textlink="">
      <xdr:nvSpPr>
        <xdr:cNvPr id="372" name="楕円 371"/>
        <xdr:cNvSpPr/>
      </xdr:nvSpPr>
      <xdr:spPr>
        <a:xfrm>
          <a:off x="7810500" y="988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38020</xdr:rowOff>
    </xdr:from>
    <xdr:ext cx="469744" cy="259045"/>
    <xdr:sp macro="" textlink="">
      <xdr:nvSpPr>
        <xdr:cNvPr id="373" name="テキスト ボックス 372"/>
        <xdr:cNvSpPr txBox="1"/>
      </xdr:nvSpPr>
      <xdr:spPr>
        <a:xfrm>
          <a:off x="7626428" y="998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127716</xdr:rowOff>
    </xdr:from>
    <xdr:to>
      <xdr:col>36</xdr:col>
      <xdr:colOff>165100</xdr:colOff>
      <xdr:row>58</xdr:row>
      <xdr:rowOff>57866</xdr:rowOff>
    </xdr:to>
    <xdr:sp macro="" textlink="">
      <xdr:nvSpPr>
        <xdr:cNvPr id="374" name="楕円 373"/>
        <xdr:cNvSpPr/>
      </xdr:nvSpPr>
      <xdr:spPr>
        <a:xfrm>
          <a:off x="6921500" y="990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48993</xdr:rowOff>
    </xdr:from>
    <xdr:ext cx="469744" cy="259045"/>
    <xdr:sp macro="" textlink="">
      <xdr:nvSpPr>
        <xdr:cNvPr id="375" name="テキスト ボックス 374"/>
        <xdr:cNvSpPr txBox="1"/>
      </xdr:nvSpPr>
      <xdr:spPr>
        <a:xfrm>
          <a:off x="6737428" y="999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143861</xdr:rowOff>
    </xdr:from>
    <xdr:to>
      <xdr:col>55</xdr:col>
      <xdr:colOff>0</xdr:colOff>
      <xdr:row>78</xdr:row>
      <xdr:rowOff>42568</xdr:rowOff>
    </xdr:to>
    <xdr:cxnSp macro="">
      <xdr:nvCxnSpPr>
        <xdr:cNvPr id="402" name="直線コネクタ 401"/>
        <xdr:cNvCxnSpPr/>
      </xdr:nvCxnSpPr>
      <xdr:spPr>
        <a:xfrm>
          <a:off x="9639300" y="13345511"/>
          <a:ext cx="838200" cy="7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143861</xdr:rowOff>
    </xdr:from>
    <xdr:to>
      <xdr:col>50</xdr:col>
      <xdr:colOff>114300</xdr:colOff>
      <xdr:row>78</xdr:row>
      <xdr:rowOff>59668</xdr:rowOff>
    </xdr:to>
    <xdr:cxnSp macro="">
      <xdr:nvCxnSpPr>
        <xdr:cNvPr id="405" name="直線コネクタ 404"/>
        <xdr:cNvCxnSpPr/>
      </xdr:nvCxnSpPr>
      <xdr:spPr>
        <a:xfrm flipV="1">
          <a:off x="8750300" y="13345511"/>
          <a:ext cx="889000" cy="8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7" name="テキスト ボックス 406"/>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59668</xdr:rowOff>
    </xdr:from>
    <xdr:to>
      <xdr:col>45</xdr:col>
      <xdr:colOff>177800</xdr:colOff>
      <xdr:row>78</xdr:row>
      <xdr:rowOff>73338</xdr:rowOff>
    </xdr:to>
    <xdr:cxnSp macro="">
      <xdr:nvCxnSpPr>
        <xdr:cNvPr id="408" name="直線コネクタ 407"/>
        <xdr:cNvCxnSpPr/>
      </xdr:nvCxnSpPr>
      <xdr:spPr>
        <a:xfrm flipV="1">
          <a:off x="7861300" y="13432768"/>
          <a:ext cx="8890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0" name="テキスト ボックス 409"/>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73338</xdr:rowOff>
    </xdr:from>
    <xdr:to>
      <xdr:col>41</xdr:col>
      <xdr:colOff>50800</xdr:colOff>
      <xdr:row>78</xdr:row>
      <xdr:rowOff>74413</xdr:rowOff>
    </xdr:to>
    <xdr:cxnSp macro="">
      <xdr:nvCxnSpPr>
        <xdr:cNvPr id="411" name="直線コネクタ 410"/>
        <xdr:cNvCxnSpPr/>
      </xdr:nvCxnSpPr>
      <xdr:spPr>
        <a:xfrm flipV="1">
          <a:off x="6972300" y="13446438"/>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3" name="テキスト ボックス 412"/>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5" name="テキスト ボックス 414"/>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163218</xdr:rowOff>
    </xdr:from>
    <xdr:to>
      <xdr:col>55</xdr:col>
      <xdr:colOff>50800</xdr:colOff>
      <xdr:row>78</xdr:row>
      <xdr:rowOff>93368</xdr:rowOff>
    </xdr:to>
    <xdr:sp macro="" textlink="">
      <xdr:nvSpPr>
        <xdr:cNvPr id="421" name="楕円 420"/>
        <xdr:cNvSpPr/>
      </xdr:nvSpPr>
      <xdr:spPr>
        <a:xfrm>
          <a:off x="10426700" y="1336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78145</xdr:rowOff>
    </xdr:from>
    <xdr:ext cx="469744" cy="259045"/>
    <xdr:sp macro="" textlink="">
      <xdr:nvSpPr>
        <xdr:cNvPr id="422" name="商工費該当値テキスト"/>
        <xdr:cNvSpPr txBox="1"/>
      </xdr:nvSpPr>
      <xdr:spPr>
        <a:xfrm>
          <a:off x="10528300" y="1327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93061</xdr:rowOff>
    </xdr:from>
    <xdr:to>
      <xdr:col>50</xdr:col>
      <xdr:colOff>165100</xdr:colOff>
      <xdr:row>78</xdr:row>
      <xdr:rowOff>23211</xdr:rowOff>
    </xdr:to>
    <xdr:sp macro="" textlink="">
      <xdr:nvSpPr>
        <xdr:cNvPr id="423" name="楕円 422"/>
        <xdr:cNvSpPr/>
      </xdr:nvSpPr>
      <xdr:spPr>
        <a:xfrm>
          <a:off x="9588500" y="1329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14338</xdr:rowOff>
    </xdr:from>
    <xdr:ext cx="469744" cy="259045"/>
    <xdr:sp macro="" textlink="">
      <xdr:nvSpPr>
        <xdr:cNvPr id="424" name="テキスト ボックス 423"/>
        <xdr:cNvSpPr txBox="1"/>
      </xdr:nvSpPr>
      <xdr:spPr>
        <a:xfrm>
          <a:off x="9404428" y="1338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8868</xdr:rowOff>
    </xdr:from>
    <xdr:to>
      <xdr:col>46</xdr:col>
      <xdr:colOff>38100</xdr:colOff>
      <xdr:row>78</xdr:row>
      <xdr:rowOff>110468</xdr:rowOff>
    </xdr:to>
    <xdr:sp macro="" textlink="">
      <xdr:nvSpPr>
        <xdr:cNvPr id="425" name="楕円 424"/>
        <xdr:cNvSpPr/>
      </xdr:nvSpPr>
      <xdr:spPr>
        <a:xfrm>
          <a:off x="8699500" y="1338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101595</xdr:rowOff>
    </xdr:from>
    <xdr:ext cx="469744" cy="259045"/>
    <xdr:sp macro="" textlink="">
      <xdr:nvSpPr>
        <xdr:cNvPr id="426" name="テキスト ボックス 425"/>
        <xdr:cNvSpPr txBox="1"/>
      </xdr:nvSpPr>
      <xdr:spPr>
        <a:xfrm>
          <a:off x="8515428" y="1347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22538</xdr:rowOff>
    </xdr:from>
    <xdr:to>
      <xdr:col>41</xdr:col>
      <xdr:colOff>101600</xdr:colOff>
      <xdr:row>78</xdr:row>
      <xdr:rowOff>124138</xdr:rowOff>
    </xdr:to>
    <xdr:sp macro="" textlink="">
      <xdr:nvSpPr>
        <xdr:cNvPr id="427" name="楕円 426"/>
        <xdr:cNvSpPr/>
      </xdr:nvSpPr>
      <xdr:spPr>
        <a:xfrm>
          <a:off x="7810500" y="133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115265</xdr:rowOff>
    </xdr:from>
    <xdr:ext cx="469744" cy="259045"/>
    <xdr:sp macro="" textlink="">
      <xdr:nvSpPr>
        <xdr:cNvPr id="428" name="テキスト ボックス 427"/>
        <xdr:cNvSpPr txBox="1"/>
      </xdr:nvSpPr>
      <xdr:spPr>
        <a:xfrm>
          <a:off x="7626428" y="1348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23613</xdr:rowOff>
    </xdr:from>
    <xdr:to>
      <xdr:col>36</xdr:col>
      <xdr:colOff>165100</xdr:colOff>
      <xdr:row>78</xdr:row>
      <xdr:rowOff>125213</xdr:rowOff>
    </xdr:to>
    <xdr:sp macro="" textlink="">
      <xdr:nvSpPr>
        <xdr:cNvPr id="429" name="楕円 428"/>
        <xdr:cNvSpPr/>
      </xdr:nvSpPr>
      <xdr:spPr>
        <a:xfrm>
          <a:off x="6921500" y="13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116340</xdr:rowOff>
    </xdr:from>
    <xdr:ext cx="469744" cy="259045"/>
    <xdr:sp macro="" textlink="">
      <xdr:nvSpPr>
        <xdr:cNvPr id="430" name="テキスト ボックス 429"/>
        <xdr:cNvSpPr txBox="1"/>
      </xdr:nvSpPr>
      <xdr:spPr>
        <a:xfrm>
          <a:off x="6737428" y="1348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127877</xdr:rowOff>
    </xdr:from>
    <xdr:to>
      <xdr:col>55</xdr:col>
      <xdr:colOff>0</xdr:colOff>
      <xdr:row>98</xdr:row>
      <xdr:rowOff>16729</xdr:rowOff>
    </xdr:to>
    <xdr:cxnSp macro="">
      <xdr:nvCxnSpPr>
        <xdr:cNvPr id="462" name="直線コネクタ 461"/>
        <xdr:cNvCxnSpPr/>
      </xdr:nvCxnSpPr>
      <xdr:spPr>
        <a:xfrm flipV="1">
          <a:off x="9639300" y="16758527"/>
          <a:ext cx="838200" cy="6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16729</xdr:rowOff>
    </xdr:from>
    <xdr:to>
      <xdr:col>50</xdr:col>
      <xdr:colOff>114300</xdr:colOff>
      <xdr:row>98</xdr:row>
      <xdr:rowOff>89506</xdr:rowOff>
    </xdr:to>
    <xdr:cxnSp macro="">
      <xdr:nvCxnSpPr>
        <xdr:cNvPr id="465" name="直線コネクタ 464"/>
        <xdr:cNvCxnSpPr/>
      </xdr:nvCxnSpPr>
      <xdr:spPr>
        <a:xfrm flipV="1">
          <a:off x="8750300" y="16818829"/>
          <a:ext cx="889000" cy="7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7" name="テキスト ボックス 466"/>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158821</xdr:rowOff>
    </xdr:from>
    <xdr:to>
      <xdr:col>45</xdr:col>
      <xdr:colOff>177800</xdr:colOff>
      <xdr:row>98</xdr:row>
      <xdr:rowOff>89506</xdr:rowOff>
    </xdr:to>
    <xdr:cxnSp macro="">
      <xdr:nvCxnSpPr>
        <xdr:cNvPr id="468" name="直線コネクタ 467"/>
        <xdr:cNvCxnSpPr/>
      </xdr:nvCxnSpPr>
      <xdr:spPr>
        <a:xfrm>
          <a:off x="7861300" y="16789471"/>
          <a:ext cx="889000" cy="10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0" name="テキスト ボックス 469"/>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158821</xdr:rowOff>
    </xdr:from>
    <xdr:to>
      <xdr:col>41</xdr:col>
      <xdr:colOff>50800</xdr:colOff>
      <xdr:row>98</xdr:row>
      <xdr:rowOff>8810</xdr:rowOff>
    </xdr:to>
    <xdr:cxnSp macro="">
      <xdr:nvCxnSpPr>
        <xdr:cNvPr id="471" name="直線コネクタ 470"/>
        <xdr:cNvCxnSpPr/>
      </xdr:nvCxnSpPr>
      <xdr:spPr>
        <a:xfrm flipV="1">
          <a:off x="6972300" y="16789471"/>
          <a:ext cx="889000" cy="2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3" name="テキスト ボックス 472"/>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5" name="テキスト ボックス 474"/>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77077</xdr:rowOff>
    </xdr:from>
    <xdr:to>
      <xdr:col>55</xdr:col>
      <xdr:colOff>50800</xdr:colOff>
      <xdr:row>98</xdr:row>
      <xdr:rowOff>7227</xdr:rowOff>
    </xdr:to>
    <xdr:sp macro="" textlink="">
      <xdr:nvSpPr>
        <xdr:cNvPr id="481" name="楕円 480"/>
        <xdr:cNvSpPr/>
      </xdr:nvSpPr>
      <xdr:spPr>
        <a:xfrm>
          <a:off x="10426700" y="167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55504</xdr:rowOff>
    </xdr:from>
    <xdr:ext cx="534377" cy="259045"/>
    <xdr:sp macro="" textlink="">
      <xdr:nvSpPr>
        <xdr:cNvPr id="482" name="土木費該当値テキスト"/>
        <xdr:cNvSpPr txBox="1"/>
      </xdr:nvSpPr>
      <xdr:spPr>
        <a:xfrm>
          <a:off x="10528300" y="1668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137379</xdr:rowOff>
    </xdr:from>
    <xdr:to>
      <xdr:col>50</xdr:col>
      <xdr:colOff>165100</xdr:colOff>
      <xdr:row>98</xdr:row>
      <xdr:rowOff>67529</xdr:rowOff>
    </xdr:to>
    <xdr:sp macro="" textlink="">
      <xdr:nvSpPr>
        <xdr:cNvPr id="483" name="楕円 482"/>
        <xdr:cNvSpPr/>
      </xdr:nvSpPr>
      <xdr:spPr>
        <a:xfrm>
          <a:off x="9588500" y="1676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58656</xdr:rowOff>
    </xdr:from>
    <xdr:ext cx="534377" cy="259045"/>
    <xdr:sp macro="" textlink="">
      <xdr:nvSpPr>
        <xdr:cNvPr id="484" name="テキスト ボックス 483"/>
        <xdr:cNvSpPr txBox="1"/>
      </xdr:nvSpPr>
      <xdr:spPr>
        <a:xfrm>
          <a:off x="9372111" y="1686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38706</xdr:rowOff>
    </xdr:from>
    <xdr:to>
      <xdr:col>46</xdr:col>
      <xdr:colOff>38100</xdr:colOff>
      <xdr:row>98</xdr:row>
      <xdr:rowOff>140306</xdr:rowOff>
    </xdr:to>
    <xdr:sp macro="" textlink="">
      <xdr:nvSpPr>
        <xdr:cNvPr id="485" name="楕円 484"/>
        <xdr:cNvSpPr/>
      </xdr:nvSpPr>
      <xdr:spPr>
        <a:xfrm>
          <a:off x="8699500" y="168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131433</xdr:rowOff>
    </xdr:from>
    <xdr:ext cx="534377" cy="259045"/>
    <xdr:sp macro="" textlink="">
      <xdr:nvSpPr>
        <xdr:cNvPr id="486" name="テキスト ボックス 485"/>
        <xdr:cNvSpPr txBox="1"/>
      </xdr:nvSpPr>
      <xdr:spPr>
        <a:xfrm>
          <a:off x="8483111" y="169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108021</xdr:rowOff>
    </xdr:from>
    <xdr:to>
      <xdr:col>41</xdr:col>
      <xdr:colOff>101600</xdr:colOff>
      <xdr:row>98</xdr:row>
      <xdr:rowOff>38171</xdr:rowOff>
    </xdr:to>
    <xdr:sp macro="" textlink="">
      <xdr:nvSpPr>
        <xdr:cNvPr id="487" name="楕円 486"/>
        <xdr:cNvSpPr/>
      </xdr:nvSpPr>
      <xdr:spPr>
        <a:xfrm>
          <a:off x="7810500" y="167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29298</xdr:rowOff>
    </xdr:from>
    <xdr:ext cx="534377" cy="259045"/>
    <xdr:sp macro="" textlink="">
      <xdr:nvSpPr>
        <xdr:cNvPr id="488" name="テキスト ボックス 487"/>
        <xdr:cNvSpPr txBox="1"/>
      </xdr:nvSpPr>
      <xdr:spPr>
        <a:xfrm>
          <a:off x="7594111" y="168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129460</xdr:rowOff>
    </xdr:from>
    <xdr:to>
      <xdr:col>36</xdr:col>
      <xdr:colOff>165100</xdr:colOff>
      <xdr:row>98</xdr:row>
      <xdr:rowOff>59610</xdr:rowOff>
    </xdr:to>
    <xdr:sp macro="" textlink="">
      <xdr:nvSpPr>
        <xdr:cNvPr id="489" name="楕円 488"/>
        <xdr:cNvSpPr/>
      </xdr:nvSpPr>
      <xdr:spPr>
        <a:xfrm>
          <a:off x="6921500" y="167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50737</xdr:rowOff>
    </xdr:from>
    <xdr:ext cx="534377" cy="259045"/>
    <xdr:sp macro="" textlink="">
      <xdr:nvSpPr>
        <xdr:cNvPr id="490" name="テキスト ボックス 489"/>
        <xdr:cNvSpPr txBox="1"/>
      </xdr:nvSpPr>
      <xdr:spPr>
        <a:xfrm>
          <a:off x="6705111" y="168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19228</xdr:rowOff>
    </xdr:from>
    <xdr:to>
      <xdr:col>85</xdr:col>
      <xdr:colOff>126364</xdr:colOff>
      <xdr:row>39</xdr:row>
      <xdr:rowOff>37440</xdr:rowOff>
    </xdr:to>
    <xdr:cxnSp macro="">
      <xdr:nvCxnSpPr>
        <xdr:cNvPr id="515" name="直線コネクタ 514"/>
        <xdr:cNvCxnSpPr/>
      </xdr:nvCxnSpPr>
      <xdr:spPr>
        <a:xfrm flipV="1">
          <a:off x="16317595" y="5505628"/>
          <a:ext cx="1269" cy="121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16"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17" name="直線コネクタ 516"/>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137355</xdr:rowOff>
    </xdr:from>
    <xdr:ext cx="534377" cy="259045"/>
    <xdr:sp macro="" textlink="">
      <xdr:nvSpPr>
        <xdr:cNvPr id="518" name="消防費最大値テキスト"/>
        <xdr:cNvSpPr txBox="1"/>
      </xdr:nvSpPr>
      <xdr:spPr>
        <a:xfrm>
          <a:off x="16370300" y="5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19228</xdr:rowOff>
    </xdr:from>
    <xdr:to>
      <xdr:col>86</xdr:col>
      <xdr:colOff>25400</xdr:colOff>
      <xdr:row>32</xdr:row>
      <xdr:rowOff>19228</xdr:rowOff>
    </xdr:to>
    <xdr:cxnSp macro="">
      <xdr:nvCxnSpPr>
        <xdr:cNvPr id="519" name="直線コネクタ 518"/>
        <xdr:cNvCxnSpPr/>
      </xdr:nvCxnSpPr>
      <xdr:spPr>
        <a:xfrm>
          <a:off x="16230600" y="550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32029</xdr:rowOff>
    </xdr:from>
    <xdr:to>
      <xdr:col>85</xdr:col>
      <xdr:colOff>127000</xdr:colOff>
      <xdr:row>34</xdr:row>
      <xdr:rowOff>7836</xdr:rowOff>
    </xdr:to>
    <xdr:cxnSp macro="">
      <xdr:nvCxnSpPr>
        <xdr:cNvPr id="520" name="直線コネクタ 519"/>
        <xdr:cNvCxnSpPr/>
      </xdr:nvCxnSpPr>
      <xdr:spPr>
        <a:xfrm>
          <a:off x="15481300" y="5346979"/>
          <a:ext cx="838200" cy="49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49191</xdr:rowOff>
    </xdr:from>
    <xdr:ext cx="534377" cy="259045"/>
    <xdr:sp macro="" textlink="">
      <xdr:nvSpPr>
        <xdr:cNvPr id="521" name="消防費平均値テキスト"/>
        <xdr:cNvSpPr txBox="1"/>
      </xdr:nvSpPr>
      <xdr:spPr>
        <a:xfrm>
          <a:off x="16370300" y="6221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70764</xdr:rowOff>
    </xdr:from>
    <xdr:to>
      <xdr:col>85</xdr:col>
      <xdr:colOff>177800</xdr:colOff>
      <xdr:row>37</xdr:row>
      <xdr:rowOff>914</xdr:rowOff>
    </xdr:to>
    <xdr:sp macro="" textlink="">
      <xdr:nvSpPr>
        <xdr:cNvPr id="522" name="フローチャート: 判断 521"/>
        <xdr:cNvSpPr/>
      </xdr:nvSpPr>
      <xdr:spPr>
        <a:xfrm>
          <a:off x="162687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32029</xdr:rowOff>
    </xdr:from>
    <xdr:to>
      <xdr:col>81</xdr:col>
      <xdr:colOff>50800</xdr:colOff>
      <xdr:row>35</xdr:row>
      <xdr:rowOff>75082</xdr:rowOff>
    </xdr:to>
    <xdr:cxnSp macro="">
      <xdr:nvCxnSpPr>
        <xdr:cNvPr id="523" name="直線コネクタ 522"/>
        <xdr:cNvCxnSpPr/>
      </xdr:nvCxnSpPr>
      <xdr:spPr>
        <a:xfrm flipV="1">
          <a:off x="14592300" y="5346979"/>
          <a:ext cx="889000" cy="7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38341</xdr:rowOff>
    </xdr:from>
    <xdr:to>
      <xdr:col>81</xdr:col>
      <xdr:colOff>101600</xdr:colOff>
      <xdr:row>36</xdr:row>
      <xdr:rowOff>139941</xdr:rowOff>
    </xdr:to>
    <xdr:sp macro="" textlink="">
      <xdr:nvSpPr>
        <xdr:cNvPr id="524" name="フローチャート: 判断 523"/>
        <xdr:cNvSpPr/>
      </xdr:nvSpPr>
      <xdr:spPr>
        <a:xfrm>
          <a:off x="15430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131068</xdr:rowOff>
    </xdr:from>
    <xdr:ext cx="534377" cy="259045"/>
    <xdr:sp macro="" textlink="">
      <xdr:nvSpPr>
        <xdr:cNvPr id="525" name="テキスト ボックス 524"/>
        <xdr:cNvSpPr txBox="1"/>
      </xdr:nvSpPr>
      <xdr:spPr>
        <a:xfrm>
          <a:off x="15214111" y="63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75082</xdr:rowOff>
    </xdr:from>
    <xdr:to>
      <xdr:col>76</xdr:col>
      <xdr:colOff>114300</xdr:colOff>
      <xdr:row>36</xdr:row>
      <xdr:rowOff>18733</xdr:rowOff>
    </xdr:to>
    <xdr:cxnSp macro="">
      <xdr:nvCxnSpPr>
        <xdr:cNvPr id="526" name="直線コネクタ 525"/>
        <xdr:cNvCxnSpPr/>
      </xdr:nvCxnSpPr>
      <xdr:spPr>
        <a:xfrm flipV="1">
          <a:off x="13703300" y="6075832"/>
          <a:ext cx="889000" cy="11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93091</xdr:rowOff>
    </xdr:from>
    <xdr:to>
      <xdr:col>76</xdr:col>
      <xdr:colOff>165100</xdr:colOff>
      <xdr:row>37</xdr:row>
      <xdr:rowOff>23241</xdr:rowOff>
    </xdr:to>
    <xdr:sp macro="" textlink="">
      <xdr:nvSpPr>
        <xdr:cNvPr id="527" name="フローチャート: 判断 526"/>
        <xdr:cNvSpPr/>
      </xdr:nvSpPr>
      <xdr:spPr>
        <a:xfrm>
          <a:off x="14541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14368</xdr:rowOff>
    </xdr:from>
    <xdr:ext cx="534377" cy="259045"/>
    <xdr:sp macro="" textlink="">
      <xdr:nvSpPr>
        <xdr:cNvPr id="528" name="テキスト ボックス 527"/>
        <xdr:cNvSpPr txBox="1"/>
      </xdr:nvSpPr>
      <xdr:spPr>
        <a:xfrm>
          <a:off x="14325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18733</xdr:rowOff>
    </xdr:from>
    <xdr:to>
      <xdr:col>71</xdr:col>
      <xdr:colOff>177800</xdr:colOff>
      <xdr:row>36</xdr:row>
      <xdr:rowOff>22009</xdr:rowOff>
    </xdr:to>
    <xdr:cxnSp macro="">
      <xdr:nvCxnSpPr>
        <xdr:cNvPr id="529" name="直線コネクタ 528"/>
        <xdr:cNvCxnSpPr/>
      </xdr:nvCxnSpPr>
      <xdr:spPr>
        <a:xfrm flipV="1">
          <a:off x="12814300" y="6190933"/>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145631</xdr:rowOff>
    </xdr:from>
    <xdr:to>
      <xdr:col>72</xdr:col>
      <xdr:colOff>38100</xdr:colOff>
      <xdr:row>37</xdr:row>
      <xdr:rowOff>75781</xdr:rowOff>
    </xdr:to>
    <xdr:sp macro="" textlink="">
      <xdr:nvSpPr>
        <xdr:cNvPr id="530" name="フローチャート: 判断 529"/>
        <xdr:cNvSpPr/>
      </xdr:nvSpPr>
      <xdr:spPr>
        <a:xfrm>
          <a:off x="13652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66908</xdr:rowOff>
    </xdr:from>
    <xdr:ext cx="534377" cy="259045"/>
    <xdr:sp macro="" textlink="">
      <xdr:nvSpPr>
        <xdr:cNvPr id="531" name="テキスト ボックス 530"/>
        <xdr:cNvSpPr txBox="1"/>
      </xdr:nvSpPr>
      <xdr:spPr>
        <a:xfrm>
          <a:off x="13436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140907</xdr:rowOff>
    </xdr:from>
    <xdr:to>
      <xdr:col>67</xdr:col>
      <xdr:colOff>101600</xdr:colOff>
      <xdr:row>37</xdr:row>
      <xdr:rowOff>71057</xdr:rowOff>
    </xdr:to>
    <xdr:sp macro="" textlink="">
      <xdr:nvSpPr>
        <xdr:cNvPr id="532" name="フローチャート: 判断 531"/>
        <xdr:cNvSpPr/>
      </xdr:nvSpPr>
      <xdr:spPr>
        <a:xfrm>
          <a:off x="12763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62184</xdr:rowOff>
    </xdr:from>
    <xdr:ext cx="534377" cy="259045"/>
    <xdr:sp macro="" textlink="">
      <xdr:nvSpPr>
        <xdr:cNvPr id="533" name="テキスト ボックス 532"/>
        <xdr:cNvSpPr txBox="1"/>
      </xdr:nvSpPr>
      <xdr:spPr>
        <a:xfrm>
          <a:off x="12547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128486</xdr:rowOff>
    </xdr:from>
    <xdr:to>
      <xdr:col>85</xdr:col>
      <xdr:colOff>177800</xdr:colOff>
      <xdr:row>34</xdr:row>
      <xdr:rowOff>58636</xdr:rowOff>
    </xdr:to>
    <xdr:sp macro="" textlink="">
      <xdr:nvSpPr>
        <xdr:cNvPr id="539" name="楕円 538"/>
        <xdr:cNvSpPr/>
      </xdr:nvSpPr>
      <xdr:spPr>
        <a:xfrm>
          <a:off x="16268700" y="578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151363</xdr:rowOff>
    </xdr:from>
    <xdr:ext cx="534377" cy="259045"/>
    <xdr:sp macro="" textlink="">
      <xdr:nvSpPr>
        <xdr:cNvPr id="540" name="消防費該当値テキスト"/>
        <xdr:cNvSpPr txBox="1"/>
      </xdr:nvSpPr>
      <xdr:spPr>
        <a:xfrm>
          <a:off x="16370300" y="563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152679</xdr:rowOff>
    </xdr:from>
    <xdr:to>
      <xdr:col>81</xdr:col>
      <xdr:colOff>101600</xdr:colOff>
      <xdr:row>31</xdr:row>
      <xdr:rowOff>82829</xdr:rowOff>
    </xdr:to>
    <xdr:sp macro="" textlink="">
      <xdr:nvSpPr>
        <xdr:cNvPr id="541" name="楕円 540"/>
        <xdr:cNvSpPr/>
      </xdr:nvSpPr>
      <xdr:spPr>
        <a:xfrm>
          <a:off x="15430500" y="529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99356</xdr:rowOff>
    </xdr:from>
    <xdr:ext cx="534377" cy="259045"/>
    <xdr:sp macro="" textlink="">
      <xdr:nvSpPr>
        <xdr:cNvPr id="542" name="テキスト ボックス 541"/>
        <xdr:cNvSpPr txBox="1"/>
      </xdr:nvSpPr>
      <xdr:spPr>
        <a:xfrm>
          <a:off x="15214111" y="507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24282</xdr:rowOff>
    </xdr:from>
    <xdr:to>
      <xdr:col>76</xdr:col>
      <xdr:colOff>165100</xdr:colOff>
      <xdr:row>35</xdr:row>
      <xdr:rowOff>125882</xdr:rowOff>
    </xdr:to>
    <xdr:sp macro="" textlink="">
      <xdr:nvSpPr>
        <xdr:cNvPr id="543" name="楕円 542"/>
        <xdr:cNvSpPr/>
      </xdr:nvSpPr>
      <xdr:spPr>
        <a:xfrm>
          <a:off x="14541500" y="60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142409</xdr:rowOff>
    </xdr:from>
    <xdr:ext cx="534377" cy="259045"/>
    <xdr:sp macro="" textlink="">
      <xdr:nvSpPr>
        <xdr:cNvPr id="544" name="テキスト ボックス 543"/>
        <xdr:cNvSpPr txBox="1"/>
      </xdr:nvSpPr>
      <xdr:spPr>
        <a:xfrm>
          <a:off x="14325111" y="58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139383</xdr:rowOff>
    </xdr:from>
    <xdr:to>
      <xdr:col>72</xdr:col>
      <xdr:colOff>38100</xdr:colOff>
      <xdr:row>36</xdr:row>
      <xdr:rowOff>69533</xdr:rowOff>
    </xdr:to>
    <xdr:sp macro="" textlink="">
      <xdr:nvSpPr>
        <xdr:cNvPr id="545" name="楕円 544"/>
        <xdr:cNvSpPr/>
      </xdr:nvSpPr>
      <xdr:spPr>
        <a:xfrm>
          <a:off x="13652500" y="61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86060</xdr:rowOff>
    </xdr:from>
    <xdr:ext cx="534377" cy="259045"/>
    <xdr:sp macro="" textlink="">
      <xdr:nvSpPr>
        <xdr:cNvPr id="546" name="テキスト ボックス 545"/>
        <xdr:cNvSpPr txBox="1"/>
      </xdr:nvSpPr>
      <xdr:spPr>
        <a:xfrm>
          <a:off x="13436111" y="591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142659</xdr:rowOff>
    </xdr:from>
    <xdr:to>
      <xdr:col>67</xdr:col>
      <xdr:colOff>101600</xdr:colOff>
      <xdr:row>36</xdr:row>
      <xdr:rowOff>72809</xdr:rowOff>
    </xdr:to>
    <xdr:sp macro="" textlink="">
      <xdr:nvSpPr>
        <xdr:cNvPr id="547" name="楕円 546"/>
        <xdr:cNvSpPr/>
      </xdr:nvSpPr>
      <xdr:spPr>
        <a:xfrm>
          <a:off x="12763500" y="614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89336</xdr:rowOff>
    </xdr:from>
    <xdr:ext cx="534377" cy="259045"/>
    <xdr:sp macro="" textlink="">
      <xdr:nvSpPr>
        <xdr:cNvPr id="548" name="テキスト ボックス 547"/>
        <xdr:cNvSpPr txBox="1"/>
      </xdr:nvSpPr>
      <xdr:spPr>
        <a:xfrm>
          <a:off x="12547111" y="59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54018</xdr:rowOff>
    </xdr:from>
    <xdr:to>
      <xdr:col>85</xdr:col>
      <xdr:colOff>127000</xdr:colOff>
      <xdr:row>57</xdr:row>
      <xdr:rowOff>105432</xdr:rowOff>
    </xdr:to>
    <xdr:cxnSp macro="">
      <xdr:nvCxnSpPr>
        <xdr:cNvPr id="580" name="直線コネクタ 579"/>
        <xdr:cNvCxnSpPr/>
      </xdr:nvCxnSpPr>
      <xdr:spPr>
        <a:xfrm>
          <a:off x="15481300" y="9826668"/>
          <a:ext cx="838200" cy="5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1"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54018</xdr:rowOff>
    </xdr:from>
    <xdr:to>
      <xdr:col>81</xdr:col>
      <xdr:colOff>50800</xdr:colOff>
      <xdr:row>57</xdr:row>
      <xdr:rowOff>133833</xdr:rowOff>
    </xdr:to>
    <xdr:cxnSp macro="">
      <xdr:nvCxnSpPr>
        <xdr:cNvPr id="583" name="直線コネクタ 582"/>
        <xdr:cNvCxnSpPr/>
      </xdr:nvCxnSpPr>
      <xdr:spPr>
        <a:xfrm flipV="1">
          <a:off x="14592300" y="9826668"/>
          <a:ext cx="889000" cy="7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5" name="テキスト ボックス 584"/>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133833</xdr:rowOff>
    </xdr:from>
    <xdr:to>
      <xdr:col>76</xdr:col>
      <xdr:colOff>114300</xdr:colOff>
      <xdr:row>58</xdr:row>
      <xdr:rowOff>13730</xdr:rowOff>
    </xdr:to>
    <xdr:cxnSp macro="">
      <xdr:nvCxnSpPr>
        <xdr:cNvPr id="586" name="直線コネクタ 585"/>
        <xdr:cNvCxnSpPr/>
      </xdr:nvCxnSpPr>
      <xdr:spPr>
        <a:xfrm flipV="1">
          <a:off x="13703300" y="9906483"/>
          <a:ext cx="889000" cy="5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8" name="テキスト ボックス 587"/>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140626</xdr:rowOff>
    </xdr:from>
    <xdr:to>
      <xdr:col>71</xdr:col>
      <xdr:colOff>177800</xdr:colOff>
      <xdr:row>58</xdr:row>
      <xdr:rowOff>13730</xdr:rowOff>
    </xdr:to>
    <xdr:cxnSp macro="">
      <xdr:nvCxnSpPr>
        <xdr:cNvPr id="589" name="直線コネクタ 588"/>
        <xdr:cNvCxnSpPr/>
      </xdr:nvCxnSpPr>
      <xdr:spPr>
        <a:xfrm>
          <a:off x="12814300" y="9741826"/>
          <a:ext cx="889000" cy="21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1" name="テキスト ボックス 590"/>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3" name="テキスト ボックス 592"/>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54632</xdr:rowOff>
    </xdr:from>
    <xdr:to>
      <xdr:col>85</xdr:col>
      <xdr:colOff>177800</xdr:colOff>
      <xdr:row>57</xdr:row>
      <xdr:rowOff>156232</xdr:rowOff>
    </xdr:to>
    <xdr:sp macro="" textlink="">
      <xdr:nvSpPr>
        <xdr:cNvPr id="599" name="楕円 598"/>
        <xdr:cNvSpPr/>
      </xdr:nvSpPr>
      <xdr:spPr>
        <a:xfrm>
          <a:off x="16268700" y="982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77509</xdr:rowOff>
    </xdr:from>
    <xdr:ext cx="534377" cy="259045"/>
    <xdr:sp macro="" textlink="">
      <xdr:nvSpPr>
        <xdr:cNvPr id="600" name="教育費該当値テキスト"/>
        <xdr:cNvSpPr txBox="1"/>
      </xdr:nvSpPr>
      <xdr:spPr>
        <a:xfrm>
          <a:off x="16370300" y="967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3218</xdr:rowOff>
    </xdr:from>
    <xdr:to>
      <xdr:col>81</xdr:col>
      <xdr:colOff>101600</xdr:colOff>
      <xdr:row>57</xdr:row>
      <xdr:rowOff>104818</xdr:rowOff>
    </xdr:to>
    <xdr:sp macro="" textlink="">
      <xdr:nvSpPr>
        <xdr:cNvPr id="601" name="楕円 600"/>
        <xdr:cNvSpPr/>
      </xdr:nvSpPr>
      <xdr:spPr>
        <a:xfrm>
          <a:off x="15430500" y="97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121345</xdr:rowOff>
    </xdr:from>
    <xdr:ext cx="534377" cy="259045"/>
    <xdr:sp macro="" textlink="">
      <xdr:nvSpPr>
        <xdr:cNvPr id="602" name="テキスト ボックス 601"/>
        <xdr:cNvSpPr txBox="1"/>
      </xdr:nvSpPr>
      <xdr:spPr>
        <a:xfrm>
          <a:off x="15214111" y="95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83033</xdr:rowOff>
    </xdr:from>
    <xdr:to>
      <xdr:col>76</xdr:col>
      <xdr:colOff>165100</xdr:colOff>
      <xdr:row>58</xdr:row>
      <xdr:rowOff>13183</xdr:rowOff>
    </xdr:to>
    <xdr:sp macro="" textlink="">
      <xdr:nvSpPr>
        <xdr:cNvPr id="603" name="楕円 602"/>
        <xdr:cNvSpPr/>
      </xdr:nvSpPr>
      <xdr:spPr>
        <a:xfrm>
          <a:off x="14541500" y="98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29710</xdr:rowOff>
    </xdr:from>
    <xdr:ext cx="534377" cy="259045"/>
    <xdr:sp macro="" textlink="">
      <xdr:nvSpPr>
        <xdr:cNvPr id="604" name="テキスト ボックス 603"/>
        <xdr:cNvSpPr txBox="1"/>
      </xdr:nvSpPr>
      <xdr:spPr>
        <a:xfrm>
          <a:off x="14325111" y="963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134380</xdr:rowOff>
    </xdr:from>
    <xdr:to>
      <xdr:col>72</xdr:col>
      <xdr:colOff>38100</xdr:colOff>
      <xdr:row>58</xdr:row>
      <xdr:rowOff>64530</xdr:rowOff>
    </xdr:to>
    <xdr:sp macro="" textlink="">
      <xdr:nvSpPr>
        <xdr:cNvPr id="605" name="楕円 604"/>
        <xdr:cNvSpPr/>
      </xdr:nvSpPr>
      <xdr:spPr>
        <a:xfrm>
          <a:off x="13652500" y="9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81057</xdr:rowOff>
    </xdr:from>
    <xdr:ext cx="534377" cy="259045"/>
    <xdr:sp macro="" textlink="">
      <xdr:nvSpPr>
        <xdr:cNvPr id="606" name="テキスト ボックス 605"/>
        <xdr:cNvSpPr txBox="1"/>
      </xdr:nvSpPr>
      <xdr:spPr>
        <a:xfrm>
          <a:off x="13436111" y="968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89826</xdr:rowOff>
    </xdr:from>
    <xdr:to>
      <xdr:col>67</xdr:col>
      <xdr:colOff>101600</xdr:colOff>
      <xdr:row>57</xdr:row>
      <xdr:rowOff>19976</xdr:rowOff>
    </xdr:to>
    <xdr:sp macro="" textlink="">
      <xdr:nvSpPr>
        <xdr:cNvPr id="607" name="楕円 606"/>
        <xdr:cNvSpPr/>
      </xdr:nvSpPr>
      <xdr:spPr>
        <a:xfrm>
          <a:off x="12763500" y="96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36503</xdr:rowOff>
    </xdr:from>
    <xdr:ext cx="534377" cy="259045"/>
    <xdr:sp macro="" textlink="">
      <xdr:nvSpPr>
        <xdr:cNvPr id="608" name="テキスト ボックス 607"/>
        <xdr:cNvSpPr txBox="1"/>
      </xdr:nvSpPr>
      <xdr:spPr>
        <a:xfrm>
          <a:off x="12547111" y="946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48261</xdr:rowOff>
    </xdr:from>
    <xdr:to>
      <xdr:col>85</xdr:col>
      <xdr:colOff>127000</xdr:colOff>
      <xdr:row>79</xdr:row>
      <xdr:rowOff>98879</xdr:rowOff>
    </xdr:to>
    <xdr:cxnSp macro="">
      <xdr:nvCxnSpPr>
        <xdr:cNvPr id="639" name="直線コネクタ 638"/>
        <xdr:cNvCxnSpPr/>
      </xdr:nvCxnSpPr>
      <xdr:spPr>
        <a:xfrm>
          <a:off x="15481300" y="13421361"/>
          <a:ext cx="8382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48261</xdr:rowOff>
    </xdr:from>
    <xdr:to>
      <xdr:col>81</xdr:col>
      <xdr:colOff>50800</xdr:colOff>
      <xdr:row>78</xdr:row>
      <xdr:rowOff>130524</xdr:rowOff>
    </xdr:to>
    <xdr:cxnSp macro="">
      <xdr:nvCxnSpPr>
        <xdr:cNvPr id="642" name="直線コネクタ 641"/>
        <xdr:cNvCxnSpPr/>
      </xdr:nvCxnSpPr>
      <xdr:spPr>
        <a:xfrm flipV="1">
          <a:off x="14592300" y="13421361"/>
          <a:ext cx="889000" cy="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101584</xdr:rowOff>
    </xdr:from>
    <xdr:ext cx="469744" cy="259045"/>
    <xdr:sp macro="" textlink="">
      <xdr:nvSpPr>
        <xdr:cNvPr id="644" name="テキスト ボックス 643"/>
        <xdr:cNvSpPr txBox="1"/>
      </xdr:nvSpPr>
      <xdr:spPr>
        <a:xfrm>
          <a:off x="15246428" y="1347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112790</xdr:rowOff>
    </xdr:from>
    <xdr:to>
      <xdr:col>76</xdr:col>
      <xdr:colOff>114300</xdr:colOff>
      <xdr:row>78</xdr:row>
      <xdr:rowOff>130524</xdr:rowOff>
    </xdr:to>
    <xdr:cxnSp macro="">
      <xdr:nvCxnSpPr>
        <xdr:cNvPr id="645" name="直線コネクタ 644"/>
        <xdr:cNvCxnSpPr/>
      </xdr:nvCxnSpPr>
      <xdr:spPr>
        <a:xfrm>
          <a:off x="13703300" y="13485890"/>
          <a:ext cx="8890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7" name="テキスト ボックス 646"/>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112790</xdr:rowOff>
    </xdr:from>
    <xdr:to>
      <xdr:col>71</xdr:col>
      <xdr:colOff>177800</xdr:colOff>
      <xdr:row>78</xdr:row>
      <xdr:rowOff>162004</xdr:rowOff>
    </xdr:to>
    <xdr:cxnSp macro="">
      <xdr:nvCxnSpPr>
        <xdr:cNvPr id="648" name="直線コネクタ 647"/>
        <xdr:cNvCxnSpPr/>
      </xdr:nvCxnSpPr>
      <xdr:spPr>
        <a:xfrm flipV="1">
          <a:off x="12814300" y="13485890"/>
          <a:ext cx="8890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0" name="テキスト ボックス 649"/>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168911</xdr:rowOff>
    </xdr:from>
    <xdr:to>
      <xdr:col>81</xdr:col>
      <xdr:colOff>101600</xdr:colOff>
      <xdr:row>78</xdr:row>
      <xdr:rowOff>99061</xdr:rowOff>
    </xdr:to>
    <xdr:sp macro="" textlink="">
      <xdr:nvSpPr>
        <xdr:cNvPr id="660" name="楕円 659"/>
        <xdr:cNvSpPr/>
      </xdr:nvSpPr>
      <xdr:spPr>
        <a:xfrm>
          <a:off x="15430500" y="1337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115588</xdr:rowOff>
    </xdr:from>
    <xdr:ext cx="469744" cy="259045"/>
    <xdr:sp macro="" textlink="">
      <xdr:nvSpPr>
        <xdr:cNvPr id="661" name="テキスト ボックス 660"/>
        <xdr:cNvSpPr txBox="1"/>
      </xdr:nvSpPr>
      <xdr:spPr>
        <a:xfrm>
          <a:off x="15246428" y="1314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79724</xdr:rowOff>
    </xdr:from>
    <xdr:to>
      <xdr:col>76</xdr:col>
      <xdr:colOff>165100</xdr:colOff>
      <xdr:row>79</xdr:row>
      <xdr:rowOff>9874</xdr:rowOff>
    </xdr:to>
    <xdr:sp macro="" textlink="">
      <xdr:nvSpPr>
        <xdr:cNvPr id="662" name="楕円 661"/>
        <xdr:cNvSpPr/>
      </xdr:nvSpPr>
      <xdr:spPr>
        <a:xfrm>
          <a:off x="14541500" y="134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1001</xdr:rowOff>
    </xdr:from>
    <xdr:ext cx="469744" cy="259045"/>
    <xdr:sp macro="" textlink="">
      <xdr:nvSpPr>
        <xdr:cNvPr id="663" name="テキスト ボックス 662"/>
        <xdr:cNvSpPr txBox="1"/>
      </xdr:nvSpPr>
      <xdr:spPr>
        <a:xfrm>
          <a:off x="14357428" y="1354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61990</xdr:rowOff>
    </xdr:from>
    <xdr:to>
      <xdr:col>72</xdr:col>
      <xdr:colOff>38100</xdr:colOff>
      <xdr:row>78</xdr:row>
      <xdr:rowOff>163590</xdr:rowOff>
    </xdr:to>
    <xdr:sp macro="" textlink="">
      <xdr:nvSpPr>
        <xdr:cNvPr id="664" name="楕円 663"/>
        <xdr:cNvSpPr/>
      </xdr:nvSpPr>
      <xdr:spPr>
        <a:xfrm>
          <a:off x="13652500" y="13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154717</xdr:rowOff>
    </xdr:from>
    <xdr:ext cx="469744" cy="259045"/>
    <xdr:sp macro="" textlink="">
      <xdr:nvSpPr>
        <xdr:cNvPr id="665" name="テキスト ボックス 664"/>
        <xdr:cNvSpPr txBox="1"/>
      </xdr:nvSpPr>
      <xdr:spPr>
        <a:xfrm>
          <a:off x="13468428" y="1352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111204</xdr:rowOff>
    </xdr:from>
    <xdr:to>
      <xdr:col>67</xdr:col>
      <xdr:colOff>101600</xdr:colOff>
      <xdr:row>79</xdr:row>
      <xdr:rowOff>41354</xdr:rowOff>
    </xdr:to>
    <xdr:sp macro="" textlink="">
      <xdr:nvSpPr>
        <xdr:cNvPr id="666" name="楕円 665"/>
        <xdr:cNvSpPr/>
      </xdr:nvSpPr>
      <xdr:spPr>
        <a:xfrm>
          <a:off x="12763500" y="134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32481</xdr:rowOff>
    </xdr:from>
    <xdr:ext cx="469744" cy="259045"/>
    <xdr:sp macro="" textlink="">
      <xdr:nvSpPr>
        <xdr:cNvPr id="667" name="テキスト ボックス 666"/>
        <xdr:cNvSpPr txBox="1"/>
      </xdr:nvSpPr>
      <xdr:spPr>
        <a:xfrm>
          <a:off x="12579428" y="1357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32308</xdr:rowOff>
    </xdr:from>
    <xdr:to>
      <xdr:col>85</xdr:col>
      <xdr:colOff>127000</xdr:colOff>
      <xdr:row>94</xdr:row>
      <xdr:rowOff>33528</xdr:rowOff>
    </xdr:to>
    <xdr:cxnSp macro="">
      <xdr:nvCxnSpPr>
        <xdr:cNvPr id="696" name="直線コネクタ 695"/>
        <xdr:cNvCxnSpPr/>
      </xdr:nvCxnSpPr>
      <xdr:spPr>
        <a:xfrm flipV="1">
          <a:off x="15481300" y="16148608"/>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7" name="公債費平均値テキスト"/>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33528</xdr:rowOff>
    </xdr:from>
    <xdr:to>
      <xdr:col>81</xdr:col>
      <xdr:colOff>50800</xdr:colOff>
      <xdr:row>94</xdr:row>
      <xdr:rowOff>35167</xdr:rowOff>
    </xdr:to>
    <xdr:cxnSp macro="">
      <xdr:nvCxnSpPr>
        <xdr:cNvPr id="699" name="直線コネクタ 698"/>
        <xdr:cNvCxnSpPr/>
      </xdr:nvCxnSpPr>
      <xdr:spPr>
        <a:xfrm flipV="1">
          <a:off x="14592300" y="16149828"/>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1" name="テキスト ボックス 700"/>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23101</xdr:rowOff>
    </xdr:from>
    <xdr:to>
      <xdr:col>76</xdr:col>
      <xdr:colOff>114300</xdr:colOff>
      <xdr:row>94</xdr:row>
      <xdr:rowOff>35167</xdr:rowOff>
    </xdr:to>
    <xdr:cxnSp macro="">
      <xdr:nvCxnSpPr>
        <xdr:cNvPr id="702" name="直線コネクタ 701"/>
        <xdr:cNvCxnSpPr/>
      </xdr:nvCxnSpPr>
      <xdr:spPr>
        <a:xfrm>
          <a:off x="13703300" y="16139401"/>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4" name="テキスト ボックス 703"/>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23101</xdr:rowOff>
    </xdr:from>
    <xdr:to>
      <xdr:col>71</xdr:col>
      <xdr:colOff>177800</xdr:colOff>
      <xdr:row>94</xdr:row>
      <xdr:rowOff>43307</xdr:rowOff>
    </xdr:to>
    <xdr:cxnSp macro="">
      <xdr:nvCxnSpPr>
        <xdr:cNvPr id="705" name="直線コネクタ 704"/>
        <xdr:cNvCxnSpPr/>
      </xdr:nvCxnSpPr>
      <xdr:spPr>
        <a:xfrm flipV="1">
          <a:off x="12814300" y="16139401"/>
          <a:ext cx="889000" cy="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7" name="テキスト ボックス 706"/>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9" name="テキスト ボックス 708"/>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152958</xdr:rowOff>
    </xdr:from>
    <xdr:to>
      <xdr:col>85</xdr:col>
      <xdr:colOff>177800</xdr:colOff>
      <xdr:row>94</xdr:row>
      <xdr:rowOff>83108</xdr:rowOff>
    </xdr:to>
    <xdr:sp macro="" textlink="">
      <xdr:nvSpPr>
        <xdr:cNvPr id="715" name="楕円 714"/>
        <xdr:cNvSpPr/>
      </xdr:nvSpPr>
      <xdr:spPr>
        <a:xfrm>
          <a:off x="16268700" y="1609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4385</xdr:rowOff>
    </xdr:from>
    <xdr:ext cx="534377" cy="259045"/>
    <xdr:sp macro="" textlink="">
      <xdr:nvSpPr>
        <xdr:cNvPr id="716" name="公債費該当値テキスト"/>
        <xdr:cNvSpPr txBox="1"/>
      </xdr:nvSpPr>
      <xdr:spPr>
        <a:xfrm>
          <a:off x="16370300" y="1594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154178</xdr:rowOff>
    </xdr:from>
    <xdr:to>
      <xdr:col>81</xdr:col>
      <xdr:colOff>101600</xdr:colOff>
      <xdr:row>94</xdr:row>
      <xdr:rowOff>84328</xdr:rowOff>
    </xdr:to>
    <xdr:sp macro="" textlink="">
      <xdr:nvSpPr>
        <xdr:cNvPr id="717" name="楕円 716"/>
        <xdr:cNvSpPr/>
      </xdr:nvSpPr>
      <xdr:spPr>
        <a:xfrm>
          <a:off x="15430500" y="1609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100855</xdr:rowOff>
    </xdr:from>
    <xdr:ext cx="534377" cy="259045"/>
    <xdr:sp macro="" textlink="">
      <xdr:nvSpPr>
        <xdr:cNvPr id="718" name="テキスト ボックス 717"/>
        <xdr:cNvSpPr txBox="1"/>
      </xdr:nvSpPr>
      <xdr:spPr>
        <a:xfrm>
          <a:off x="15214111" y="158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155817</xdr:rowOff>
    </xdr:from>
    <xdr:to>
      <xdr:col>76</xdr:col>
      <xdr:colOff>165100</xdr:colOff>
      <xdr:row>94</xdr:row>
      <xdr:rowOff>85967</xdr:rowOff>
    </xdr:to>
    <xdr:sp macro="" textlink="">
      <xdr:nvSpPr>
        <xdr:cNvPr id="719" name="楕円 718"/>
        <xdr:cNvSpPr/>
      </xdr:nvSpPr>
      <xdr:spPr>
        <a:xfrm>
          <a:off x="14541500" y="161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102494</xdr:rowOff>
    </xdr:from>
    <xdr:ext cx="534377" cy="259045"/>
    <xdr:sp macro="" textlink="">
      <xdr:nvSpPr>
        <xdr:cNvPr id="720" name="テキスト ボックス 719"/>
        <xdr:cNvSpPr txBox="1"/>
      </xdr:nvSpPr>
      <xdr:spPr>
        <a:xfrm>
          <a:off x="14325111" y="158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143751</xdr:rowOff>
    </xdr:from>
    <xdr:to>
      <xdr:col>72</xdr:col>
      <xdr:colOff>38100</xdr:colOff>
      <xdr:row>94</xdr:row>
      <xdr:rowOff>73901</xdr:rowOff>
    </xdr:to>
    <xdr:sp macro="" textlink="">
      <xdr:nvSpPr>
        <xdr:cNvPr id="721" name="楕円 720"/>
        <xdr:cNvSpPr/>
      </xdr:nvSpPr>
      <xdr:spPr>
        <a:xfrm>
          <a:off x="13652500" y="1608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90428</xdr:rowOff>
    </xdr:from>
    <xdr:ext cx="534377" cy="259045"/>
    <xdr:sp macro="" textlink="">
      <xdr:nvSpPr>
        <xdr:cNvPr id="722" name="テキスト ボックス 721"/>
        <xdr:cNvSpPr txBox="1"/>
      </xdr:nvSpPr>
      <xdr:spPr>
        <a:xfrm>
          <a:off x="13436111" y="1586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163957</xdr:rowOff>
    </xdr:from>
    <xdr:to>
      <xdr:col>67</xdr:col>
      <xdr:colOff>101600</xdr:colOff>
      <xdr:row>94</xdr:row>
      <xdr:rowOff>94107</xdr:rowOff>
    </xdr:to>
    <xdr:sp macro="" textlink="">
      <xdr:nvSpPr>
        <xdr:cNvPr id="723" name="楕円 722"/>
        <xdr:cNvSpPr/>
      </xdr:nvSpPr>
      <xdr:spPr>
        <a:xfrm>
          <a:off x="12763500" y="1610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110634</xdr:rowOff>
    </xdr:from>
    <xdr:ext cx="534377" cy="259045"/>
    <xdr:sp macro="" textlink="">
      <xdr:nvSpPr>
        <xdr:cNvPr id="724" name="テキスト ボックス 723"/>
        <xdr:cNvSpPr txBox="1"/>
      </xdr:nvSpPr>
      <xdr:spPr>
        <a:xfrm>
          <a:off x="12547111" y="1588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総務費は、住民一人当たり１４５，６２４円となっている。類似団体平均の数値を上回っているのは、ふるさと大月応援寄附金額が増えたことに伴う委託料やサーバー更新にかかる経費の増が影響している。</a:t>
          </a:r>
          <a:endParaRPr lang="ja-JP" altLang="ja-JP" sz="1050">
            <a:effectLst/>
          </a:endParaRPr>
        </a:p>
        <a:p>
          <a:r>
            <a:rPr kumimoji="1" lang="ja-JP" altLang="ja-JP" sz="900">
              <a:solidFill>
                <a:schemeClr val="dk1"/>
              </a:solidFill>
              <a:effectLst/>
              <a:latin typeface="+mn-lt"/>
              <a:ea typeface="+mn-ea"/>
              <a:cs typeface="+mn-cs"/>
            </a:rPr>
            <a:t>教育費は、住民一人当たり６０，８９８円となっている。類似団体平均の数値も上回っている。新型コロナウィルス感染予防対策として、小中学校のトイレの改修や児童登下校安全対策としてスクールバスを増便した経費増が影響している。</a:t>
          </a:r>
          <a:endParaRPr lang="ja-JP" altLang="ja-JP" sz="1050">
            <a:effectLst/>
          </a:endParaRPr>
        </a:p>
        <a:p>
          <a:r>
            <a:rPr kumimoji="1" lang="ja-JP" altLang="ja-JP" sz="900">
              <a:solidFill>
                <a:schemeClr val="dk1"/>
              </a:solidFill>
              <a:effectLst/>
              <a:latin typeface="+mn-lt"/>
              <a:ea typeface="+mn-ea"/>
              <a:cs typeface="+mn-cs"/>
            </a:rPr>
            <a:t>民生費は、住民一人当たり１６４，７８８円となっている。昨年の数値と比較すると約１</a:t>
          </a:r>
          <a:r>
            <a:rPr kumimoji="1" lang="ja-JP" altLang="en-US" sz="900">
              <a:solidFill>
                <a:schemeClr val="dk1"/>
              </a:solidFill>
              <a:effectLst/>
              <a:latin typeface="+mn-lt"/>
              <a:ea typeface="+mn-ea"/>
              <a:cs typeface="+mn-cs"/>
            </a:rPr>
            <a:t>２</a:t>
          </a:r>
          <a:r>
            <a:rPr kumimoji="1" lang="ja-JP" altLang="ja-JP" sz="900">
              <a:solidFill>
                <a:schemeClr val="dk1"/>
              </a:solidFill>
              <a:effectLst/>
              <a:latin typeface="+mn-lt"/>
              <a:ea typeface="+mn-ea"/>
              <a:cs typeface="+mn-cs"/>
            </a:rPr>
            <a:t>％の増となっている。コロナ対策に関連した臨時特別給付金関係の費用増が大きな要因となっている。類似団体平均は下回っているもの民生費は幼児関連施設の更新など、今後も増加していく見込みである。</a:t>
          </a:r>
          <a:endParaRPr lang="ja-JP" altLang="ja-JP" sz="1050">
            <a:effectLst/>
          </a:endParaRPr>
        </a:p>
        <a:p>
          <a:r>
            <a:rPr kumimoji="1" lang="ja-JP" altLang="ja-JP" sz="900">
              <a:solidFill>
                <a:schemeClr val="dk1"/>
              </a:solidFill>
              <a:effectLst/>
              <a:latin typeface="+mn-lt"/>
              <a:ea typeface="+mn-ea"/>
              <a:cs typeface="+mn-cs"/>
            </a:rPr>
            <a:t>衛生費は、住民一人当たり８３，０９７円となっている。（独）大月市立中央病院及び東部地域広域水道企業団への赤字補てんや大月都留広域事務組合への運営補助に多額の経費を要しており、類以団体等と比較しも突出している状況である。</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消防費は、住民一人当たり３３，４６１円となっている。類似団他平均を大きく上回っているのは、消防本部の単独設置が影響している。</a:t>
          </a:r>
          <a:endParaRPr lang="ja-JP" altLang="ja-JP" sz="1050">
            <a:effectLst/>
          </a:endParaRPr>
        </a:p>
        <a:p>
          <a:pPr eaLnBrk="1" fontAlgn="auto" latinLnBrk="0" hangingPunct="1"/>
          <a:r>
            <a:rPr kumimoji="1" lang="ja-JP" altLang="ja-JP" sz="900">
              <a:solidFill>
                <a:schemeClr val="dk1"/>
              </a:solidFill>
              <a:effectLst/>
              <a:latin typeface="+mn-lt"/>
              <a:ea typeface="+mn-ea"/>
              <a:cs typeface="+mn-cs"/>
            </a:rPr>
            <a:t>公債費は、住民一人当たり６８，４５６円となっている。平成２５年度に土地開発公社の負債整理に伴い発行した第三セクター等改革推進債に加えて、小中学校適正配置計画に基づく施設整備を積極的に進めてきたことなどにより増加している状況である。</a:t>
          </a:r>
          <a:endParaRPr lang="ja-JP" altLang="ja-JP" sz="1050">
            <a:effectLst/>
          </a:endParaRPr>
        </a:p>
        <a:p>
          <a:r>
            <a:rPr kumimoji="1" lang="ja-JP" altLang="ja-JP" sz="900">
              <a:solidFill>
                <a:schemeClr val="dk1"/>
              </a:solidFill>
              <a:effectLst/>
              <a:latin typeface="+mn-lt"/>
              <a:ea typeface="+mn-ea"/>
              <a:cs typeface="+mn-cs"/>
            </a:rPr>
            <a:t>本市においては、衛生費における（独）大月市立中央病院や水道企業団への赤字補てん並びに大月都留広域事務組合への補助にかかる負担は重く、財政状況を圧迫している大きな要因となっているため、早期の経営改善に努めるとともに、企業誘致による働く場所の確保などの人口減少減少対策に重点を向けていく必要がある。</a:t>
          </a:r>
          <a:endParaRPr lang="ja-JP" altLang="ja-JP"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財政調整基金残高は、ふるさと大月応援寄附金の大幅な増加に伴い、財政調整基金を財源としていた事業への充当替えができ、５．３６ポイント増加した。</a:t>
          </a:r>
          <a:endParaRPr lang="ja-JP" altLang="ja-JP" sz="1200">
            <a:effectLst/>
          </a:endParaRPr>
        </a:p>
        <a:p>
          <a:r>
            <a:rPr kumimoji="1" lang="ja-JP" altLang="ja-JP" sz="1050">
              <a:solidFill>
                <a:schemeClr val="dk1"/>
              </a:solidFill>
              <a:effectLst/>
              <a:latin typeface="+mn-lt"/>
              <a:ea typeface="+mn-ea"/>
              <a:cs typeface="+mn-cs"/>
            </a:rPr>
            <a:t>　実質単年度収支についてもふるさと大月応援寄附金の増加で積立金が増え、事業精査を行っていることで、取崩し額を失くすことができたため比率の改善がみられた。</a:t>
          </a:r>
          <a:endParaRPr lang="ja-JP" altLang="ja-JP" sz="1200">
            <a:effectLst/>
          </a:endParaRPr>
        </a:p>
        <a:p>
          <a:r>
            <a:rPr kumimoji="1" lang="ja-JP" altLang="ja-JP" sz="1050">
              <a:solidFill>
                <a:schemeClr val="dk1"/>
              </a:solidFill>
              <a:effectLst/>
              <a:latin typeface="+mn-lt"/>
              <a:ea typeface="+mn-ea"/>
              <a:cs typeface="+mn-cs"/>
            </a:rPr>
            <a:t>　今後も厳しい財政状況が続くことが見込まれるが、（独）大月市立中央病院や東部広域水道企業団等の経営改善に注力するとともに、事務事業の見直しを積極的に行い、経常経費の削減等財政の健全化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山梨県大月市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どの会計を見ても赤字額は発生していない。</a:t>
          </a:r>
          <a:endParaRPr lang="ja-JP" altLang="ja-JP" sz="1100">
            <a:effectLst/>
          </a:endParaRPr>
        </a:p>
        <a:p>
          <a:r>
            <a:rPr kumimoji="1" lang="ja-JP" altLang="ja-JP" sz="1000">
              <a:solidFill>
                <a:schemeClr val="dk1"/>
              </a:solidFill>
              <a:effectLst/>
              <a:latin typeface="+mn-lt"/>
              <a:ea typeface="+mn-ea"/>
              <a:cs typeface="+mn-cs"/>
            </a:rPr>
            <a:t>　標準財政規模に占める割合は一般会計が一番多く、昨年度と比較すると、実質収支の増加がみられている。今後も歳入に見合った歳出を徹底し、収支額が増加するよう努力していく。</a:t>
          </a:r>
          <a:endParaRPr lang="ja-JP" altLang="ja-JP" sz="1100">
            <a:effectLst/>
          </a:endParaRPr>
        </a:p>
        <a:p>
          <a:r>
            <a:rPr kumimoji="1" lang="ja-JP" altLang="ja-JP" sz="1000">
              <a:solidFill>
                <a:schemeClr val="dk1"/>
              </a:solidFill>
              <a:effectLst/>
              <a:latin typeface="+mn-lt"/>
              <a:ea typeface="+mn-ea"/>
              <a:cs typeface="+mn-cs"/>
            </a:rPr>
            <a:t>　介護保険特別会計は、高齢化の煽りから歳出は増加傾向にあるが、令和３年度は実質収支も増え、比率が増加した。</a:t>
          </a:r>
          <a:endParaRPr lang="ja-JP" altLang="ja-JP" sz="1100">
            <a:effectLst/>
          </a:endParaRPr>
        </a:p>
        <a:p>
          <a:r>
            <a:rPr kumimoji="1" lang="ja-JP" altLang="ja-JP" sz="1000">
              <a:solidFill>
                <a:schemeClr val="dk1"/>
              </a:solidFill>
              <a:effectLst/>
              <a:latin typeface="+mn-lt"/>
              <a:ea typeface="+mn-ea"/>
              <a:cs typeface="+mn-cs"/>
            </a:rPr>
            <a:t>　国民健康保険特別会計は、世帯数や被保険者数</a:t>
          </a:r>
          <a:r>
            <a:rPr kumimoji="1" lang="ja-JP" altLang="en-US" sz="1000">
              <a:solidFill>
                <a:schemeClr val="dk1"/>
              </a:solidFill>
              <a:effectLst/>
              <a:latin typeface="+mn-lt"/>
              <a:ea typeface="+mn-ea"/>
              <a:cs typeface="+mn-cs"/>
            </a:rPr>
            <a:t>は</a:t>
          </a:r>
          <a:r>
            <a:rPr kumimoji="1" lang="ja-JP" altLang="ja-JP" sz="1000">
              <a:solidFill>
                <a:schemeClr val="dk1"/>
              </a:solidFill>
              <a:effectLst/>
              <a:latin typeface="+mn-lt"/>
              <a:ea typeface="+mn-ea"/>
              <a:cs typeface="+mn-cs"/>
            </a:rPr>
            <a:t>減少し</a:t>
          </a:r>
          <a:r>
            <a:rPr kumimoji="1" lang="ja-JP" altLang="en-US" sz="1000">
              <a:solidFill>
                <a:schemeClr val="dk1"/>
              </a:solidFill>
              <a:effectLst/>
              <a:latin typeface="+mn-lt"/>
              <a:ea typeface="+mn-ea"/>
              <a:cs typeface="+mn-cs"/>
            </a:rPr>
            <a:t>たが</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予定より</a:t>
          </a:r>
          <a:r>
            <a:rPr kumimoji="1" lang="ja-JP" altLang="ja-JP" sz="1000">
              <a:solidFill>
                <a:schemeClr val="dk1"/>
              </a:solidFill>
              <a:effectLst/>
              <a:latin typeface="+mn-lt"/>
              <a:ea typeface="+mn-ea"/>
              <a:cs typeface="+mn-cs"/>
            </a:rPr>
            <a:t>歳入</a:t>
          </a:r>
          <a:r>
            <a:rPr kumimoji="1" lang="ja-JP" altLang="en-US" sz="1000">
              <a:solidFill>
                <a:schemeClr val="dk1"/>
              </a:solidFill>
              <a:effectLst/>
              <a:latin typeface="+mn-lt"/>
              <a:ea typeface="+mn-ea"/>
              <a:cs typeface="+mn-cs"/>
            </a:rPr>
            <a:t>が多かったことで実質収支が増加し、比率が上がった要因となっている</a:t>
          </a:r>
          <a:r>
            <a:rPr kumimoji="1" lang="ja-JP" altLang="ja-JP" sz="1000">
              <a:solidFill>
                <a:schemeClr val="dk1"/>
              </a:solidFill>
              <a:effectLst/>
              <a:latin typeface="+mn-lt"/>
              <a:ea typeface="+mn-ea"/>
              <a:cs typeface="+mn-cs"/>
            </a:rPr>
            <a:t>。</a:t>
          </a:r>
          <a:endParaRPr lang="ja-JP" altLang="ja-JP" sz="1100">
            <a:effectLst/>
          </a:endParaRPr>
        </a:p>
        <a:p>
          <a:r>
            <a:rPr kumimoji="1" lang="ja-JP" altLang="ja-JP" sz="1000">
              <a:solidFill>
                <a:schemeClr val="dk1"/>
              </a:solidFill>
              <a:effectLst/>
              <a:latin typeface="+mn-lt"/>
              <a:ea typeface="+mn-ea"/>
              <a:cs typeface="+mn-cs"/>
            </a:rPr>
            <a:t>　下水道事業においては、多額の設備投資に対して、使用料収入が伸び悩む状況が続いている。</a:t>
          </a:r>
          <a:endParaRPr lang="ja-JP" altLang="ja-JP" sz="1100">
            <a:effectLst/>
          </a:endParaRPr>
        </a:p>
        <a:p>
          <a:r>
            <a:rPr kumimoji="1" lang="ja-JP" altLang="ja-JP" sz="1000">
              <a:solidFill>
                <a:schemeClr val="dk1"/>
              </a:solidFill>
              <a:effectLst/>
              <a:latin typeface="+mn-lt"/>
              <a:ea typeface="+mn-ea"/>
              <a:cs typeface="+mn-cs"/>
            </a:rPr>
            <a:t>　簡易水道においては、昨年と比較すると０．３ポイント比率が減少した水道施設の改修工事等の計画があるため、繰出金の増加や起債の発行などが見込まれる。</a:t>
          </a:r>
          <a:endParaRPr lang="ja-JP" altLang="ja-JP" sz="1100">
            <a:effectLst/>
          </a:endParaRPr>
        </a:p>
        <a:p>
          <a:r>
            <a:rPr kumimoji="1" lang="ja-JP" altLang="ja-JP" sz="1000">
              <a:solidFill>
                <a:schemeClr val="dk1"/>
              </a:solidFill>
              <a:effectLst/>
              <a:latin typeface="+mn-lt"/>
              <a:ea typeface="+mn-ea"/>
              <a:cs typeface="+mn-cs"/>
            </a:rPr>
            <a:t>　病院事業が独立行政法人化したことでその他の会計に算入されなくなったが、病院への繰出金や出資金の支出は継続して行っているため、医業収益の改善が行われ、経営改善が出来るよう注視していく。　</a:t>
          </a:r>
          <a:endParaRPr lang="ja-JP" altLang="ja-JP" sz="1100">
            <a:effectLst/>
          </a:endParaRPr>
        </a:p>
        <a:p>
          <a:r>
            <a:rPr kumimoji="1" lang="ja-JP" altLang="ja-JP" sz="1000">
              <a:solidFill>
                <a:schemeClr val="dk1"/>
              </a:solidFill>
              <a:effectLst/>
              <a:latin typeface="+mn-lt"/>
              <a:ea typeface="+mn-ea"/>
              <a:cs typeface="+mn-cs"/>
            </a:rPr>
            <a:t>　標準財政規模が前年と比べて増加していることで、昨年度と比較すると全体的に比率が上がっているが、それぞれの特別会計で対象者の増や施設整備等があり、必要経費が増加していくことが見込めている。</a:t>
          </a:r>
          <a:endParaRPr lang="ja-JP" altLang="ja-JP" sz="1100">
            <a:effectLst/>
          </a:endParaRPr>
        </a:p>
        <a:p>
          <a:r>
            <a:rPr kumimoji="1" lang="ja-JP" altLang="ja-JP" sz="1000">
              <a:solidFill>
                <a:schemeClr val="dk1"/>
              </a:solidFill>
              <a:effectLst/>
              <a:latin typeface="+mn-lt"/>
              <a:ea typeface="+mn-ea"/>
              <a:cs typeface="+mn-cs"/>
            </a:rPr>
            <a:t>　今後も、人口減少等が進んでいく中で健全な運営を継続できるよう各会計の動向を注視していく。</a:t>
          </a:r>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92066_&#22823;&#26376;&#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157.1</v>
          </cell>
          <cell r="BX51">
            <v>146.5</v>
          </cell>
          <cell r="CF51">
            <v>130</v>
          </cell>
          <cell r="CN51">
            <v>104</v>
          </cell>
          <cell r="CV51">
            <v>86.8</v>
          </cell>
        </row>
        <row r="53">
          <cell r="BP53">
            <v>59.1</v>
          </cell>
          <cell r="BX53">
            <v>61</v>
          </cell>
          <cell r="CF53">
            <v>63.1</v>
          </cell>
          <cell r="CN53">
            <v>64.8</v>
          </cell>
          <cell r="CV53">
            <v>66.5</v>
          </cell>
        </row>
        <row r="55">
          <cell r="AN55" t="str">
            <v>類似団体内平均値</v>
          </cell>
          <cell r="BP55">
            <v>55.4</v>
          </cell>
          <cell r="BX55">
            <v>52.7</v>
          </cell>
          <cell r="CF55">
            <v>49.7</v>
          </cell>
          <cell r="CN55">
            <v>37.299999999999997</v>
          </cell>
          <cell r="CV55">
            <v>25.1</v>
          </cell>
        </row>
        <row r="57">
          <cell r="BP57">
            <v>58.7</v>
          </cell>
          <cell r="BX57">
            <v>59.9</v>
          </cell>
          <cell r="CF57">
            <v>60.1</v>
          </cell>
          <cell r="CN57">
            <v>61.9</v>
          </cell>
          <cell r="CV57">
            <v>63.1</v>
          </cell>
        </row>
        <row r="72">
          <cell r="BP72" t="str">
            <v>H29</v>
          </cell>
          <cell r="BX72" t="str">
            <v>H30</v>
          </cell>
          <cell r="CF72" t="str">
            <v>R01</v>
          </cell>
          <cell r="CN72" t="str">
            <v>R02</v>
          </cell>
          <cell r="CV72" t="str">
            <v>R03</v>
          </cell>
        </row>
        <row r="73">
          <cell r="AN73" t="str">
            <v>当該団体値</v>
          </cell>
          <cell r="BP73">
            <v>157.1</v>
          </cell>
          <cell r="BX73">
            <v>146.5</v>
          </cell>
          <cell r="CF73">
            <v>130</v>
          </cell>
          <cell r="CN73">
            <v>104</v>
          </cell>
          <cell r="CV73">
            <v>86.8</v>
          </cell>
        </row>
        <row r="75">
          <cell r="BP75">
            <v>18.3</v>
          </cell>
          <cell r="BX75">
            <v>17.7</v>
          </cell>
          <cell r="CF75">
            <v>16.7</v>
          </cell>
          <cell r="CN75">
            <v>15.3</v>
          </cell>
          <cell r="CV75">
            <v>14.5</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81</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82</v>
      </c>
      <c r="C2" s="179"/>
      <c r="D2" s="180"/>
    </row>
    <row r="3" spans="1:119" ht="18.75" customHeight="1" thickBot="1" x14ac:dyDescent="0.2">
      <c r="A3" s="178"/>
      <c r="B3" s="419" t="s">
        <v>83</v>
      </c>
      <c r="C3" s="420"/>
      <c r="D3" s="420"/>
      <c r="E3" s="421"/>
      <c r="F3" s="421"/>
      <c r="G3" s="421"/>
      <c r="H3" s="421"/>
      <c r="I3" s="421"/>
      <c r="J3" s="421"/>
      <c r="K3" s="421"/>
      <c r="L3" s="421" t="s">
        <v>84</v>
      </c>
      <c r="M3" s="421"/>
      <c r="N3" s="421"/>
      <c r="O3" s="421"/>
      <c r="P3" s="421"/>
      <c r="Q3" s="421"/>
      <c r="R3" s="428"/>
      <c r="S3" s="428"/>
      <c r="T3" s="428"/>
      <c r="U3" s="428"/>
      <c r="V3" s="429"/>
      <c r="W3" s="403" t="s">
        <v>85</v>
      </c>
      <c r="X3" s="404"/>
      <c r="Y3" s="404"/>
      <c r="Z3" s="404"/>
      <c r="AA3" s="404"/>
      <c r="AB3" s="420"/>
      <c r="AC3" s="428" t="s">
        <v>86</v>
      </c>
      <c r="AD3" s="404"/>
      <c r="AE3" s="404"/>
      <c r="AF3" s="404"/>
      <c r="AG3" s="404"/>
      <c r="AH3" s="404"/>
      <c r="AI3" s="404"/>
      <c r="AJ3" s="404"/>
      <c r="AK3" s="404"/>
      <c r="AL3" s="405"/>
      <c r="AM3" s="403" t="s">
        <v>87</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88</v>
      </c>
      <c r="BO3" s="404"/>
      <c r="BP3" s="404"/>
      <c r="BQ3" s="404"/>
      <c r="BR3" s="404"/>
      <c r="BS3" s="404"/>
      <c r="BT3" s="404"/>
      <c r="BU3" s="405"/>
      <c r="BV3" s="403" t="s">
        <v>89</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90</v>
      </c>
      <c r="CU3" s="404"/>
      <c r="CV3" s="404"/>
      <c r="CW3" s="404"/>
      <c r="CX3" s="404"/>
      <c r="CY3" s="404"/>
      <c r="CZ3" s="404"/>
      <c r="DA3" s="405"/>
      <c r="DB3" s="403" t="s">
        <v>91</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92</v>
      </c>
      <c r="AZ4" s="407"/>
      <c r="BA4" s="407"/>
      <c r="BB4" s="407"/>
      <c r="BC4" s="407"/>
      <c r="BD4" s="407"/>
      <c r="BE4" s="407"/>
      <c r="BF4" s="407"/>
      <c r="BG4" s="407"/>
      <c r="BH4" s="407"/>
      <c r="BI4" s="407"/>
      <c r="BJ4" s="407"/>
      <c r="BK4" s="407"/>
      <c r="BL4" s="407"/>
      <c r="BM4" s="408"/>
      <c r="BN4" s="409">
        <v>14462611</v>
      </c>
      <c r="BO4" s="410"/>
      <c r="BP4" s="410"/>
      <c r="BQ4" s="410"/>
      <c r="BR4" s="410"/>
      <c r="BS4" s="410"/>
      <c r="BT4" s="410"/>
      <c r="BU4" s="411"/>
      <c r="BV4" s="409">
        <v>16528283</v>
      </c>
      <c r="BW4" s="410"/>
      <c r="BX4" s="410"/>
      <c r="BY4" s="410"/>
      <c r="BZ4" s="410"/>
      <c r="CA4" s="410"/>
      <c r="CB4" s="410"/>
      <c r="CC4" s="411"/>
      <c r="CD4" s="412" t="s">
        <v>93</v>
      </c>
      <c r="CE4" s="413"/>
      <c r="CF4" s="413"/>
      <c r="CG4" s="413"/>
      <c r="CH4" s="413"/>
      <c r="CI4" s="413"/>
      <c r="CJ4" s="413"/>
      <c r="CK4" s="413"/>
      <c r="CL4" s="413"/>
      <c r="CM4" s="413"/>
      <c r="CN4" s="413"/>
      <c r="CO4" s="413"/>
      <c r="CP4" s="413"/>
      <c r="CQ4" s="413"/>
      <c r="CR4" s="413"/>
      <c r="CS4" s="414"/>
      <c r="CT4" s="415">
        <v>5.9</v>
      </c>
      <c r="CU4" s="416"/>
      <c r="CV4" s="416"/>
      <c r="CW4" s="416"/>
      <c r="CX4" s="416"/>
      <c r="CY4" s="416"/>
      <c r="CZ4" s="416"/>
      <c r="DA4" s="417"/>
      <c r="DB4" s="415">
        <v>4.8</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94</v>
      </c>
      <c r="AN5" s="476"/>
      <c r="AO5" s="476"/>
      <c r="AP5" s="476"/>
      <c r="AQ5" s="476"/>
      <c r="AR5" s="476"/>
      <c r="AS5" s="476"/>
      <c r="AT5" s="477"/>
      <c r="AU5" s="478" t="s">
        <v>95</v>
      </c>
      <c r="AV5" s="479"/>
      <c r="AW5" s="479"/>
      <c r="AX5" s="479"/>
      <c r="AY5" s="480" t="s">
        <v>96</v>
      </c>
      <c r="AZ5" s="481"/>
      <c r="BA5" s="481"/>
      <c r="BB5" s="481"/>
      <c r="BC5" s="481"/>
      <c r="BD5" s="481"/>
      <c r="BE5" s="481"/>
      <c r="BF5" s="481"/>
      <c r="BG5" s="481"/>
      <c r="BH5" s="481"/>
      <c r="BI5" s="481"/>
      <c r="BJ5" s="481"/>
      <c r="BK5" s="481"/>
      <c r="BL5" s="481"/>
      <c r="BM5" s="482"/>
      <c r="BN5" s="446">
        <v>13936221</v>
      </c>
      <c r="BO5" s="447"/>
      <c r="BP5" s="447"/>
      <c r="BQ5" s="447"/>
      <c r="BR5" s="447"/>
      <c r="BS5" s="447"/>
      <c r="BT5" s="447"/>
      <c r="BU5" s="448"/>
      <c r="BV5" s="446">
        <v>15993578</v>
      </c>
      <c r="BW5" s="447"/>
      <c r="BX5" s="447"/>
      <c r="BY5" s="447"/>
      <c r="BZ5" s="447"/>
      <c r="CA5" s="447"/>
      <c r="CB5" s="447"/>
      <c r="CC5" s="448"/>
      <c r="CD5" s="449" t="s">
        <v>97</v>
      </c>
      <c r="CE5" s="450"/>
      <c r="CF5" s="450"/>
      <c r="CG5" s="450"/>
      <c r="CH5" s="450"/>
      <c r="CI5" s="450"/>
      <c r="CJ5" s="450"/>
      <c r="CK5" s="450"/>
      <c r="CL5" s="450"/>
      <c r="CM5" s="450"/>
      <c r="CN5" s="450"/>
      <c r="CO5" s="450"/>
      <c r="CP5" s="450"/>
      <c r="CQ5" s="450"/>
      <c r="CR5" s="450"/>
      <c r="CS5" s="451"/>
      <c r="CT5" s="443">
        <v>84.9</v>
      </c>
      <c r="CU5" s="444"/>
      <c r="CV5" s="444"/>
      <c r="CW5" s="444"/>
      <c r="CX5" s="444"/>
      <c r="CY5" s="444"/>
      <c r="CZ5" s="444"/>
      <c r="DA5" s="445"/>
      <c r="DB5" s="443">
        <v>85.3</v>
      </c>
      <c r="DC5" s="444"/>
      <c r="DD5" s="444"/>
      <c r="DE5" s="444"/>
      <c r="DF5" s="444"/>
      <c r="DG5" s="444"/>
      <c r="DH5" s="444"/>
      <c r="DI5" s="445"/>
    </row>
    <row r="6" spans="1:119" ht="18.75" customHeight="1" x14ac:dyDescent="0.15">
      <c r="A6" s="178"/>
      <c r="B6" s="452" t="s">
        <v>98</v>
      </c>
      <c r="C6" s="453"/>
      <c r="D6" s="453"/>
      <c r="E6" s="454"/>
      <c r="F6" s="454"/>
      <c r="G6" s="454"/>
      <c r="H6" s="454"/>
      <c r="I6" s="454"/>
      <c r="J6" s="454"/>
      <c r="K6" s="454"/>
      <c r="L6" s="454" t="s">
        <v>99</v>
      </c>
      <c r="M6" s="454"/>
      <c r="N6" s="454"/>
      <c r="O6" s="454"/>
      <c r="P6" s="454"/>
      <c r="Q6" s="454"/>
      <c r="R6" s="458"/>
      <c r="S6" s="458"/>
      <c r="T6" s="458"/>
      <c r="U6" s="458"/>
      <c r="V6" s="459"/>
      <c r="W6" s="462" t="s">
        <v>100</v>
      </c>
      <c r="X6" s="463"/>
      <c r="Y6" s="463"/>
      <c r="Z6" s="463"/>
      <c r="AA6" s="463"/>
      <c r="AB6" s="453"/>
      <c r="AC6" s="466" t="s">
        <v>101</v>
      </c>
      <c r="AD6" s="467"/>
      <c r="AE6" s="467"/>
      <c r="AF6" s="467"/>
      <c r="AG6" s="467"/>
      <c r="AH6" s="467"/>
      <c r="AI6" s="467"/>
      <c r="AJ6" s="467"/>
      <c r="AK6" s="467"/>
      <c r="AL6" s="468"/>
      <c r="AM6" s="475" t="s">
        <v>102</v>
      </c>
      <c r="AN6" s="476"/>
      <c r="AO6" s="476"/>
      <c r="AP6" s="476"/>
      <c r="AQ6" s="476"/>
      <c r="AR6" s="476"/>
      <c r="AS6" s="476"/>
      <c r="AT6" s="477"/>
      <c r="AU6" s="478" t="s">
        <v>103</v>
      </c>
      <c r="AV6" s="479"/>
      <c r="AW6" s="479"/>
      <c r="AX6" s="479"/>
      <c r="AY6" s="480" t="s">
        <v>104</v>
      </c>
      <c r="AZ6" s="481"/>
      <c r="BA6" s="481"/>
      <c r="BB6" s="481"/>
      <c r="BC6" s="481"/>
      <c r="BD6" s="481"/>
      <c r="BE6" s="481"/>
      <c r="BF6" s="481"/>
      <c r="BG6" s="481"/>
      <c r="BH6" s="481"/>
      <c r="BI6" s="481"/>
      <c r="BJ6" s="481"/>
      <c r="BK6" s="481"/>
      <c r="BL6" s="481"/>
      <c r="BM6" s="482"/>
      <c r="BN6" s="446">
        <v>526390</v>
      </c>
      <c r="BO6" s="447"/>
      <c r="BP6" s="447"/>
      <c r="BQ6" s="447"/>
      <c r="BR6" s="447"/>
      <c r="BS6" s="447"/>
      <c r="BT6" s="447"/>
      <c r="BU6" s="448"/>
      <c r="BV6" s="446">
        <v>534705</v>
      </c>
      <c r="BW6" s="447"/>
      <c r="BX6" s="447"/>
      <c r="BY6" s="447"/>
      <c r="BZ6" s="447"/>
      <c r="CA6" s="447"/>
      <c r="CB6" s="447"/>
      <c r="CC6" s="448"/>
      <c r="CD6" s="449" t="s">
        <v>105</v>
      </c>
      <c r="CE6" s="450"/>
      <c r="CF6" s="450"/>
      <c r="CG6" s="450"/>
      <c r="CH6" s="450"/>
      <c r="CI6" s="450"/>
      <c r="CJ6" s="450"/>
      <c r="CK6" s="450"/>
      <c r="CL6" s="450"/>
      <c r="CM6" s="450"/>
      <c r="CN6" s="450"/>
      <c r="CO6" s="450"/>
      <c r="CP6" s="450"/>
      <c r="CQ6" s="450"/>
      <c r="CR6" s="450"/>
      <c r="CS6" s="451"/>
      <c r="CT6" s="483">
        <v>89.6</v>
      </c>
      <c r="CU6" s="484"/>
      <c r="CV6" s="484"/>
      <c r="CW6" s="484"/>
      <c r="CX6" s="484"/>
      <c r="CY6" s="484"/>
      <c r="CZ6" s="484"/>
      <c r="DA6" s="485"/>
      <c r="DB6" s="483">
        <v>90.8</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106</v>
      </c>
      <c r="AN7" s="476"/>
      <c r="AO7" s="476"/>
      <c r="AP7" s="476"/>
      <c r="AQ7" s="476"/>
      <c r="AR7" s="476"/>
      <c r="AS7" s="476"/>
      <c r="AT7" s="477"/>
      <c r="AU7" s="478" t="s">
        <v>107</v>
      </c>
      <c r="AV7" s="479"/>
      <c r="AW7" s="479"/>
      <c r="AX7" s="479"/>
      <c r="AY7" s="480" t="s">
        <v>108</v>
      </c>
      <c r="AZ7" s="481"/>
      <c r="BA7" s="481"/>
      <c r="BB7" s="481"/>
      <c r="BC7" s="481"/>
      <c r="BD7" s="481"/>
      <c r="BE7" s="481"/>
      <c r="BF7" s="481"/>
      <c r="BG7" s="481"/>
      <c r="BH7" s="481"/>
      <c r="BI7" s="481"/>
      <c r="BJ7" s="481"/>
      <c r="BK7" s="481"/>
      <c r="BL7" s="481"/>
      <c r="BM7" s="482"/>
      <c r="BN7" s="446">
        <v>37262</v>
      </c>
      <c r="BO7" s="447"/>
      <c r="BP7" s="447"/>
      <c r="BQ7" s="447"/>
      <c r="BR7" s="447"/>
      <c r="BS7" s="447"/>
      <c r="BT7" s="447"/>
      <c r="BU7" s="448"/>
      <c r="BV7" s="446">
        <v>148581</v>
      </c>
      <c r="BW7" s="447"/>
      <c r="BX7" s="447"/>
      <c r="BY7" s="447"/>
      <c r="BZ7" s="447"/>
      <c r="CA7" s="447"/>
      <c r="CB7" s="447"/>
      <c r="CC7" s="448"/>
      <c r="CD7" s="449" t="s">
        <v>109</v>
      </c>
      <c r="CE7" s="450"/>
      <c r="CF7" s="450"/>
      <c r="CG7" s="450"/>
      <c r="CH7" s="450"/>
      <c r="CI7" s="450"/>
      <c r="CJ7" s="450"/>
      <c r="CK7" s="450"/>
      <c r="CL7" s="450"/>
      <c r="CM7" s="450"/>
      <c r="CN7" s="450"/>
      <c r="CO7" s="450"/>
      <c r="CP7" s="450"/>
      <c r="CQ7" s="450"/>
      <c r="CR7" s="450"/>
      <c r="CS7" s="451"/>
      <c r="CT7" s="446">
        <v>8360888</v>
      </c>
      <c r="CU7" s="447"/>
      <c r="CV7" s="447"/>
      <c r="CW7" s="447"/>
      <c r="CX7" s="447"/>
      <c r="CY7" s="447"/>
      <c r="CZ7" s="447"/>
      <c r="DA7" s="448"/>
      <c r="DB7" s="446">
        <v>8012737</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110</v>
      </c>
      <c r="AN8" s="476"/>
      <c r="AO8" s="476"/>
      <c r="AP8" s="476"/>
      <c r="AQ8" s="476"/>
      <c r="AR8" s="476"/>
      <c r="AS8" s="476"/>
      <c r="AT8" s="477"/>
      <c r="AU8" s="478" t="s">
        <v>111</v>
      </c>
      <c r="AV8" s="479"/>
      <c r="AW8" s="479"/>
      <c r="AX8" s="479"/>
      <c r="AY8" s="480" t="s">
        <v>112</v>
      </c>
      <c r="AZ8" s="481"/>
      <c r="BA8" s="481"/>
      <c r="BB8" s="481"/>
      <c r="BC8" s="481"/>
      <c r="BD8" s="481"/>
      <c r="BE8" s="481"/>
      <c r="BF8" s="481"/>
      <c r="BG8" s="481"/>
      <c r="BH8" s="481"/>
      <c r="BI8" s="481"/>
      <c r="BJ8" s="481"/>
      <c r="BK8" s="481"/>
      <c r="BL8" s="481"/>
      <c r="BM8" s="482"/>
      <c r="BN8" s="446">
        <v>489128</v>
      </c>
      <c r="BO8" s="447"/>
      <c r="BP8" s="447"/>
      <c r="BQ8" s="447"/>
      <c r="BR8" s="447"/>
      <c r="BS8" s="447"/>
      <c r="BT8" s="447"/>
      <c r="BU8" s="448"/>
      <c r="BV8" s="446">
        <v>386124</v>
      </c>
      <c r="BW8" s="447"/>
      <c r="BX8" s="447"/>
      <c r="BY8" s="447"/>
      <c r="BZ8" s="447"/>
      <c r="CA8" s="447"/>
      <c r="CB8" s="447"/>
      <c r="CC8" s="448"/>
      <c r="CD8" s="449" t="s">
        <v>113</v>
      </c>
      <c r="CE8" s="450"/>
      <c r="CF8" s="450"/>
      <c r="CG8" s="450"/>
      <c r="CH8" s="450"/>
      <c r="CI8" s="450"/>
      <c r="CJ8" s="450"/>
      <c r="CK8" s="450"/>
      <c r="CL8" s="450"/>
      <c r="CM8" s="450"/>
      <c r="CN8" s="450"/>
      <c r="CO8" s="450"/>
      <c r="CP8" s="450"/>
      <c r="CQ8" s="450"/>
      <c r="CR8" s="450"/>
      <c r="CS8" s="451"/>
      <c r="CT8" s="486">
        <v>0.63</v>
      </c>
      <c r="CU8" s="487"/>
      <c r="CV8" s="487"/>
      <c r="CW8" s="487"/>
      <c r="CX8" s="487"/>
      <c r="CY8" s="487"/>
      <c r="CZ8" s="487"/>
      <c r="DA8" s="488"/>
      <c r="DB8" s="486">
        <v>0.66</v>
      </c>
      <c r="DC8" s="487"/>
      <c r="DD8" s="487"/>
      <c r="DE8" s="487"/>
      <c r="DF8" s="487"/>
      <c r="DG8" s="487"/>
      <c r="DH8" s="487"/>
      <c r="DI8" s="488"/>
    </row>
    <row r="9" spans="1:119" ht="18.75" customHeight="1" thickBot="1" x14ac:dyDescent="0.2">
      <c r="A9" s="178"/>
      <c r="B9" s="440" t="s">
        <v>114</v>
      </c>
      <c r="C9" s="441"/>
      <c r="D9" s="441"/>
      <c r="E9" s="441"/>
      <c r="F9" s="441"/>
      <c r="G9" s="441"/>
      <c r="H9" s="441"/>
      <c r="I9" s="441"/>
      <c r="J9" s="441"/>
      <c r="K9" s="489"/>
      <c r="L9" s="490" t="s">
        <v>115</v>
      </c>
      <c r="M9" s="491"/>
      <c r="N9" s="491"/>
      <c r="O9" s="491"/>
      <c r="P9" s="491"/>
      <c r="Q9" s="492"/>
      <c r="R9" s="493">
        <v>22512</v>
      </c>
      <c r="S9" s="494"/>
      <c r="T9" s="494"/>
      <c r="U9" s="494"/>
      <c r="V9" s="495"/>
      <c r="W9" s="403" t="s">
        <v>116</v>
      </c>
      <c r="X9" s="404"/>
      <c r="Y9" s="404"/>
      <c r="Z9" s="404"/>
      <c r="AA9" s="404"/>
      <c r="AB9" s="404"/>
      <c r="AC9" s="404"/>
      <c r="AD9" s="404"/>
      <c r="AE9" s="404"/>
      <c r="AF9" s="404"/>
      <c r="AG9" s="404"/>
      <c r="AH9" s="404"/>
      <c r="AI9" s="404"/>
      <c r="AJ9" s="404"/>
      <c r="AK9" s="404"/>
      <c r="AL9" s="405"/>
      <c r="AM9" s="475" t="s">
        <v>117</v>
      </c>
      <c r="AN9" s="476"/>
      <c r="AO9" s="476"/>
      <c r="AP9" s="476"/>
      <c r="AQ9" s="476"/>
      <c r="AR9" s="476"/>
      <c r="AS9" s="476"/>
      <c r="AT9" s="477"/>
      <c r="AU9" s="478" t="s">
        <v>95</v>
      </c>
      <c r="AV9" s="479"/>
      <c r="AW9" s="479"/>
      <c r="AX9" s="479"/>
      <c r="AY9" s="480" t="s">
        <v>118</v>
      </c>
      <c r="AZ9" s="481"/>
      <c r="BA9" s="481"/>
      <c r="BB9" s="481"/>
      <c r="BC9" s="481"/>
      <c r="BD9" s="481"/>
      <c r="BE9" s="481"/>
      <c r="BF9" s="481"/>
      <c r="BG9" s="481"/>
      <c r="BH9" s="481"/>
      <c r="BI9" s="481"/>
      <c r="BJ9" s="481"/>
      <c r="BK9" s="481"/>
      <c r="BL9" s="481"/>
      <c r="BM9" s="482"/>
      <c r="BN9" s="446">
        <v>103004</v>
      </c>
      <c r="BO9" s="447"/>
      <c r="BP9" s="447"/>
      <c r="BQ9" s="447"/>
      <c r="BR9" s="447"/>
      <c r="BS9" s="447"/>
      <c r="BT9" s="447"/>
      <c r="BU9" s="448"/>
      <c r="BV9" s="446">
        <v>76847</v>
      </c>
      <c r="BW9" s="447"/>
      <c r="BX9" s="447"/>
      <c r="BY9" s="447"/>
      <c r="BZ9" s="447"/>
      <c r="CA9" s="447"/>
      <c r="CB9" s="447"/>
      <c r="CC9" s="448"/>
      <c r="CD9" s="449" t="s">
        <v>119</v>
      </c>
      <c r="CE9" s="450"/>
      <c r="CF9" s="450"/>
      <c r="CG9" s="450"/>
      <c r="CH9" s="450"/>
      <c r="CI9" s="450"/>
      <c r="CJ9" s="450"/>
      <c r="CK9" s="450"/>
      <c r="CL9" s="450"/>
      <c r="CM9" s="450"/>
      <c r="CN9" s="450"/>
      <c r="CO9" s="450"/>
      <c r="CP9" s="450"/>
      <c r="CQ9" s="450"/>
      <c r="CR9" s="450"/>
      <c r="CS9" s="451"/>
      <c r="CT9" s="443">
        <v>15.8</v>
      </c>
      <c r="CU9" s="444"/>
      <c r="CV9" s="444"/>
      <c r="CW9" s="444"/>
      <c r="CX9" s="444"/>
      <c r="CY9" s="444"/>
      <c r="CZ9" s="444"/>
      <c r="DA9" s="445"/>
      <c r="DB9" s="443">
        <v>16.7</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120</v>
      </c>
      <c r="M10" s="476"/>
      <c r="N10" s="476"/>
      <c r="O10" s="476"/>
      <c r="P10" s="476"/>
      <c r="Q10" s="477"/>
      <c r="R10" s="497">
        <v>25419</v>
      </c>
      <c r="S10" s="498"/>
      <c r="T10" s="498"/>
      <c r="U10" s="498"/>
      <c r="V10" s="499"/>
      <c r="W10" s="434"/>
      <c r="X10" s="435"/>
      <c r="Y10" s="435"/>
      <c r="Z10" s="435"/>
      <c r="AA10" s="435"/>
      <c r="AB10" s="435"/>
      <c r="AC10" s="435"/>
      <c r="AD10" s="435"/>
      <c r="AE10" s="435"/>
      <c r="AF10" s="435"/>
      <c r="AG10" s="435"/>
      <c r="AH10" s="435"/>
      <c r="AI10" s="435"/>
      <c r="AJ10" s="435"/>
      <c r="AK10" s="435"/>
      <c r="AL10" s="438"/>
      <c r="AM10" s="475" t="s">
        <v>121</v>
      </c>
      <c r="AN10" s="476"/>
      <c r="AO10" s="476"/>
      <c r="AP10" s="476"/>
      <c r="AQ10" s="476"/>
      <c r="AR10" s="476"/>
      <c r="AS10" s="476"/>
      <c r="AT10" s="477"/>
      <c r="AU10" s="478" t="s">
        <v>95</v>
      </c>
      <c r="AV10" s="479"/>
      <c r="AW10" s="479"/>
      <c r="AX10" s="479"/>
      <c r="AY10" s="480" t="s">
        <v>122</v>
      </c>
      <c r="AZ10" s="481"/>
      <c r="BA10" s="481"/>
      <c r="BB10" s="481"/>
      <c r="BC10" s="481"/>
      <c r="BD10" s="481"/>
      <c r="BE10" s="481"/>
      <c r="BF10" s="481"/>
      <c r="BG10" s="481"/>
      <c r="BH10" s="481"/>
      <c r="BI10" s="481"/>
      <c r="BJ10" s="481"/>
      <c r="BK10" s="481"/>
      <c r="BL10" s="481"/>
      <c r="BM10" s="482"/>
      <c r="BN10" s="446">
        <v>482316</v>
      </c>
      <c r="BO10" s="447"/>
      <c r="BP10" s="447"/>
      <c r="BQ10" s="447"/>
      <c r="BR10" s="447"/>
      <c r="BS10" s="447"/>
      <c r="BT10" s="447"/>
      <c r="BU10" s="448"/>
      <c r="BV10" s="446">
        <v>307537</v>
      </c>
      <c r="BW10" s="447"/>
      <c r="BX10" s="447"/>
      <c r="BY10" s="447"/>
      <c r="BZ10" s="447"/>
      <c r="CA10" s="447"/>
      <c r="CB10" s="447"/>
      <c r="CC10" s="448"/>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124</v>
      </c>
      <c r="M11" s="501"/>
      <c r="N11" s="501"/>
      <c r="O11" s="501"/>
      <c r="P11" s="501"/>
      <c r="Q11" s="502"/>
      <c r="R11" s="503" t="s">
        <v>125</v>
      </c>
      <c r="S11" s="504"/>
      <c r="T11" s="504"/>
      <c r="U11" s="504"/>
      <c r="V11" s="505"/>
      <c r="W11" s="434"/>
      <c r="X11" s="435"/>
      <c r="Y11" s="435"/>
      <c r="Z11" s="435"/>
      <c r="AA11" s="435"/>
      <c r="AB11" s="435"/>
      <c r="AC11" s="435"/>
      <c r="AD11" s="435"/>
      <c r="AE11" s="435"/>
      <c r="AF11" s="435"/>
      <c r="AG11" s="435"/>
      <c r="AH11" s="435"/>
      <c r="AI11" s="435"/>
      <c r="AJ11" s="435"/>
      <c r="AK11" s="435"/>
      <c r="AL11" s="438"/>
      <c r="AM11" s="475" t="s">
        <v>126</v>
      </c>
      <c r="AN11" s="476"/>
      <c r="AO11" s="476"/>
      <c r="AP11" s="476"/>
      <c r="AQ11" s="476"/>
      <c r="AR11" s="476"/>
      <c r="AS11" s="476"/>
      <c r="AT11" s="477"/>
      <c r="AU11" s="478" t="s">
        <v>127</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130</v>
      </c>
      <c r="DC11" s="487"/>
      <c r="DD11" s="487"/>
      <c r="DE11" s="487"/>
      <c r="DF11" s="487"/>
      <c r="DG11" s="487"/>
      <c r="DH11" s="487"/>
      <c r="DI11" s="488"/>
    </row>
    <row r="12" spans="1:119" ht="18.75" customHeight="1" x14ac:dyDescent="0.15">
      <c r="A12" s="178"/>
      <c r="B12" s="506" t="s">
        <v>131</v>
      </c>
      <c r="C12" s="507"/>
      <c r="D12" s="507"/>
      <c r="E12" s="507"/>
      <c r="F12" s="507"/>
      <c r="G12" s="507"/>
      <c r="H12" s="507"/>
      <c r="I12" s="507"/>
      <c r="J12" s="507"/>
      <c r="K12" s="508"/>
      <c r="L12" s="515" t="s">
        <v>132</v>
      </c>
      <c r="M12" s="516"/>
      <c r="N12" s="516"/>
      <c r="O12" s="516"/>
      <c r="P12" s="516"/>
      <c r="Q12" s="517"/>
      <c r="R12" s="518">
        <v>22629</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95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140</v>
      </c>
      <c r="N13" s="538"/>
      <c r="O13" s="538"/>
      <c r="P13" s="538"/>
      <c r="Q13" s="539"/>
      <c r="R13" s="530">
        <v>22400</v>
      </c>
      <c r="S13" s="531"/>
      <c r="T13" s="531"/>
      <c r="U13" s="531"/>
      <c r="V13" s="532"/>
      <c r="W13" s="462" t="s">
        <v>141</v>
      </c>
      <c r="X13" s="463"/>
      <c r="Y13" s="463"/>
      <c r="Z13" s="463"/>
      <c r="AA13" s="463"/>
      <c r="AB13" s="453"/>
      <c r="AC13" s="497">
        <v>186</v>
      </c>
      <c r="AD13" s="498"/>
      <c r="AE13" s="498"/>
      <c r="AF13" s="498"/>
      <c r="AG13" s="540"/>
      <c r="AH13" s="497">
        <v>207</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585320</v>
      </c>
      <c r="BO13" s="447"/>
      <c r="BP13" s="447"/>
      <c r="BQ13" s="447"/>
      <c r="BR13" s="447"/>
      <c r="BS13" s="447"/>
      <c r="BT13" s="447"/>
      <c r="BU13" s="448"/>
      <c r="BV13" s="446">
        <v>384384</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14.5</v>
      </c>
      <c r="CU13" s="444"/>
      <c r="CV13" s="444"/>
      <c r="CW13" s="444"/>
      <c r="CX13" s="444"/>
      <c r="CY13" s="444"/>
      <c r="CZ13" s="444"/>
      <c r="DA13" s="445"/>
      <c r="DB13" s="443">
        <v>15.3</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146</v>
      </c>
      <c r="M14" s="528"/>
      <c r="N14" s="528"/>
      <c r="O14" s="528"/>
      <c r="P14" s="528"/>
      <c r="Q14" s="529"/>
      <c r="R14" s="530">
        <v>23183</v>
      </c>
      <c r="S14" s="531"/>
      <c r="T14" s="531"/>
      <c r="U14" s="531"/>
      <c r="V14" s="532"/>
      <c r="W14" s="436"/>
      <c r="X14" s="437"/>
      <c r="Y14" s="437"/>
      <c r="Z14" s="437"/>
      <c r="AA14" s="437"/>
      <c r="AB14" s="426"/>
      <c r="AC14" s="533">
        <v>1.9</v>
      </c>
      <c r="AD14" s="534"/>
      <c r="AE14" s="534"/>
      <c r="AF14" s="534"/>
      <c r="AG14" s="535"/>
      <c r="AH14" s="533">
        <v>1.8</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v>86.8</v>
      </c>
      <c r="CU14" s="545"/>
      <c r="CV14" s="545"/>
      <c r="CW14" s="545"/>
      <c r="CX14" s="545"/>
      <c r="CY14" s="545"/>
      <c r="CZ14" s="545"/>
      <c r="DA14" s="546"/>
      <c r="DB14" s="544">
        <v>104</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140</v>
      </c>
      <c r="N15" s="538"/>
      <c r="O15" s="538"/>
      <c r="P15" s="538"/>
      <c r="Q15" s="539"/>
      <c r="R15" s="530">
        <v>22945</v>
      </c>
      <c r="S15" s="531"/>
      <c r="T15" s="531"/>
      <c r="U15" s="531"/>
      <c r="V15" s="532"/>
      <c r="W15" s="462" t="s">
        <v>148</v>
      </c>
      <c r="X15" s="463"/>
      <c r="Y15" s="463"/>
      <c r="Z15" s="463"/>
      <c r="AA15" s="463"/>
      <c r="AB15" s="453"/>
      <c r="AC15" s="497">
        <v>3150</v>
      </c>
      <c r="AD15" s="498"/>
      <c r="AE15" s="498"/>
      <c r="AF15" s="498"/>
      <c r="AG15" s="540"/>
      <c r="AH15" s="497">
        <v>3740</v>
      </c>
      <c r="AI15" s="498"/>
      <c r="AJ15" s="498"/>
      <c r="AK15" s="498"/>
      <c r="AL15" s="499"/>
      <c r="AM15" s="475"/>
      <c r="AN15" s="476"/>
      <c r="AO15" s="476"/>
      <c r="AP15" s="476"/>
      <c r="AQ15" s="476"/>
      <c r="AR15" s="476"/>
      <c r="AS15" s="476"/>
      <c r="AT15" s="477"/>
      <c r="AU15" s="478"/>
      <c r="AV15" s="479"/>
      <c r="AW15" s="479"/>
      <c r="AX15" s="479"/>
      <c r="AY15" s="406" t="s">
        <v>149</v>
      </c>
      <c r="AZ15" s="407"/>
      <c r="BA15" s="407"/>
      <c r="BB15" s="407"/>
      <c r="BC15" s="407"/>
      <c r="BD15" s="407"/>
      <c r="BE15" s="407"/>
      <c r="BF15" s="407"/>
      <c r="BG15" s="407"/>
      <c r="BH15" s="407"/>
      <c r="BI15" s="407"/>
      <c r="BJ15" s="407"/>
      <c r="BK15" s="407"/>
      <c r="BL15" s="407"/>
      <c r="BM15" s="408"/>
      <c r="BN15" s="409">
        <v>3935005</v>
      </c>
      <c r="BO15" s="410"/>
      <c r="BP15" s="410"/>
      <c r="BQ15" s="410"/>
      <c r="BR15" s="410"/>
      <c r="BS15" s="410"/>
      <c r="BT15" s="410"/>
      <c r="BU15" s="411"/>
      <c r="BV15" s="409">
        <v>4105281</v>
      </c>
      <c r="BW15" s="410"/>
      <c r="BX15" s="410"/>
      <c r="BY15" s="410"/>
      <c r="BZ15" s="410"/>
      <c r="CA15" s="410"/>
      <c r="CB15" s="410"/>
      <c r="CC15" s="411"/>
      <c r="CD15" s="547" t="s">
        <v>150</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151</v>
      </c>
      <c r="M16" s="550"/>
      <c r="N16" s="550"/>
      <c r="O16" s="550"/>
      <c r="P16" s="550"/>
      <c r="Q16" s="551"/>
      <c r="R16" s="552" t="s">
        <v>152</v>
      </c>
      <c r="S16" s="553"/>
      <c r="T16" s="553"/>
      <c r="U16" s="553"/>
      <c r="V16" s="554"/>
      <c r="W16" s="436"/>
      <c r="X16" s="437"/>
      <c r="Y16" s="437"/>
      <c r="Z16" s="437"/>
      <c r="AA16" s="437"/>
      <c r="AB16" s="426"/>
      <c r="AC16" s="533">
        <v>31.7</v>
      </c>
      <c r="AD16" s="534"/>
      <c r="AE16" s="534"/>
      <c r="AF16" s="534"/>
      <c r="AG16" s="535"/>
      <c r="AH16" s="533">
        <v>32.700000000000003</v>
      </c>
      <c r="AI16" s="534"/>
      <c r="AJ16" s="534"/>
      <c r="AK16" s="534"/>
      <c r="AL16" s="536"/>
      <c r="AM16" s="475"/>
      <c r="AN16" s="476"/>
      <c r="AO16" s="476"/>
      <c r="AP16" s="476"/>
      <c r="AQ16" s="476"/>
      <c r="AR16" s="476"/>
      <c r="AS16" s="476"/>
      <c r="AT16" s="477"/>
      <c r="AU16" s="478"/>
      <c r="AV16" s="479"/>
      <c r="AW16" s="479"/>
      <c r="AX16" s="479"/>
      <c r="AY16" s="480" t="s">
        <v>153</v>
      </c>
      <c r="AZ16" s="481"/>
      <c r="BA16" s="481"/>
      <c r="BB16" s="481"/>
      <c r="BC16" s="481"/>
      <c r="BD16" s="481"/>
      <c r="BE16" s="481"/>
      <c r="BF16" s="481"/>
      <c r="BG16" s="481"/>
      <c r="BH16" s="481"/>
      <c r="BI16" s="481"/>
      <c r="BJ16" s="481"/>
      <c r="BK16" s="481"/>
      <c r="BL16" s="481"/>
      <c r="BM16" s="482"/>
      <c r="BN16" s="446">
        <v>6659571</v>
      </c>
      <c r="BO16" s="447"/>
      <c r="BP16" s="447"/>
      <c r="BQ16" s="447"/>
      <c r="BR16" s="447"/>
      <c r="BS16" s="447"/>
      <c r="BT16" s="447"/>
      <c r="BU16" s="448"/>
      <c r="BV16" s="446">
        <v>6379744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154</v>
      </c>
      <c r="N17" s="558"/>
      <c r="O17" s="558"/>
      <c r="P17" s="558"/>
      <c r="Q17" s="559"/>
      <c r="R17" s="552" t="s">
        <v>155</v>
      </c>
      <c r="S17" s="553"/>
      <c r="T17" s="553"/>
      <c r="U17" s="553"/>
      <c r="V17" s="554"/>
      <c r="W17" s="462" t="s">
        <v>156</v>
      </c>
      <c r="X17" s="463"/>
      <c r="Y17" s="463"/>
      <c r="Z17" s="463"/>
      <c r="AA17" s="463"/>
      <c r="AB17" s="453"/>
      <c r="AC17" s="497">
        <v>6587</v>
      </c>
      <c r="AD17" s="498"/>
      <c r="AE17" s="498"/>
      <c r="AF17" s="498"/>
      <c r="AG17" s="540"/>
      <c r="AH17" s="497">
        <v>7486</v>
      </c>
      <c r="AI17" s="498"/>
      <c r="AJ17" s="498"/>
      <c r="AK17" s="498"/>
      <c r="AL17" s="499"/>
      <c r="AM17" s="475"/>
      <c r="AN17" s="476"/>
      <c r="AO17" s="476"/>
      <c r="AP17" s="476"/>
      <c r="AQ17" s="476"/>
      <c r="AR17" s="476"/>
      <c r="AS17" s="476"/>
      <c r="AT17" s="477"/>
      <c r="AU17" s="478"/>
      <c r="AV17" s="479"/>
      <c r="AW17" s="479"/>
      <c r="AX17" s="479"/>
      <c r="AY17" s="480" t="s">
        <v>157</v>
      </c>
      <c r="AZ17" s="481"/>
      <c r="BA17" s="481"/>
      <c r="BB17" s="481"/>
      <c r="BC17" s="481"/>
      <c r="BD17" s="481"/>
      <c r="BE17" s="481"/>
      <c r="BF17" s="481"/>
      <c r="BG17" s="481"/>
      <c r="BH17" s="481"/>
      <c r="BI17" s="481"/>
      <c r="BJ17" s="481"/>
      <c r="BK17" s="481"/>
      <c r="BL17" s="481"/>
      <c r="BM17" s="482"/>
      <c r="BN17" s="446">
        <v>5041118</v>
      </c>
      <c r="BO17" s="447"/>
      <c r="BP17" s="447"/>
      <c r="BQ17" s="447"/>
      <c r="BR17" s="447"/>
      <c r="BS17" s="447"/>
      <c r="BT17" s="447"/>
      <c r="BU17" s="448"/>
      <c r="BV17" s="446">
        <v>5258375</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158</v>
      </c>
      <c r="C18" s="489"/>
      <c r="D18" s="489"/>
      <c r="E18" s="569"/>
      <c r="F18" s="569"/>
      <c r="G18" s="569"/>
      <c r="H18" s="569"/>
      <c r="I18" s="569"/>
      <c r="J18" s="569"/>
      <c r="K18" s="569"/>
      <c r="L18" s="570">
        <v>280.25</v>
      </c>
      <c r="M18" s="570"/>
      <c r="N18" s="570"/>
      <c r="O18" s="570"/>
      <c r="P18" s="570"/>
      <c r="Q18" s="570"/>
      <c r="R18" s="571"/>
      <c r="S18" s="571"/>
      <c r="T18" s="571"/>
      <c r="U18" s="571"/>
      <c r="V18" s="572"/>
      <c r="W18" s="464"/>
      <c r="X18" s="465"/>
      <c r="Y18" s="465"/>
      <c r="Z18" s="465"/>
      <c r="AA18" s="465"/>
      <c r="AB18" s="456"/>
      <c r="AC18" s="573">
        <v>66.400000000000006</v>
      </c>
      <c r="AD18" s="574"/>
      <c r="AE18" s="574"/>
      <c r="AF18" s="574"/>
      <c r="AG18" s="575"/>
      <c r="AH18" s="573">
        <v>65.5</v>
      </c>
      <c r="AI18" s="574"/>
      <c r="AJ18" s="574"/>
      <c r="AK18" s="574"/>
      <c r="AL18" s="576"/>
      <c r="AM18" s="475"/>
      <c r="AN18" s="476"/>
      <c r="AO18" s="476"/>
      <c r="AP18" s="476"/>
      <c r="AQ18" s="476"/>
      <c r="AR18" s="476"/>
      <c r="AS18" s="476"/>
      <c r="AT18" s="477"/>
      <c r="AU18" s="478"/>
      <c r="AV18" s="479"/>
      <c r="AW18" s="479"/>
      <c r="AX18" s="479"/>
      <c r="AY18" s="480" t="s">
        <v>159</v>
      </c>
      <c r="AZ18" s="481"/>
      <c r="BA18" s="481"/>
      <c r="BB18" s="481"/>
      <c r="BC18" s="481"/>
      <c r="BD18" s="481"/>
      <c r="BE18" s="481"/>
      <c r="BF18" s="481"/>
      <c r="BG18" s="481"/>
      <c r="BH18" s="481"/>
      <c r="BI18" s="481"/>
      <c r="BJ18" s="481"/>
      <c r="BK18" s="481"/>
      <c r="BL18" s="481"/>
      <c r="BM18" s="482"/>
      <c r="BN18" s="446">
        <v>7111485</v>
      </c>
      <c r="BO18" s="447"/>
      <c r="BP18" s="447"/>
      <c r="BQ18" s="447"/>
      <c r="BR18" s="447"/>
      <c r="BS18" s="447"/>
      <c r="BT18" s="447"/>
      <c r="BU18" s="448"/>
      <c r="BV18" s="446">
        <v>6854993</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160</v>
      </c>
      <c r="C19" s="489"/>
      <c r="D19" s="489"/>
      <c r="E19" s="569"/>
      <c r="F19" s="569"/>
      <c r="G19" s="569"/>
      <c r="H19" s="569"/>
      <c r="I19" s="569"/>
      <c r="J19" s="569"/>
      <c r="K19" s="569"/>
      <c r="L19" s="577">
        <v>80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161</v>
      </c>
      <c r="AZ19" s="481"/>
      <c r="BA19" s="481"/>
      <c r="BB19" s="481"/>
      <c r="BC19" s="481"/>
      <c r="BD19" s="481"/>
      <c r="BE19" s="481"/>
      <c r="BF19" s="481"/>
      <c r="BG19" s="481"/>
      <c r="BH19" s="481"/>
      <c r="BI19" s="481"/>
      <c r="BJ19" s="481"/>
      <c r="BK19" s="481"/>
      <c r="BL19" s="481"/>
      <c r="BM19" s="482"/>
      <c r="BN19" s="446">
        <v>9598914</v>
      </c>
      <c r="BO19" s="447"/>
      <c r="BP19" s="447"/>
      <c r="BQ19" s="447"/>
      <c r="BR19" s="447"/>
      <c r="BS19" s="447"/>
      <c r="BT19" s="447"/>
      <c r="BU19" s="448"/>
      <c r="BV19" s="446">
        <v>9288912</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162</v>
      </c>
      <c r="C20" s="489"/>
      <c r="D20" s="489"/>
      <c r="E20" s="569"/>
      <c r="F20" s="569"/>
      <c r="G20" s="569"/>
      <c r="H20" s="569"/>
      <c r="I20" s="569"/>
      <c r="J20" s="569"/>
      <c r="K20" s="569"/>
      <c r="L20" s="577">
        <v>9254</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163</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164</v>
      </c>
      <c r="C22" s="590"/>
      <c r="D22" s="591"/>
      <c r="E22" s="458" t="s">
        <v>1</v>
      </c>
      <c r="F22" s="463"/>
      <c r="G22" s="463"/>
      <c r="H22" s="463"/>
      <c r="I22" s="463"/>
      <c r="J22" s="463"/>
      <c r="K22" s="453"/>
      <c r="L22" s="458" t="s">
        <v>165</v>
      </c>
      <c r="M22" s="463"/>
      <c r="N22" s="463"/>
      <c r="O22" s="463"/>
      <c r="P22" s="453"/>
      <c r="Q22" s="621" t="s">
        <v>166</v>
      </c>
      <c r="R22" s="622"/>
      <c r="S22" s="622"/>
      <c r="T22" s="622"/>
      <c r="U22" s="622"/>
      <c r="V22" s="623"/>
      <c r="W22" s="589" t="s">
        <v>167</v>
      </c>
      <c r="X22" s="590"/>
      <c r="Y22" s="591"/>
      <c r="Z22" s="458" t="s">
        <v>1</v>
      </c>
      <c r="AA22" s="463"/>
      <c r="AB22" s="463"/>
      <c r="AC22" s="463"/>
      <c r="AD22" s="463"/>
      <c r="AE22" s="463"/>
      <c r="AF22" s="463"/>
      <c r="AG22" s="453"/>
      <c r="AH22" s="627" t="s">
        <v>168</v>
      </c>
      <c r="AI22" s="463"/>
      <c r="AJ22" s="463"/>
      <c r="AK22" s="463"/>
      <c r="AL22" s="453"/>
      <c r="AM22" s="627" t="s">
        <v>169</v>
      </c>
      <c r="AN22" s="628"/>
      <c r="AO22" s="628"/>
      <c r="AP22" s="628"/>
      <c r="AQ22" s="628"/>
      <c r="AR22" s="629"/>
      <c r="AS22" s="621" t="s">
        <v>166</v>
      </c>
      <c r="AT22" s="622"/>
      <c r="AU22" s="622"/>
      <c r="AV22" s="622"/>
      <c r="AW22" s="622"/>
      <c r="AX22" s="633"/>
      <c r="AY22" s="406" t="s">
        <v>170</v>
      </c>
      <c r="AZ22" s="407"/>
      <c r="BA22" s="407"/>
      <c r="BB22" s="407"/>
      <c r="BC22" s="407"/>
      <c r="BD22" s="407"/>
      <c r="BE22" s="407"/>
      <c r="BF22" s="407"/>
      <c r="BG22" s="407"/>
      <c r="BH22" s="407"/>
      <c r="BI22" s="407"/>
      <c r="BJ22" s="407"/>
      <c r="BK22" s="407"/>
      <c r="BL22" s="407"/>
      <c r="BM22" s="408"/>
      <c r="BN22" s="409">
        <v>15429117</v>
      </c>
      <c r="BO22" s="410"/>
      <c r="BP22" s="410"/>
      <c r="BQ22" s="410"/>
      <c r="BR22" s="410"/>
      <c r="BS22" s="410"/>
      <c r="BT22" s="410"/>
      <c r="BU22" s="411"/>
      <c r="BV22" s="409">
        <v>16038710</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171</v>
      </c>
      <c r="AZ23" s="481"/>
      <c r="BA23" s="481"/>
      <c r="BB23" s="481"/>
      <c r="BC23" s="481"/>
      <c r="BD23" s="481"/>
      <c r="BE23" s="481"/>
      <c r="BF23" s="481"/>
      <c r="BG23" s="481"/>
      <c r="BH23" s="481"/>
      <c r="BI23" s="481"/>
      <c r="BJ23" s="481"/>
      <c r="BK23" s="481"/>
      <c r="BL23" s="481"/>
      <c r="BM23" s="482"/>
      <c r="BN23" s="446">
        <v>13161300</v>
      </c>
      <c r="BO23" s="447"/>
      <c r="BP23" s="447"/>
      <c r="BQ23" s="447"/>
      <c r="BR23" s="447"/>
      <c r="BS23" s="447"/>
      <c r="BT23" s="447"/>
      <c r="BU23" s="448"/>
      <c r="BV23" s="446">
        <v>13654846</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172</v>
      </c>
      <c r="F24" s="476"/>
      <c r="G24" s="476"/>
      <c r="H24" s="476"/>
      <c r="I24" s="476"/>
      <c r="J24" s="476"/>
      <c r="K24" s="477"/>
      <c r="L24" s="497">
        <v>1</v>
      </c>
      <c r="M24" s="498"/>
      <c r="N24" s="498"/>
      <c r="O24" s="498"/>
      <c r="P24" s="540"/>
      <c r="Q24" s="497">
        <v>4050</v>
      </c>
      <c r="R24" s="498"/>
      <c r="S24" s="498"/>
      <c r="T24" s="498"/>
      <c r="U24" s="498"/>
      <c r="V24" s="540"/>
      <c r="W24" s="592"/>
      <c r="X24" s="593"/>
      <c r="Y24" s="594"/>
      <c r="Z24" s="496" t="s">
        <v>173</v>
      </c>
      <c r="AA24" s="476"/>
      <c r="AB24" s="476"/>
      <c r="AC24" s="476"/>
      <c r="AD24" s="476"/>
      <c r="AE24" s="476"/>
      <c r="AF24" s="476"/>
      <c r="AG24" s="477"/>
      <c r="AH24" s="497">
        <v>248</v>
      </c>
      <c r="AI24" s="498"/>
      <c r="AJ24" s="498"/>
      <c r="AK24" s="498"/>
      <c r="AL24" s="540"/>
      <c r="AM24" s="497">
        <v>736808</v>
      </c>
      <c r="AN24" s="498"/>
      <c r="AO24" s="498"/>
      <c r="AP24" s="498"/>
      <c r="AQ24" s="498"/>
      <c r="AR24" s="540"/>
      <c r="AS24" s="497">
        <v>2971</v>
      </c>
      <c r="AT24" s="498"/>
      <c r="AU24" s="498"/>
      <c r="AV24" s="498"/>
      <c r="AW24" s="498"/>
      <c r="AX24" s="499"/>
      <c r="AY24" s="562" t="s">
        <v>174</v>
      </c>
      <c r="AZ24" s="563"/>
      <c r="BA24" s="563"/>
      <c r="BB24" s="563"/>
      <c r="BC24" s="563"/>
      <c r="BD24" s="563"/>
      <c r="BE24" s="563"/>
      <c r="BF24" s="563"/>
      <c r="BG24" s="563"/>
      <c r="BH24" s="563"/>
      <c r="BI24" s="563"/>
      <c r="BJ24" s="563"/>
      <c r="BK24" s="563"/>
      <c r="BL24" s="563"/>
      <c r="BM24" s="564"/>
      <c r="BN24" s="446">
        <v>8971813</v>
      </c>
      <c r="BO24" s="447"/>
      <c r="BP24" s="447"/>
      <c r="BQ24" s="447"/>
      <c r="BR24" s="447"/>
      <c r="BS24" s="447"/>
      <c r="BT24" s="447"/>
      <c r="BU24" s="448"/>
      <c r="BV24" s="446">
        <v>9566769</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175</v>
      </c>
      <c r="F25" s="476"/>
      <c r="G25" s="476"/>
      <c r="H25" s="476"/>
      <c r="I25" s="476"/>
      <c r="J25" s="476"/>
      <c r="K25" s="477"/>
      <c r="L25" s="497">
        <v>1</v>
      </c>
      <c r="M25" s="498"/>
      <c r="N25" s="498"/>
      <c r="O25" s="498"/>
      <c r="P25" s="540"/>
      <c r="Q25" s="497">
        <v>5120</v>
      </c>
      <c r="R25" s="498"/>
      <c r="S25" s="498"/>
      <c r="T25" s="498"/>
      <c r="U25" s="498"/>
      <c r="V25" s="540"/>
      <c r="W25" s="592"/>
      <c r="X25" s="593"/>
      <c r="Y25" s="594"/>
      <c r="Z25" s="496" t="s">
        <v>176</v>
      </c>
      <c r="AA25" s="476"/>
      <c r="AB25" s="476"/>
      <c r="AC25" s="476"/>
      <c r="AD25" s="476"/>
      <c r="AE25" s="476"/>
      <c r="AF25" s="476"/>
      <c r="AG25" s="477"/>
      <c r="AH25" s="497">
        <v>66</v>
      </c>
      <c r="AI25" s="498"/>
      <c r="AJ25" s="498"/>
      <c r="AK25" s="498"/>
      <c r="AL25" s="540"/>
      <c r="AM25" s="497">
        <v>178926</v>
      </c>
      <c r="AN25" s="498"/>
      <c r="AO25" s="498"/>
      <c r="AP25" s="498"/>
      <c r="AQ25" s="498"/>
      <c r="AR25" s="540"/>
      <c r="AS25" s="497">
        <v>2711</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2389330</v>
      </c>
      <c r="BO25" s="410"/>
      <c r="BP25" s="410"/>
      <c r="BQ25" s="410"/>
      <c r="BR25" s="410"/>
      <c r="BS25" s="410"/>
      <c r="BT25" s="410"/>
      <c r="BU25" s="411"/>
      <c r="BV25" s="409">
        <v>333738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178</v>
      </c>
      <c r="F26" s="476"/>
      <c r="G26" s="476"/>
      <c r="H26" s="476"/>
      <c r="I26" s="476"/>
      <c r="J26" s="476"/>
      <c r="K26" s="477"/>
      <c r="L26" s="497">
        <v>1</v>
      </c>
      <c r="M26" s="498"/>
      <c r="N26" s="498"/>
      <c r="O26" s="498"/>
      <c r="P26" s="540"/>
      <c r="Q26" s="497">
        <v>4520</v>
      </c>
      <c r="R26" s="498"/>
      <c r="S26" s="498"/>
      <c r="T26" s="498"/>
      <c r="U26" s="498"/>
      <c r="V26" s="540"/>
      <c r="W26" s="592"/>
      <c r="X26" s="593"/>
      <c r="Y26" s="594"/>
      <c r="Z26" s="496" t="s">
        <v>179</v>
      </c>
      <c r="AA26" s="598"/>
      <c r="AB26" s="598"/>
      <c r="AC26" s="598"/>
      <c r="AD26" s="598"/>
      <c r="AE26" s="598"/>
      <c r="AF26" s="598"/>
      <c r="AG26" s="599"/>
      <c r="AH26" s="497">
        <v>11</v>
      </c>
      <c r="AI26" s="498"/>
      <c r="AJ26" s="498"/>
      <c r="AK26" s="498"/>
      <c r="AL26" s="540"/>
      <c r="AM26" s="497">
        <v>31977</v>
      </c>
      <c r="AN26" s="498"/>
      <c r="AO26" s="498"/>
      <c r="AP26" s="498"/>
      <c r="AQ26" s="498"/>
      <c r="AR26" s="540"/>
      <c r="AS26" s="497">
        <v>2907</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139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3750</v>
      </c>
      <c r="R27" s="498"/>
      <c r="S27" s="498"/>
      <c r="T27" s="498"/>
      <c r="U27" s="498"/>
      <c r="V27" s="540"/>
      <c r="W27" s="592"/>
      <c r="X27" s="593"/>
      <c r="Y27" s="594"/>
      <c r="Z27" s="496" t="s">
        <v>182</v>
      </c>
      <c r="AA27" s="476"/>
      <c r="AB27" s="476"/>
      <c r="AC27" s="476"/>
      <c r="AD27" s="476"/>
      <c r="AE27" s="476"/>
      <c r="AF27" s="476"/>
      <c r="AG27" s="477"/>
      <c r="AH27" s="497">
        <v>18</v>
      </c>
      <c r="AI27" s="498"/>
      <c r="AJ27" s="498"/>
      <c r="AK27" s="498"/>
      <c r="AL27" s="540"/>
      <c r="AM27" s="497">
        <v>77922</v>
      </c>
      <c r="AN27" s="498"/>
      <c r="AO27" s="498"/>
      <c r="AP27" s="498"/>
      <c r="AQ27" s="498"/>
      <c r="AR27" s="540"/>
      <c r="AS27" s="497">
        <v>4329</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407548</v>
      </c>
      <c r="BO27" s="566"/>
      <c r="BP27" s="566"/>
      <c r="BQ27" s="566"/>
      <c r="BR27" s="566"/>
      <c r="BS27" s="566"/>
      <c r="BT27" s="566"/>
      <c r="BU27" s="567"/>
      <c r="BV27" s="565">
        <v>407546</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3550</v>
      </c>
      <c r="R28" s="498"/>
      <c r="S28" s="498"/>
      <c r="T28" s="498"/>
      <c r="U28" s="498"/>
      <c r="V28" s="540"/>
      <c r="W28" s="592"/>
      <c r="X28" s="593"/>
      <c r="Y28" s="594"/>
      <c r="Z28" s="496" t="s">
        <v>185</v>
      </c>
      <c r="AA28" s="476"/>
      <c r="AB28" s="476"/>
      <c r="AC28" s="476"/>
      <c r="AD28" s="476"/>
      <c r="AE28" s="476"/>
      <c r="AF28" s="476"/>
      <c r="AG28" s="477"/>
      <c r="AH28" s="497" t="s">
        <v>139</v>
      </c>
      <c r="AI28" s="498"/>
      <c r="AJ28" s="498"/>
      <c r="AK28" s="498"/>
      <c r="AL28" s="540"/>
      <c r="AM28" s="497" t="s">
        <v>138</v>
      </c>
      <c r="AN28" s="498"/>
      <c r="AO28" s="498"/>
      <c r="AP28" s="498"/>
      <c r="AQ28" s="498"/>
      <c r="AR28" s="540"/>
      <c r="AS28" s="497" t="s">
        <v>130</v>
      </c>
      <c r="AT28" s="498"/>
      <c r="AU28" s="498"/>
      <c r="AV28" s="498"/>
      <c r="AW28" s="498"/>
      <c r="AX28" s="499"/>
      <c r="AY28" s="600" t="s">
        <v>186</v>
      </c>
      <c r="AZ28" s="601"/>
      <c r="BA28" s="601"/>
      <c r="BB28" s="602"/>
      <c r="BC28" s="406" t="s">
        <v>49</v>
      </c>
      <c r="BD28" s="407"/>
      <c r="BE28" s="407"/>
      <c r="BF28" s="407"/>
      <c r="BG28" s="407"/>
      <c r="BH28" s="407"/>
      <c r="BI28" s="407"/>
      <c r="BJ28" s="407"/>
      <c r="BK28" s="407"/>
      <c r="BL28" s="407"/>
      <c r="BM28" s="408"/>
      <c r="BN28" s="409">
        <v>1273396</v>
      </c>
      <c r="BO28" s="410"/>
      <c r="BP28" s="410"/>
      <c r="BQ28" s="410"/>
      <c r="BR28" s="410"/>
      <c r="BS28" s="410"/>
      <c r="BT28" s="410"/>
      <c r="BU28" s="411"/>
      <c r="BV28" s="409">
        <v>791080</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12</v>
      </c>
      <c r="M29" s="498"/>
      <c r="N29" s="498"/>
      <c r="O29" s="498"/>
      <c r="P29" s="540"/>
      <c r="Q29" s="497">
        <v>3450</v>
      </c>
      <c r="R29" s="498"/>
      <c r="S29" s="498"/>
      <c r="T29" s="498"/>
      <c r="U29" s="498"/>
      <c r="V29" s="540"/>
      <c r="W29" s="595"/>
      <c r="X29" s="596"/>
      <c r="Y29" s="597"/>
      <c r="Z29" s="496" t="s">
        <v>188</v>
      </c>
      <c r="AA29" s="476"/>
      <c r="AB29" s="476"/>
      <c r="AC29" s="476"/>
      <c r="AD29" s="476"/>
      <c r="AE29" s="476"/>
      <c r="AF29" s="476"/>
      <c r="AG29" s="477"/>
      <c r="AH29" s="497">
        <v>266</v>
      </c>
      <c r="AI29" s="498"/>
      <c r="AJ29" s="498"/>
      <c r="AK29" s="498"/>
      <c r="AL29" s="540"/>
      <c r="AM29" s="497">
        <v>814730</v>
      </c>
      <c r="AN29" s="498"/>
      <c r="AO29" s="498"/>
      <c r="AP29" s="498"/>
      <c r="AQ29" s="498"/>
      <c r="AR29" s="540"/>
      <c r="AS29" s="497">
        <v>3063</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253042</v>
      </c>
      <c r="BO29" s="447"/>
      <c r="BP29" s="447"/>
      <c r="BQ29" s="447"/>
      <c r="BR29" s="447"/>
      <c r="BS29" s="447"/>
      <c r="BT29" s="447"/>
      <c r="BU29" s="448"/>
      <c r="BV29" s="446">
        <v>209752</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95.8</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51</v>
      </c>
      <c r="BD30" s="563"/>
      <c r="BE30" s="563"/>
      <c r="BF30" s="563"/>
      <c r="BG30" s="563"/>
      <c r="BH30" s="563"/>
      <c r="BI30" s="563"/>
      <c r="BJ30" s="563"/>
      <c r="BK30" s="563"/>
      <c r="BL30" s="563"/>
      <c r="BM30" s="564"/>
      <c r="BN30" s="565">
        <v>2874373</v>
      </c>
      <c r="BO30" s="566"/>
      <c r="BP30" s="566"/>
      <c r="BQ30" s="566"/>
      <c r="BR30" s="566"/>
      <c r="BS30" s="566"/>
      <c r="BT30" s="566"/>
      <c r="BU30" s="567"/>
      <c r="BV30" s="565">
        <v>2514847</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199</v>
      </c>
      <c r="X33" s="435"/>
      <c r="Y33" s="435"/>
      <c r="Z33" s="435"/>
      <c r="AA33" s="435"/>
      <c r="AB33" s="435"/>
      <c r="AC33" s="435"/>
      <c r="AD33" s="435"/>
      <c r="AE33" s="435"/>
      <c r="AF33" s="435"/>
      <c r="AG33" s="435"/>
      <c r="AH33" s="435"/>
      <c r="AI33" s="435"/>
      <c r="AJ33" s="435"/>
      <c r="AK33" s="435"/>
      <c r="AL33" s="203"/>
      <c r="AM33" s="470" t="s">
        <v>200</v>
      </c>
      <c r="AN33" s="470"/>
      <c r="AO33" s="435" t="s">
        <v>198</v>
      </c>
      <c r="AP33" s="435"/>
      <c r="AQ33" s="435"/>
      <c r="AR33" s="435"/>
      <c r="AS33" s="435"/>
      <c r="AT33" s="435"/>
      <c r="AU33" s="435"/>
      <c r="AV33" s="435"/>
      <c r="AW33" s="435"/>
      <c r="AX33" s="435"/>
      <c r="AY33" s="435"/>
      <c r="AZ33" s="435"/>
      <c r="BA33" s="435"/>
      <c r="BB33" s="435"/>
      <c r="BC33" s="435"/>
      <c r="BD33" s="204"/>
      <c r="BE33" s="435" t="s">
        <v>201</v>
      </c>
      <c r="BF33" s="435"/>
      <c r="BG33" s="435" t="s">
        <v>202</v>
      </c>
      <c r="BH33" s="435"/>
      <c r="BI33" s="435"/>
      <c r="BJ33" s="435"/>
      <c r="BK33" s="435"/>
      <c r="BL33" s="435"/>
      <c r="BM33" s="435"/>
      <c r="BN33" s="435"/>
      <c r="BO33" s="435"/>
      <c r="BP33" s="435"/>
      <c r="BQ33" s="435"/>
      <c r="BR33" s="435"/>
      <c r="BS33" s="435"/>
      <c r="BT33" s="435"/>
      <c r="BU33" s="435"/>
      <c r="BV33" s="204"/>
      <c r="BW33" s="470" t="s">
        <v>201</v>
      </c>
      <c r="BX33" s="470"/>
      <c r="BY33" s="435" t="s">
        <v>203</v>
      </c>
      <c r="BZ33" s="435"/>
      <c r="CA33" s="435"/>
      <c r="CB33" s="435"/>
      <c r="CC33" s="435"/>
      <c r="CD33" s="435"/>
      <c r="CE33" s="435"/>
      <c r="CF33" s="435"/>
      <c r="CG33" s="435"/>
      <c r="CH33" s="435"/>
      <c r="CI33" s="435"/>
      <c r="CJ33" s="435"/>
      <c r="CK33" s="435"/>
      <c r="CL33" s="435"/>
      <c r="CM33" s="435"/>
      <c r="CN33" s="203"/>
      <c r="CO33" s="470" t="s">
        <v>204</v>
      </c>
      <c r="CP33" s="470"/>
      <c r="CQ33" s="435" t="s">
        <v>205</v>
      </c>
      <c r="CR33" s="435"/>
      <c r="CS33" s="435"/>
      <c r="CT33" s="435"/>
      <c r="CU33" s="435"/>
      <c r="CV33" s="435"/>
      <c r="CW33" s="435"/>
      <c r="CX33" s="435"/>
      <c r="CY33" s="435"/>
      <c r="CZ33" s="435"/>
      <c r="DA33" s="435"/>
      <c r="DB33" s="435"/>
      <c r="DC33" s="435"/>
      <c r="DD33" s="435"/>
      <c r="DE33" s="435"/>
      <c r="DF33" s="203"/>
      <c r="DG33" s="635" t="s">
        <v>206</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7</v>
      </c>
      <c r="BF34" s="636"/>
      <c r="BG34" s="637" t="str">
        <f>IF('各会計、関係団体の財政状況及び健全化判断比率'!B32="","",'各会計、関係団体の財政状況及び健全化判断比率'!B32)</f>
        <v>簡易水道特別会計</v>
      </c>
      <c r="BH34" s="637"/>
      <c r="BI34" s="637"/>
      <c r="BJ34" s="637"/>
      <c r="BK34" s="637"/>
      <c r="BL34" s="637"/>
      <c r="BM34" s="637"/>
      <c r="BN34" s="637"/>
      <c r="BO34" s="637"/>
      <c r="BP34" s="637"/>
      <c r="BQ34" s="637"/>
      <c r="BR34" s="637"/>
      <c r="BS34" s="637"/>
      <c r="BT34" s="637"/>
      <c r="BU34" s="637"/>
      <c r="BV34" s="178"/>
      <c r="BW34" s="636" t="str">
        <f>IF(BY34="","",MAX(C34:D43,U34:V43,AM34:AN43,BE34:BF43)+1)</f>
        <v/>
      </c>
      <c r="BX34" s="636"/>
      <c r="BY34" s="637" t="str">
        <f>IF('各会計、関係団体の財政状況及び健全化判断比率'!B68="","",'各会計、関係団体の財政状況及び健全化判断比率'!B68)</f>
        <v/>
      </c>
      <c r="BZ34" s="637"/>
      <c r="CA34" s="637"/>
      <c r="CB34" s="637"/>
      <c r="CC34" s="637"/>
      <c r="CD34" s="637"/>
      <c r="CE34" s="637"/>
      <c r="CF34" s="637"/>
      <c r="CG34" s="637"/>
      <c r="CH34" s="637"/>
      <c r="CI34" s="637"/>
      <c r="CJ34" s="637"/>
      <c r="CK34" s="637"/>
      <c r="CL34" s="637"/>
      <c r="CM34" s="637"/>
      <c r="CN34" s="178"/>
      <c r="CO34" s="636" t="str">
        <f>IF(CQ34="","",MAX(C34:D43,U34:V43,AM34:AN43,BE34:BF43,BW34:BX43)+1)</f>
        <v/>
      </c>
      <c r="CP34" s="636"/>
      <c r="CQ34" s="637" t="str">
        <f>IF('各会計、関係団体の財政状況及び健全化判断比率'!BS7="","",'各会計、関係団体の財政状況及び健全化判断比率'!BS7)</f>
        <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大月短期大学特別会計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8</v>
      </c>
      <c r="BF35" s="636"/>
      <c r="BG35" s="637" t="str">
        <f>IF('各会計、関係団体の財政状況及び健全化判断比率'!B33="","",'各会計、関係団体の財政状況及び健全化判断比率'!B33)</f>
        <v>下水道特別会計</v>
      </c>
      <c r="BH35" s="637"/>
      <c r="BI35" s="637"/>
      <c r="BJ35" s="637"/>
      <c r="BK35" s="637"/>
      <c r="BL35" s="637"/>
      <c r="BM35" s="637"/>
      <c r="BN35" s="637"/>
      <c r="BO35" s="637"/>
      <c r="BP35" s="637"/>
      <c r="BQ35" s="637"/>
      <c r="BR35" s="637"/>
      <c r="BS35" s="637"/>
      <c r="BT35" s="637"/>
      <c r="BU35" s="637"/>
      <c r="BV35" s="178"/>
      <c r="BW35" s="636" t="str">
        <f t="shared" ref="BW35:BW43" si="2">IF(BY35="","",BW34+1)</f>
        <v/>
      </c>
      <c r="BX35" s="636"/>
      <c r="BY35" s="637" t="str">
        <f>IF('各会計、関係団体の財政状況及び健全化判断比率'!B69="","",'各会計、関係団体の財政状況及び健全化判断比率'!B69)</f>
        <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t="str">
        <f t="shared" si="2"/>
        <v/>
      </c>
      <c r="BX36" s="636"/>
      <c r="BY36" s="637" t="str">
        <f>IF('各会計、関係団体の財政状況及び健全化判断比率'!B70="","",'各会計、関係団体の財政状況及び健全化判断比率'!B70)</f>
        <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f t="shared" si="4"/>
        <v>6</v>
      </c>
      <c r="V37" s="636"/>
      <c r="W37" s="637" t="str">
        <f>IF('各会計、関係団体の財政状況及び健全化判断比率'!B31="","",'各会計、関係団体の財政状況及び健全化判断比率'!B31)</f>
        <v>介護サービス特別会計</v>
      </c>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t="str">
        <f t="shared" si="2"/>
        <v/>
      </c>
      <c r="BX37" s="636"/>
      <c r="BY37" s="637" t="str">
        <f>IF('各会計、関係団体の財政状況及び健全化判断比率'!B71="","",'各会計、関係団体の財政状況及び健全化判断比率'!B71)</f>
        <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t="str">
        <f t="shared" si="2"/>
        <v/>
      </c>
      <c r="BX38" s="636"/>
      <c r="BY38" s="637" t="str">
        <f>IF('各会計、関係団体の財政状況及び健全化判断比率'!B72="","",'各会計、関係団体の財政状況及び健全化判断比率'!B72)</f>
        <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t="str">
        <f t="shared" si="2"/>
        <v/>
      </c>
      <c r="BX39" s="636"/>
      <c r="BY39" s="637" t="str">
        <f>IF('各会計、関係団体の財政状況及び健全化判断比率'!B73="","",'各会計、関係団体の財政状況及び健全化判断比率'!B73)</f>
        <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9" t="s">
        <v>208</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209</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210</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211</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212</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213</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214</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7" t="s">
        <v>590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5" t="s">
        <v>569</v>
      </c>
      <c r="D34" s="1215"/>
      <c r="E34" s="1216"/>
      <c r="F34" s="32">
        <v>3.41</v>
      </c>
      <c r="G34" s="33">
        <v>2.99</v>
      </c>
      <c r="H34" s="33">
        <v>3.9</v>
      </c>
      <c r="I34" s="33">
        <v>4.7300000000000004</v>
      </c>
      <c r="J34" s="34">
        <v>5.68</v>
      </c>
      <c r="K34" s="22"/>
      <c r="L34" s="22"/>
      <c r="M34" s="22"/>
      <c r="N34" s="22"/>
      <c r="O34" s="22"/>
      <c r="P34" s="22"/>
    </row>
    <row r="35" spans="1:16" ht="39" customHeight="1" x14ac:dyDescent="0.15">
      <c r="A35" s="22"/>
      <c r="B35" s="35"/>
      <c r="C35" s="1209" t="s">
        <v>570</v>
      </c>
      <c r="D35" s="1210"/>
      <c r="E35" s="1211"/>
      <c r="F35" s="36">
        <v>0.96</v>
      </c>
      <c r="G35" s="37">
        <v>0.81</v>
      </c>
      <c r="H35" s="37">
        <v>0.71</v>
      </c>
      <c r="I35" s="37">
        <v>0.8</v>
      </c>
      <c r="J35" s="38">
        <v>1.36</v>
      </c>
      <c r="K35" s="22"/>
      <c r="L35" s="22"/>
      <c r="M35" s="22"/>
      <c r="N35" s="22"/>
      <c r="O35" s="22"/>
      <c r="P35" s="22"/>
    </row>
    <row r="36" spans="1:16" ht="39" customHeight="1" x14ac:dyDescent="0.15">
      <c r="A36" s="22"/>
      <c r="B36" s="35"/>
      <c r="C36" s="1209" t="s">
        <v>571</v>
      </c>
      <c r="D36" s="1210"/>
      <c r="E36" s="1211"/>
      <c r="F36" s="36">
        <v>2.63</v>
      </c>
      <c r="G36" s="37">
        <v>0.93</v>
      </c>
      <c r="H36" s="37">
        <v>0.12</v>
      </c>
      <c r="I36" s="37">
        <v>0.44</v>
      </c>
      <c r="J36" s="38">
        <v>1.17</v>
      </c>
      <c r="K36" s="22"/>
      <c r="L36" s="22"/>
      <c r="M36" s="22"/>
      <c r="N36" s="22"/>
      <c r="O36" s="22"/>
      <c r="P36" s="22"/>
    </row>
    <row r="37" spans="1:16" ht="39" customHeight="1" x14ac:dyDescent="0.15">
      <c r="A37" s="22"/>
      <c r="B37" s="35"/>
      <c r="C37" s="1209" t="s">
        <v>572</v>
      </c>
      <c r="D37" s="1210"/>
      <c r="E37" s="1211"/>
      <c r="F37" s="36">
        <v>0.12</v>
      </c>
      <c r="G37" s="37">
        <v>0.14000000000000001</v>
      </c>
      <c r="H37" s="37">
        <v>0.09</v>
      </c>
      <c r="I37" s="37">
        <v>0.08</v>
      </c>
      <c r="J37" s="38">
        <v>0.16</v>
      </c>
      <c r="K37" s="22"/>
      <c r="L37" s="22"/>
      <c r="M37" s="22"/>
      <c r="N37" s="22"/>
      <c r="O37" s="22"/>
      <c r="P37" s="22"/>
    </row>
    <row r="38" spans="1:16" ht="39" customHeight="1" x14ac:dyDescent="0.15">
      <c r="A38" s="22"/>
      <c r="B38" s="35"/>
      <c r="C38" s="1209" t="s">
        <v>573</v>
      </c>
      <c r="D38" s="1210"/>
      <c r="E38" s="1211"/>
      <c r="F38" s="36">
        <v>0.05</v>
      </c>
      <c r="G38" s="37">
        <v>0.01</v>
      </c>
      <c r="H38" s="37">
        <v>0.01</v>
      </c>
      <c r="I38" s="37">
        <v>0.13</v>
      </c>
      <c r="J38" s="38">
        <v>0.1</v>
      </c>
      <c r="K38" s="22"/>
      <c r="L38" s="22"/>
      <c r="M38" s="22"/>
      <c r="N38" s="22"/>
      <c r="O38" s="22"/>
      <c r="P38" s="22"/>
    </row>
    <row r="39" spans="1:16" ht="39" customHeight="1" x14ac:dyDescent="0.15">
      <c r="A39" s="22"/>
      <c r="B39" s="35"/>
      <c r="C39" s="1209" t="s">
        <v>574</v>
      </c>
      <c r="D39" s="1210"/>
      <c r="E39" s="1211"/>
      <c r="F39" s="36">
        <v>0.39</v>
      </c>
      <c r="G39" s="37">
        <v>0</v>
      </c>
      <c r="H39" s="37">
        <v>0.01</v>
      </c>
      <c r="I39" s="37">
        <v>0</v>
      </c>
      <c r="J39" s="38">
        <v>0.01</v>
      </c>
      <c r="K39" s="22"/>
      <c r="L39" s="22"/>
      <c r="M39" s="22"/>
      <c r="N39" s="22"/>
      <c r="O39" s="22"/>
      <c r="P39" s="22"/>
    </row>
    <row r="40" spans="1:16" ht="39" customHeight="1" x14ac:dyDescent="0.15">
      <c r="A40" s="22"/>
      <c r="B40" s="35"/>
      <c r="C40" s="1209" t="s">
        <v>575</v>
      </c>
      <c r="D40" s="1210"/>
      <c r="E40" s="1211"/>
      <c r="F40" s="36">
        <v>0</v>
      </c>
      <c r="G40" s="37">
        <v>0</v>
      </c>
      <c r="H40" s="37">
        <v>0</v>
      </c>
      <c r="I40" s="37">
        <v>0.01</v>
      </c>
      <c r="J40" s="38">
        <v>0.01</v>
      </c>
      <c r="K40" s="22"/>
      <c r="L40" s="22"/>
      <c r="M40" s="22"/>
      <c r="N40" s="22"/>
      <c r="O40" s="22"/>
      <c r="P40" s="22"/>
    </row>
    <row r="41" spans="1:16" ht="39" customHeight="1" x14ac:dyDescent="0.15">
      <c r="A41" s="22"/>
      <c r="B41" s="35"/>
      <c r="C41" s="1209" t="s">
        <v>576</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577</v>
      </c>
      <c r="D42" s="1210"/>
      <c r="E42" s="1211"/>
      <c r="F42" s="36" t="s">
        <v>578</v>
      </c>
      <c r="G42" s="37" t="s">
        <v>521</v>
      </c>
      <c r="H42" s="37" t="s">
        <v>521</v>
      </c>
      <c r="I42" s="37" t="s">
        <v>521</v>
      </c>
      <c r="J42" s="38" t="s">
        <v>521</v>
      </c>
      <c r="K42" s="22"/>
      <c r="L42" s="22"/>
      <c r="M42" s="22"/>
      <c r="N42" s="22"/>
      <c r="O42" s="22"/>
      <c r="P42" s="22"/>
    </row>
    <row r="43" spans="1:16" ht="39" customHeight="1" thickBot="1" x14ac:dyDescent="0.2">
      <c r="A43" s="22"/>
      <c r="B43" s="40"/>
      <c r="C43" s="1212" t="s">
        <v>579</v>
      </c>
      <c r="D43" s="1213"/>
      <c r="E43" s="1214"/>
      <c r="F43" s="41" t="s">
        <v>521</v>
      </c>
      <c r="G43" s="42">
        <v>1.43</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RyUGFHQ4v5ILJkyjbeO362jPjsfpR4ZmuaR0jiI7/vcJ29zcH12fJGUWYIdYvHc2zzCd/qs/NJQuqNka1lspg==" saltValue="kYozkwa6hC0ur9H29e22h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1685</v>
      </c>
      <c r="L45" s="60">
        <v>1680</v>
      </c>
      <c r="M45" s="60">
        <v>1786</v>
      </c>
      <c r="N45" s="60">
        <v>1735</v>
      </c>
      <c r="O45" s="61">
        <v>1690</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521</v>
      </c>
      <c r="L46" s="64" t="s">
        <v>521</v>
      </c>
      <c r="M46" s="64" t="s">
        <v>521</v>
      </c>
      <c r="N46" s="64" t="s">
        <v>521</v>
      </c>
      <c r="O46" s="65" t="s">
        <v>521</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521</v>
      </c>
      <c r="L47" s="64" t="s">
        <v>521</v>
      </c>
      <c r="M47" s="64" t="s">
        <v>521</v>
      </c>
      <c r="N47" s="64" t="s">
        <v>521</v>
      </c>
      <c r="O47" s="65" t="s">
        <v>521</v>
      </c>
      <c r="P47" s="48"/>
      <c r="Q47" s="48"/>
      <c r="R47" s="48"/>
      <c r="S47" s="48"/>
      <c r="T47" s="48"/>
      <c r="U47" s="48"/>
    </row>
    <row r="48" spans="1:21" ht="30.75" customHeight="1" x14ac:dyDescent="0.15">
      <c r="A48" s="48"/>
      <c r="B48" s="1219"/>
      <c r="C48" s="1220"/>
      <c r="D48" s="62"/>
      <c r="E48" s="1225" t="s">
        <v>15</v>
      </c>
      <c r="F48" s="1225"/>
      <c r="G48" s="1225"/>
      <c r="H48" s="1225"/>
      <c r="I48" s="1225"/>
      <c r="J48" s="1226"/>
      <c r="K48" s="63">
        <v>474</v>
      </c>
      <c r="L48" s="64">
        <v>480</v>
      </c>
      <c r="M48" s="64">
        <v>319</v>
      </c>
      <c r="N48" s="64">
        <v>308</v>
      </c>
      <c r="O48" s="65">
        <v>329</v>
      </c>
      <c r="P48" s="48"/>
      <c r="Q48" s="48"/>
      <c r="R48" s="48"/>
      <c r="S48" s="48"/>
      <c r="T48" s="48"/>
      <c r="U48" s="48"/>
    </row>
    <row r="49" spans="1:21" ht="30.75" customHeight="1" x14ac:dyDescent="0.15">
      <c r="A49" s="48"/>
      <c r="B49" s="1219"/>
      <c r="C49" s="1220"/>
      <c r="D49" s="62"/>
      <c r="E49" s="1225" t="s">
        <v>16</v>
      </c>
      <c r="F49" s="1225"/>
      <c r="G49" s="1225"/>
      <c r="H49" s="1225"/>
      <c r="I49" s="1225"/>
      <c r="J49" s="1226"/>
      <c r="K49" s="63">
        <v>267</v>
      </c>
      <c r="L49" s="64">
        <v>147</v>
      </c>
      <c r="M49" s="64">
        <v>191</v>
      </c>
      <c r="N49" s="64">
        <v>223</v>
      </c>
      <c r="O49" s="65">
        <v>215</v>
      </c>
      <c r="P49" s="48"/>
      <c r="Q49" s="48"/>
      <c r="R49" s="48"/>
      <c r="S49" s="48"/>
      <c r="T49" s="48"/>
      <c r="U49" s="48"/>
    </row>
    <row r="50" spans="1:21" ht="30.75" customHeight="1" x14ac:dyDescent="0.15">
      <c r="A50" s="48"/>
      <c r="B50" s="1219"/>
      <c r="C50" s="1220"/>
      <c r="D50" s="62"/>
      <c r="E50" s="1225" t="s">
        <v>17</v>
      </c>
      <c r="F50" s="1225"/>
      <c r="G50" s="1225"/>
      <c r="H50" s="1225"/>
      <c r="I50" s="1225"/>
      <c r="J50" s="1226"/>
      <c r="K50" s="63">
        <v>94</v>
      </c>
      <c r="L50" s="64" t="s">
        <v>521</v>
      </c>
      <c r="M50" s="64" t="s">
        <v>521</v>
      </c>
      <c r="N50" s="64" t="s">
        <v>521</v>
      </c>
      <c r="O50" s="65" t="s">
        <v>521</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521</v>
      </c>
      <c r="L51" s="64" t="s">
        <v>521</v>
      </c>
      <c r="M51" s="64" t="s">
        <v>521</v>
      </c>
      <c r="N51" s="64" t="s">
        <v>521</v>
      </c>
      <c r="O51" s="65" t="s">
        <v>521</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1280</v>
      </c>
      <c r="L52" s="64">
        <v>1246</v>
      </c>
      <c r="M52" s="64">
        <v>1288</v>
      </c>
      <c r="N52" s="64">
        <v>1274</v>
      </c>
      <c r="O52" s="65">
        <v>1261</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1240</v>
      </c>
      <c r="L53" s="69">
        <v>1061</v>
      </c>
      <c r="M53" s="69">
        <v>1008</v>
      </c>
      <c r="N53" s="69">
        <v>992</v>
      </c>
      <c r="O53" s="70">
        <v>973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33" t="s">
        <v>26</v>
      </c>
      <c r="C57" s="1234"/>
      <c r="D57" s="1237" t="s">
        <v>27</v>
      </c>
      <c r="E57" s="1238"/>
      <c r="F57" s="1238"/>
      <c r="G57" s="1238"/>
      <c r="H57" s="1238"/>
      <c r="I57" s="1238"/>
      <c r="J57" s="1239"/>
      <c r="K57" s="83"/>
      <c r="L57" s="84"/>
      <c r="M57" s="84"/>
      <c r="N57" s="84"/>
      <c r="O57" s="85"/>
    </row>
    <row r="58" spans="1:21" ht="31.5" customHeight="1" thickBot="1" x14ac:dyDescent="0.2">
      <c r="B58" s="1235"/>
      <c r="C58" s="1236"/>
      <c r="D58" s="1240" t="s">
        <v>28</v>
      </c>
      <c r="E58" s="1241"/>
      <c r="F58" s="1241"/>
      <c r="G58" s="1241"/>
      <c r="H58" s="1241"/>
      <c r="I58" s="1241"/>
      <c r="J58" s="1242"/>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kpBLeRKBDWhz0WN9UUQOKkj+MiTQ27CzT8LBhLx7gHtJyVoa+OTNHSUwVPRP2vnP1EOoHYZjNXoAGU5rtQF3A==" saltValue="ZHXZvY1pwmT5qBt0OLlp6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43" t="s">
        <v>31</v>
      </c>
      <c r="C41" s="1244"/>
      <c r="D41" s="102"/>
      <c r="E41" s="1249" t="s">
        <v>32</v>
      </c>
      <c r="F41" s="1249"/>
      <c r="G41" s="1249"/>
      <c r="H41" s="1250"/>
      <c r="I41" s="351">
        <v>17814</v>
      </c>
      <c r="J41" s="352">
        <v>17042</v>
      </c>
      <c r="K41" s="352">
        <v>17839</v>
      </c>
      <c r="L41" s="352">
        <v>17600</v>
      </c>
      <c r="M41" s="353">
        <v>16873</v>
      </c>
    </row>
    <row r="42" spans="2:13" ht="27.75" customHeight="1" x14ac:dyDescent="0.15">
      <c r="B42" s="1245"/>
      <c r="C42" s="1246"/>
      <c r="D42" s="103"/>
      <c r="E42" s="1251" t="s">
        <v>33</v>
      </c>
      <c r="F42" s="1251"/>
      <c r="G42" s="1251"/>
      <c r="H42" s="1252"/>
      <c r="I42" s="354" t="s">
        <v>521</v>
      </c>
      <c r="J42" s="355" t="s">
        <v>521</v>
      </c>
      <c r="K42" s="355" t="s">
        <v>521</v>
      </c>
      <c r="L42" s="355" t="s">
        <v>521</v>
      </c>
      <c r="M42" s="356" t="s">
        <v>521</v>
      </c>
    </row>
    <row r="43" spans="2:13" ht="27.75" customHeight="1" x14ac:dyDescent="0.15">
      <c r="B43" s="1245"/>
      <c r="C43" s="1246"/>
      <c r="D43" s="103"/>
      <c r="E43" s="1251" t="s">
        <v>34</v>
      </c>
      <c r="F43" s="1251"/>
      <c r="G43" s="1251"/>
      <c r="H43" s="1252"/>
      <c r="I43" s="354">
        <v>5268</v>
      </c>
      <c r="J43" s="355">
        <v>4976</v>
      </c>
      <c r="K43" s="355">
        <v>3580</v>
      </c>
      <c r="L43" s="355">
        <v>3353</v>
      </c>
      <c r="M43" s="356">
        <v>3567</v>
      </c>
    </row>
    <row r="44" spans="2:13" ht="27.75" customHeight="1" x14ac:dyDescent="0.15">
      <c r="B44" s="1245"/>
      <c r="C44" s="1246"/>
      <c r="D44" s="103"/>
      <c r="E44" s="1251" t="s">
        <v>35</v>
      </c>
      <c r="F44" s="1251"/>
      <c r="G44" s="1251"/>
      <c r="H44" s="1252"/>
      <c r="I44" s="354">
        <v>1877</v>
      </c>
      <c r="J44" s="355">
        <v>2148</v>
      </c>
      <c r="K44" s="355">
        <v>2234</v>
      </c>
      <c r="L44" s="355">
        <v>2188</v>
      </c>
      <c r="M44" s="356">
        <v>2184</v>
      </c>
    </row>
    <row r="45" spans="2:13" ht="27.75" customHeight="1" x14ac:dyDescent="0.15">
      <c r="B45" s="1245"/>
      <c r="C45" s="1246"/>
      <c r="D45" s="103"/>
      <c r="E45" s="1251" t="s">
        <v>36</v>
      </c>
      <c r="F45" s="1251"/>
      <c r="G45" s="1251"/>
      <c r="H45" s="1252"/>
      <c r="I45" s="354">
        <v>2333</v>
      </c>
      <c r="J45" s="355">
        <v>2210</v>
      </c>
      <c r="K45" s="355">
        <v>2073</v>
      </c>
      <c r="L45" s="355">
        <v>2100</v>
      </c>
      <c r="M45" s="356">
        <v>2075</v>
      </c>
    </row>
    <row r="46" spans="2:13" ht="27.75" customHeight="1" x14ac:dyDescent="0.15">
      <c r="B46" s="1245"/>
      <c r="C46" s="1246"/>
      <c r="D46" s="104"/>
      <c r="E46" s="1251" t="s">
        <v>37</v>
      </c>
      <c r="F46" s="1251"/>
      <c r="G46" s="1251"/>
      <c r="H46" s="1252"/>
      <c r="I46" s="354" t="s">
        <v>521</v>
      </c>
      <c r="J46" s="355" t="s">
        <v>521</v>
      </c>
      <c r="K46" s="355" t="s">
        <v>521</v>
      </c>
      <c r="L46" s="355" t="s">
        <v>521</v>
      </c>
      <c r="M46" s="356" t="s">
        <v>521</v>
      </c>
    </row>
    <row r="47" spans="2:13" ht="27.75" customHeight="1" x14ac:dyDescent="0.15">
      <c r="B47" s="1245"/>
      <c r="C47" s="1246"/>
      <c r="D47" s="105"/>
      <c r="E47" s="1253" t="s">
        <v>38</v>
      </c>
      <c r="F47" s="1254"/>
      <c r="G47" s="1254"/>
      <c r="H47" s="1255"/>
      <c r="I47" s="354" t="s">
        <v>521</v>
      </c>
      <c r="J47" s="355" t="s">
        <v>521</v>
      </c>
      <c r="K47" s="355" t="s">
        <v>521</v>
      </c>
      <c r="L47" s="355" t="s">
        <v>521</v>
      </c>
      <c r="M47" s="356" t="s">
        <v>521</v>
      </c>
    </row>
    <row r="48" spans="2:13" ht="27.75" customHeight="1" x14ac:dyDescent="0.15">
      <c r="B48" s="1245"/>
      <c r="C48" s="1246"/>
      <c r="D48" s="103"/>
      <c r="E48" s="1251" t="s">
        <v>39</v>
      </c>
      <c r="F48" s="1251"/>
      <c r="G48" s="1251"/>
      <c r="H48" s="1252"/>
      <c r="I48" s="354" t="s">
        <v>521</v>
      </c>
      <c r="J48" s="355" t="s">
        <v>521</v>
      </c>
      <c r="K48" s="355" t="s">
        <v>521</v>
      </c>
      <c r="L48" s="355" t="s">
        <v>521</v>
      </c>
      <c r="M48" s="356" t="s">
        <v>521</v>
      </c>
    </row>
    <row r="49" spans="2:13" ht="27.75" customHeight="1" x14ac:dyDescent="0.15">
      <c r="B49" s="1247"/>
      <c r="C49" s="1248"/>
      <c r="D49" s="103"/>
      <c r="E49" s="1251" t="s">
        <v>40</v>
      </c>
      <c r="F49" s="1251"/>
      <c r="G49" s="1251"/>
      <c r="H49" s="1252"/>
      <c r="I49" s="354" t="s">
        <v>521</v>
      </c>
      <c r="J49" s="355" t="s">
        <v>521</v>
      </c>
      <c r="K49" s="355" t="s">
        <v>521</v>
      </c>
      <c r="L49" s="355" t="s">
        <v>521</v>
      </c>
      <c r="M49" s="356" t="s">
        <v>521</v>
      </c>
    </row>
    <row r="50" spans="2:13" ht="27.75" customHeight="1" x14ac:dyDescent="0.15">
      <c r="B50" s="1256" t="s">
        <v>41</v>
      </c>
      <c r="C50" s="1257"/>
      <c r="D50" s="106"/>
      <c r="E50" s="1251" t="s">
        <v>42</v>
      </c>
      <c r="F50" s="1251"/>
      <c r="G50" s="1251"/>
      <c r="H50" s="1252"/>
      <c r="I50" s="354">
        <v>2685</v>
      </c>
      <c r="J50" s="355">
        <v>2792</v>
      </c>
      <c r="K50" s="355">
        <v>3058</v>
      </c>
      <c r="L50" s="355">
        <v>4110</v>
      </c>
      <c r="M50" s="356">
        <v>5039</v>
      </c>
    </row>
    <row r="51" spans="2:13" ht="27.75" customHeight="1" x14ac:dyDescent="0.15">
      <c r="B51" s="1245"/>
      <c r="C51" s="1246"/>
      <c r="D51" s="103"/>
      <c r="E51" s="1251" t="s">
        <v>43</v>
      </c>
      <c r="F51" s="1251"/>
      <c r="G51" s="1251"/>
      <c r="H51" s="1252"/>
      <c r="I51" s="354">
        <v>177</v>
      </c>
      <c r="J51" s="355">
        <v>158</v>
      </c>
      <c r="K51" s="355">
        <v>731</v>
      </c>
      <c r="L51" s="355">
        <v>660</v>
      </c>
      <c r="M51" s="356">
        <v>626</v>
      </c>
    </row>
    <row r="52" spans="2:13" ht="27.75" customHeight="1" x14ac:dyDescent="0.15">
      <c r="B52" s="1247"/>
      <c r="C52" s="1248"/>
      <c r="D52" s="103"/>
      <c r="E52" s="1251" t="s">
        <v>44</v>
      </c>
      <c r="F52" s="1251"/>
      <c r="G52" s="1251"/>
      <c r="H52" s="1252"/>
      <c r="I52" s="354">
        <v>13985</v>
      </c>
      <c r="J52" s="355">
        <v>13753</v>
      </c>
      <c r="K52" s="355">
        <v>13432</v>
      </c>
      <c r="L52" s="355">
        <v>13375</v>
      </c>
      <c r="M52" s="356">
        <v>12804</v>
      </c>
    </row>
    <row r="53" spans="2:13" ht="27.75" customHeight="1" thickBot="1" x14ac:dyDescent="0.2">
      <c r="B53" s="1258" t="s">
        <v>45</v>
      </c>
      <c r="C53" s="1259"/>
      <c r="D53" s="107"/>
      <c r="E53" s="1260" t="s">
        <v>46</v>
      </c>
      <c r="F53" s="1260"/>
      <c r="G53" s="1260"/>
      <c r="H53" s="1261"/>
      <c r="I53" s="357">
        <v>10445</v>
      </c>
      <c r="J53" s="358">
        <v>9674</v>
      </c>
      <c r="K53" s="358">
        <v>8505</v>
      </c>
      <c r="L53" s="358">
        <v>7096</v>
      </c>
      <c r="M53" s="359">
        <v>6230</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kzZil74zvuOPd2aOlHsxLFMf9rQDF5fXMGkEhCuo8JgxlQDUk7F+JyiXqaGQPEvJmau9G3MiA8XaP/ves445pw==" saltValue="goZH9n8lLYJM1O2N7V5O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270" t="s">
        <v>49</v>
      </c>
      <c r="D55" s="1270"/>
      <c r="E55" s="1271"/>
      <c r="F55" s="119">
        <v>484</v>
      </c>
      <c r="G55" s="119">
        <v>791</v>
      </c>
      <c r="H55" s="120">
        <v>1273</v>
      </c>
    </row>
    <row r="56" spans="2:8" ht="52.5" customHeight="1" x14ac:dyDescent="0.15">
      <c r="B56" s="121"/>
      <c r="C56" s="1272" t="s">
        <v>50</v>
      </c>
      <c r="D56" s="1272"/>
      <c r="E56" s="1273"/>
      <c r="F56" s="122">
        <v>221</v>
      </c>
      <c r="G56" s="122">
        <v>210</v>
      </c>
      <c r="H56" s="123">
        <v>253</v>
      </c>
    </row>
    <row r="57" spans="2:8" ht="53.25" customHeight="1" x14ac:dyDescent="0.15">
      <c r="B57" s="121"/>
      <c r="C57" s="1274" t="s">
        <v>51</v>
      </c>
      <c r="D57" s="1274"/>
      <c r="E57" s="1275"/>
      <c r="F57" s="124">
        <v>1807</v>
      </c>
      <c r="G57" s="124">
        <v>2515</v>
      </c>
      <c r="H57" s="125">
        <v>2874</v>
      </c>
    </row>
    <row r="58" spans="2:8" ht="45.75" customHeight="1" x14ac:dyDescent="0.15">
      <c r="B58" s="126"/>
      <c r="C58" s="1262" t="s">
        <v>585</v>
      </c>
      <c r="D58" s="1263"/>
      <c r="E58" s="1264"/>
      <c r="F58" s="127">
        <v>487</v>
      </c>
      <c r="G58" s="127">
        <v>656</v>
      </c>
      <c r="H58" s="128">
        <v>1136</v>
      </c>
    </row>
    <row r="59" spans="2:8" ht="45.75" customHeight="1" x14ac:dyDescent="0.15">
      <c r="B59" s="126"/>
      <c r="C59" s="1262" t="s">
        <v>586</v>
      </c>
      <c r="D59" s="1263"/>
      <c r="E59" s="1264"/>
      <c r="F59" s="127">
        <v>344</v>
      </c>
      <c r="G59" s="127">
        <v>843</v>
      </c>
      <c r="H59" s="128">
        <v>742</v>
      </c>
    </row>
    <row r="60" spans="2:8" ht="45.75" customHeight="1" x14ac:dyDescent="0.15">
      <c r="B60" s="126"/>
      <c r="C60" s="1262" t="s">
        <v>587</v>
      </c>
      <c r="D60" s="1263"/>
      <c r="E60" s="1264"/>
      <c r="F60" s="127">
        <v>426</v>
      </c>
      <c r="G60" s="127">
        <v>426</v>
      </c>
      <c r="H60" s="128">
        <v>425</v>
      </c>
    </row>
    <row r="61" spans="2:8" ht="45.75" customHeight="1" x14ac:dyDescent="0.15">
      <c r="B61" s="126"/>
      <c r="C61" s="1262" t="s">
        <v>588</v>
      </c>
      <c r="D61" s="1263"/>
      <c r="E61" s="1264"/>
      <c r="F61" s="127">
        <v>199</v>
      </c>
      <c r="G61" s="127">
        <v>199</v>
      </c>
      <c r="H61" s="128">
        <v>200</v>
      </c>
    </row>
    <row r="62" spans="2:8" ht="45.75" customHeight="1" thickBot="1" x14ac:dyDescent="0.2">
      <c r="B62" s="129"/>
      <c r="C62" s="1265" t="s">
        <v>589</v>
      </c>
      <c r="D62" s="1266"/>
      <c r="E62" s="1267"/>
      <c r="F62" s="130">
        <v>115</v>
      </c>
      <c r="G62" s="130">
        <v>132</v>
      </c>
      <c r="H62" s="131">
        <v>126</v>
      </c>
    </row>
    <row r="63" spans="2:8" ht="52.5" customHeight="1" thickBot="1" x14ac:dyDescent="0.2">
      <c r="B63" s="132"/>
      <c r="C63" s="1268" t="s">
        <v>52</v>
      </c>
      <c r="D63" s="1268"/>
      <c r="E63" s="1269"/>
      <c r="F63" s="133">
        <v>2512</v>
      </c>
      <c r="G63" s="133">
        <v>3516</v>
      </c>
      <c r="H63" s="134">
        <v>4401</v>
      </c>
    </row>
    <row r="64" spans="2:8" x14ac:dyDescent="0.15"/>
  </sheetData>
  <sheetProtection algorithmName="SHA-512" hashValue="T9viRvXYzvmRVNZwyR5jA9gq1T+roPlSr3O2qcJHH27M9BKw1HuRnTti9PR2NMC/U7lEFrxae34fDKyJ/t6aqA==" saltValue="wgr1WLLnlFx+ou9VHpzj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591</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592</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593</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562</v>
      </c>
      <c r="BQ50" s="1281"/>
      <c r="BR50" s="1281"/>
      <c r="BS50" s="1281"/>
      <c r="BT50" s="1281"/>
      <c r="BU50" s="1281"/>
      <c r="BV50" s="1281"/>
      <c r="BW50" s="1281"/>
      <c r="BX50" s="1281" t="s">
        <v>563</v>
      </c>
      <c r="BY50" s="1281"/>
      <c r="BZ50" s="1281"/>
      <c r="CA50" s="1281"/>
      <c r="CB50" s="1281"/>
      <c r="CC50" s="1281"/>
      <c r="CD50" s="1281"/>
      <c r="CE50" s="1281"/>
      <c r="CF50" s="1281" t="s">
        <v>564</v>
      </c>
      <c r="CG50" s="1281"/>
      <c r="CH50" s="1281"/>
      <c r="CI50" s="1281"/>
      <c r="CJ50" s="1281"/>
      <c r="CK50" s="1281"/>
      <c r="CL50" s="1281"/>
      <c r="CM50" s="1281"/>
      <c r="CN50" s="1281" t="s">
        <v>565</v>
      </c>
      <c r="CO50" s="1281"/>
      <c r="CP50" s="1281"/>
      <c r="CQ50" s="1281"/>
      <c r="CR50" s="1281"/>
      <c r="CS50" s="1281"/>
      <c r="CT50" s="1281"/>
      <c r="CU50" s="1281"/>
      <c r="CV50" s="1281" t="s">
        <v>566</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594</v>
      </c>
      <c r="AO51" s="1279"/>
      <c r="AP51" s="1279"/>
      <c r="AQ51" s="1279"/>
      <c r="AR51" s="1279"/>
      <c r="AS51" s="1279"/>
      <c r="AT51" s="1279"/>
      <c r="AU51" s="1279"/>
      <c r="AV51" s="1279"/>
      <c r="AW51" s="1279"/>
      <c r="AX51" s="1279"/>
      <c r="AY51" s="1279"/>
      <c r="AZ51" s="1279"/>
      <c r="BA51" s="1279"/>
      <c r="BB51" s="1279" t="s">
        <v>595</v>
      </c>
      <c r="BC51" s="1279"/>
      <c r="BD51" s="1279"/>
      <c r="BE51" s="1279"/>
      <c r="BF51" s="1279"/>
      <c r="BG51" s="1279"/>
      <c r="BH51" s="1279"/>
      <c r="BI51" s="1279"/>
      <c r="BJ51" s="1279"/>
      <c r="BK51" s="1279"/>
      <c r="BL51" s="1279"/>
      <c r="BM51" s="1279"/>
      <c r="BN51" s="1279"/>
      <c r="BO51" s="1279"/>
      <c r="BP51" s="1276">
        <v>157.1</v>
      </c>
      <c r="BQ51" s="1276"/>
      <c r="BR51" s="1276"/>
      <c r="BS51" s="1276"/>
      <c r="BT51" s="1276"/>
      <c r="BU51" s="1276"/>
      <c r="BV51" s="1276"/>
      <c r="BW51" s="1276"/>
      <c r="BX51" s="1276">
        <v>146.5</v>
      </c>
      <c r="BY51" s="1276"/>
      <c r="BZ51" s="1276"/>
      <c r="CA51" s="1276"/>
      <c r="CB51" s="1276"/>
      <c r="CC51" s="1276"/>
      <c r="CD51" s="1276"/>
      <c r="CE51" s="1276"/>
      <c r="CF51" s="1276">
        <v>130</v>
      </c>
      <c r="CG51" s="1276"/>
      <c r="CH51" s="1276"/>
      <c r="CI51" s="1276"/>
      <c r="CJ51" s="1276"/>
      <c r="CK51" s="1276"/>
      <c r="CL51" s="1276"/>
      <c r="CM51" s="1276"/>
      <c r="CN51" s="1276">
        <v>104</v>
      </c>
      <c r="CO51" s="1276"/>
      <c r="CP51" s="1276"/>
      <c r="CQ51" s="1276"/>
      <c r="CR51" s="1276"/>
      <c r="CS51" s="1276"/>
      <c r="CT51" s="1276"/>
      <c r="CU51" s="1276"/>
      <c r="CV51" s="1276">
        <v>86.8</v>
      </c>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596</v>
      </c>
      <c r="BC53" s="1279"/>
      <c r="BD53" s="1279"/>
      <c r="BE53" s="1279"/>
      <c r="BF53" s="1279"/>
      <c r="BG53" s="1279"/>
      <c r="BH53" s="1279"/>
      <c r="BI53" s="1279"/>
      <c r="BJ53" s="1279"/>
      <c r="BK53" s="1279"/>
      <c r="BL53" s="1279"/>
      <c r="BM53" s="1279"/>
      <c r="BN53" s="1279"/>
      <c r="BO53" s="1279"/>
      <c r="BP53" s="1276">
        <v>59.1</v>
      </c>
      <c r="BQ53" s="1276"/>
      <c r="BR53" s="1276"/>
      <c r="BS53" s="1276"/>
      <c r="BT53" s="1276"/>
      <c r="BU53" s="1276"/>
      <c r="BV53" s="1276"/>
      <c r="BW53" s="1276"/>
      <c r="BX53" s="1276">
        <v>61</v>
      </c>
      <c r="BY53" s="1276"/>
      <c r="BZ53" s="1276"/>
      <c r="CA53" s="1276"/>
      <c r="CB53" s="1276"/>
      <c r="CC53" s="1276"/>
      <c r="CD53" s="1276"/>
      <c r="CE53" s="1276"/>
      <c r="CF53" s="1276">
        <v>63.1</v>
      </c>
      <c r="CG53" s="1276"/>
      <c r="CH53" s="1276"/>
      <c r="CI53" s="1276"/>
      <c r="CJ53" s="1276"/>
      <c r="CK53" s="1276"/>
      <c r="CL53" s="1276"/>
      <c r="CM53" s="1276"/>
      <c r="CN53" s="1276">
        <v>64.8</v>
      </c>
      <c r="CO53" s="1276"/>
      <c r="CP53" s="1276"/>
      <c r="CQ53" s="1276"/>
      <c r="CR53" s="1276"/>
      <c r="CS53" s="1276"/>
      <c r="CT53" s="1276"/>
      <c r="CU53" s="1276"/>
      <c r="CV53" s="1276">
        <v>66.5</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597</v>
      </c>
      <c r="AO55" s="1281"/>
      <c r="AP55" s="1281"/>
      <c r="AQ55" s="1281"/>
      <c r="AR55" s="1281"/>
      <c r="AS55" s="1281"/>
      <c r="AT55" s="1281"/>
      <c r="AU55" s="1281"/>
      <c r="AV55" s="1281"/>
      <c r="AW55" s="1281"/>
      <c r="AX55" s="1281"/>
      <c r="AY55" s="1281"/>
      <c r="AZ55" s="1281"/>
      <c r="BA55" s="1281"/>
      <c r="BB55" s="1279" t="s">
        <v>595</v>
      </c>
      <c r="BC55" s="1279"/>
      <c r="BD55" s="1279"/>
      <c r="BE55" s="1279"/>
      <c r="BF55" s="1279"/>
      <c r="BG55" s="1279"/>
      <c r="BH55" s="1279"/>
      <c r="BI55" s="1279"/>
      <c r="BJ55" s="1279"/>
      <c r="BK55" s="1279"/>
      <c r="BL55" s="1279"/>
      <c r="BM55" s="1279"/>
      <c r="BN55" s="1279"/>
      <c r="BO55" s="1279"/>
      <c r="BP55" s="1276">
        <v>55.4</v>
      </c>
      <c r="BQ55" s="1276"/>
      <c r="BR55" s="1276"/>
      <c r="BS55" s="1276"/>
      <c r="BT55" s="1276"/>
      <c r="BU55" s="1276"/>
      <c r="BV55" s="1276"/>
      <c r="BW55" s="1276"/>
      <c r="BX55" s="1276">
        <v>52.7</v>
      </c>
      <c r="BY55" s="1276"/>
      <c r="BZ55" s="1276"/>
      <c r="CA55" s="1276"/>
      <c r="CB55" s="1276"/>
      <c r="CC55" s="1276"/>
      <c r="CD55" s="1276"/>
      <c r="CE55" s="1276"/>
      <c r="CF55" s="1276">
        <v>49.7</v>
      </c>
      <c r="CG55" s="1276"/>
      <c r="CH55" s="1276"/>
      <c r="CI55" s="1276"/>
      <c r="CJ55" s="1276"/>
      <c r="CK55" s="1276"/>
      <c r="CL55" s="1276"/>
      <c r="CM55" s="1276"/>
      <c r="CN55" s="1276">
        <v>37.299999999999997</v>
      </c>
      <c r="CO55" s="1276"/>
      <c r="CP55" s="1276"/>
      <c r="CQ55" s="1276"/>
      <c r="CR55" s="1276"/>
      <c r="CS55" s="1276"/>
      <c r="CT55" s="1276"/>
      <c r="CU55" s="1276"/>
      <c r="CV55" s="1276">
        <v>25.1</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596</v>
      </c>
      <c r="BC57" s="1279"/>
      <c r="BD57" s="1279"/>
      <c r="BE57" s="1279"/>
      <c r="BF57" s="1279"/>
      <c r="BG57" s="1279"/>
      <c r="BH57" s="1279"/>
      <c r="BI57" s="1279"/>
      <c r="BJ57" s="1279"/>
      <c r="BK57" s="1279"/>
      <c r="BL57" s="1279"/>
      <c r="BM57" s="1279"/>
      <c r="BN57" s="1279"/>
      <c r="BO57" s="1279"/>
      <c r="BP57" s="1276">
        <v>58.7</v>
      </c>
      <c r="BQ57" s="1276"/>
      <c r="BR57" s="1276"/>
      <c r="BS57" s="1276"/>
      <c r="BT57" s="1276"/>
      <c r="BU57" s="1276"/>
      <c r="BV57" s="1276"/>
      <c r="BW57" s="1276"/>
      <c r="BX57" s="1276">
        <v>59.9</v>
      </c>
      <c r="BY57" s="1276"/>
      <c r="BZ57" s="1276"/>
      <c r="CA57" s="1276"/>
      <c r="CB57" s="1276"/>
      <c r="CC57" s="1276"/>
      <c r="CD57" s="1276"/>
      <c r="CE57" s="1276"/>
      <c r="CF57" s="1276">
        <v>60.1</v>
      </c>
      <c r="CG57" s="1276"/>
      <c r="CH57" s="1276"/>
      <c r="CI57" s="1276"/>
      <c r="CJ57" s="1276"/>
      <c r="CK57" s="1276"/>
      <c r="CL57" s="1276"/>
      <c r="CM57" s="1276"/>
      <c r="CN57" s="1276">
        <v>61.9</v>
      </c>
      <c r="CO57" s="1276"/>
      <c r="CP57" s="1276"/>
      <c r="CQ57" s="1276"/>
      <c r="CR57" s="1276"/>
      <c r="CS57" s="1276"/>
      <c r="CT57" s="1276"/>
      <c r="CU57" s="1276"/>
      <c r="CV57" s="1276">
        <v>63.1</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598</v>
      </c>
    </row>
    <row r="64" spans="1:109" x14ac:dyDescent="0.15">
      <c r="B64" s="375"/>
      <c r="G64" s="382"/>
      <c r="I64" s="395"/>
      <c r="J64" s="395"/>
      <c r="K64" s="395"/>
      <c r="L64" s="395"/>
      <c r="M64" s="395"/>
      <c r="N64" s="396"/>
      <c r="AM64" s="382"/>
      <c r="AN64" s="382" t="s">
        <v>592</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593</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562</v>
      </c>
      <c r="BQ72" s="1281"/>
      <c r="BR72" s="1281"/>
      <c r="BS72" s="1281"/>
      <c r="BT72" s="1281"/>
      <c r="BU72" s="1281"/>
      <c r="BV72" s="1281"/>
      <c r="BW72" s="1281"/>
      <c r="BX72" s="1281" t="s">
        <v>563</v>
      </c>
      <c r="BY72" s="1281"/>
      <c r="BZ72" s="1281"/>
      <c r="CA72" s="1281"/>
      <c r="CB72" s="1281"/>
      <c r="CC72" s="1281"/>
      <c r="CD72" s="1281"/>
      <c r="CE72" s="1281"/>
      <c r="CF72" s="1281" t="s">
        <v>564</v>
      </c>
      <c r="CG72" s="1281"/>
      <c r="CH72" s="1281"/>
      <c r="CI72" s="1281"/>
      <c r="CJ72" s="1281"/>
      <c r="CK72" s="1281"/>
      <c r="CL72" s="1281"/>
      <c r="CM72" s="1281"/>
      <c r="CN72" s="1281" t="s">
        <v>565</v>
      </c>
      <c r="CO72" s="1281"/>
      <c r="CP72" s="1281"/>
      <c r="CQ72" s="1281"/>
      <c r="CR72" s="1281"/>
      <c r="CS72" s="1281"/>
      <c r="CT72" s="1281"/>
      <c r="CU72" s="1281"/>
      <c r="CV72" s="1281" t="s">
        <v>566</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594</v>
      </c>
      <c r="AO73" s="1279"/>
      <c r="AP73" s="1279"/>
      <c r="AQ73" s="1279"/>
      <c r="AR73" s="1279"/>
      <c r="AS73" s="1279"/>
      <c r="AT73" s="1279"/>
      <c r="AU73" s="1279"/>
      <c r="AV73" s="1279"/>
      <c r="AW73" s="1279"/>
      <c r="AX73" s="1279"/>
      <c r="AY73" s="1279"/>
      <c r="AZ73" s="1279"/>
      <c r="BA73" s="1279"/>
      <c r="BB73" s="1279" t="s">
        <v>595</v>
      </c>
      <c r="BC73" s="1279"/>
      <c r="BD73" s="1279"/>
      <c r="BE73" s="1279"/>
      <c r="BF73" s="1279"/>
      <c r="BG73" s="1279"/>
      <c r="BH73" s="1279"/>
      <c r="BI73" s="1279"/>
      <c r="BJ73" s="1279"/>
      <c r="BK73" s="1279"/>
      <c r="BL73" s="1279"/>
      <c r="BM73" s="1279"/>
      <c r="BN73" s="1279"/>
      <c r="BO73" s="1279"/>
      <c r="BP73" s="1276">
        <v>157.1</v>
      </c>
      <c r="BQ73" s="1276"/>
      <c r="BR73" s="1276"/>
      <c r="BS73" s="1276"/>
      <c r="BT73" s="1276"/>
      <c r="BU73" s="1276"/>
      <c r="BV73" s="1276"/>
      <c r="BW73" s="1276"/>
      <c r="BX73" s="1276">
        <v>146.5</v>
      </c>
      <c r="BY73" s="1276"/>
      <c r="BZ73" s="1276"/>
      <c r="CA73" s="1276"/>
      <c r="CB73" s="1276"/>
      <c r="CC73" s="1276"/>
      <c r="CD73" s="1276"/>
      <c r="CE73" s="1276"/>
      <c r="CF73" s="1276">
        <v>130</v>
      </c>
      <c r="CG73" s="1276"/>
      <c r="CH73" s="1276"/>
      <c r="CI73" s="1276"/>
      <c r="CJ73" s="1276"/>
      <c r="CK73" s="1276"/>
      <c r="CL73" s="1276"/>
      <c r="CM73" s="1276"/>
      <c r="CN73" s="1276">
        <v>104</v>
      </c>
      <c r="CO73" s="1276"/>
      <c r="CP73" s="1276"/>
      <c r="CQ73" s="1276"/>
      <c r="CR73" s="1276"/>
      <c r="CS73" s="1276"/>
      <c r="CT73" s="1276"/>
      <c r="CU73" s="1276"/>
      <c r="CV73" s="1276">
        <v>86.8</v>
      </c>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599</v>
      </c>
      <c r="BC75" s="1279"/>
      <c r="BD75" s="1279"/>
      <c r="BE75" s="1279"/>
      <c r="BF75" s="1279"/>
      <c r="BG75" s="1279"/>
      <c r="BH75" s="1279"/>
      <c r="BI75" s="1279"/>
      <c r="BJ75" s="1279"/>
      <c r="BK75" s="1279"/>
      <c r="BL75" s="1279"/>
      <c r="BM75" s="1279"/>
      <c r="BN75" s="1279"/>
      <c r="BO75" s="1279"/>
      <c r="BP75" s="1276">
        <v>18.3</v>
      </c>
      <c r="BQ75" s="1276"/>
      <c r="BR75" s="1276"/>
      <c r="BS75" s="1276"/>
      <c r="BT75" s="1276"/>
      <c r="BU75" s="1276"/>
      <c r="BV75" s="1276"/>
      <c r="BW75" s="1276"/>
      <c r="BX75" s="1276">
        <v>17.7</v>
      </c>
      <c r="BY75" s="1276"/>
      <c r="BZ75" s="1276"/>
      <c r="CA75" s="1276"/>
      <c r="CB75" s="1276"/>
      <c r="CC75" s="1276"/>
      <c r="CD75" s="1276"/>
      <c r="CE75" s="1276"/>
      <c r="CF75" s="1276">
        <v>16.7</v>
      </c>
      <c r="CG75" s="1276"/>
      <c r="CH75" s="1276"/>
      <c r="CI75" s="1276"/>
      <c r="CJ75" s="1276"/>
      <c r="CK75" s="1276"/>
      <c r="CL75" s="1276"/>
      <c r="CM75" s="1276"/>
      <c r="CN75" s="1276">
        <v>15.3</v>
      </c>
      <c r="CO75" s="1276"/>
      <c r="CP75" s="1276"/>
      <c r="CQ75" s="1276"/>
      <c r="CR75" s="1276"/>
      <c r="CS75" s="1276"/>
      <c r="CT75" s="1276"/>
      <c r="CU75" s="1276"/>
      <c r="CV75" s="1276">
        <v>14.5</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597</v>
      </c>
      <c r="AO77" s="1281"/>
      <c r="AP77" s="1281"/>
      <c r="AQ77" s="1281"/>
      <c r="AR77" s="1281"/>
      <c r="AS77" s="1281"/>
      <c r="AT77" s="1281"/>
      <c r="AU77" s="1281"/>
      <c r="AV77" s="1281"/>
      <c r="AW77" s="1281"/>
      <c r="AX77" s="1281"/>
      <c r="AY77" s="1281"/>
      <c r="AZ77" s="1281"/>
      <c r="BA77" s="1281"/>
      <c r="BB77" s="1279" t="s">
        <v>595</v>
      </c>
      <c r="BC77" s="1279"/>
      <c r="BD77" s="1279"/>
      <c r="BE77" s="1279"/>
      <c r="BF77" s="1279"/>
      <c r="BG77" s="1279"/>
      <c r="BH77" s="1279"/>
      <c r="BI77" s="1279"/>
      <c r="BJ77" s="1279"/>
      <c r="BK77" s="1279"/>
      <c r="BL77" s="1279"/>
      <c r="BM77" s="1279"/>
      <c r="BN77" s="1279"/>
      <c r="BO77" s="1279"/>
      <c r="BP77" s="1276">
        <v>55.4</v>
      </c>
      <c r="BQ77" s="1276"/>
      <c r="BR77" s="1276"/>
      <c r="BS77" s="1276"/>
      <c r="BT77" s="1276"/>
      <c r="BU77" s="1276"/>
      <c r="BV77" s="1276"/>
      <c r="BW77" s="1276"/>
      <c r="BX77" s="1276">
        <v>52.7</v>
      </c>
      <c r="BY77" s="1276"/>
      <c r="BZ77" s="1276"/>
      <c r="CA77" s="1276"/>
      <c r="CB77" s="1276"/>
      <c r="CC77" s="1276"/>
      <c r="CD77" s="1276"/>
      <c r="CE77" s="1276"/>
      <c r="CF77" s="1276">
        <v>49.7</v>
      </c>
      <c r="CG77" s="1276"/>
      <c r="CH77" s="1276"/>
      <c r="CI77" s="1276"/>
      <c r="CJ77" s="1276"/>
      <c r="CK77" s="1276"/>
      <c r="CL77" s="1276"/>
      <c r="CM77" s="1276"/>
      <c r="CN77" s="1276">
        <v>37.299999999999997</v>
      </c>
      <c r="CO77" s="1276"/>
      <c r="CP77" s="1276"/>
      <c r="CQ77" s="1276"/>
      <c r="CR77" s="1276"/>
      <c r="CS77" s="1276"/>
      <c r="CT77" s="1276"/>
      <c r="CU77" s="1276"/>
      <c r="CV77" s="1276">
        <v>25.1</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599</v>
      </c>
      <c r="BC79" s="1279"/>
      <c r="BD79" s="1279"/>
      <c r="BE79" s="1279"/>
      <c r="BF79" s="1279"/>
      <c r="BG79" s="1279"/>
      <c r="BH79" s="1279"/>
      <c r="BI79" s="1279"/>
      <c r="BJ79" s="1279"/>
      <c r="BK79" s="1279"/>
      <c r="BL79" s="1279"/>
      <c r="BM79" s="1279"/>
      <c r="BN79" s="1279"/>
      <c r="BO79" s="1279"/>
      <c r="BP79" s="1276">
        <v>9.6999999999999993</v>
      </c>
      <c r="BQ79" s="1276"/>
      <c r="BR79" s="1276"/>
      <c r="BS79" s="1276"/>
      <c r="BT79" s="1276"/>
      <c r="BU79" s="1276"/>
      <c r="BV79" s="1276"/>
      <c r="BW79" s="1276"/>
      <c r="BX79" s="1276">
        <v>9.5</v>
      </c>
      <c r="BY79" s="1276"/>
      <c r="BZ79" s="1276"/>
      <c r="CA79" s="1276"/>
      <c r="CB79" s="1276"/>
      <c r="CC79" s="1276"/>
      <c r="CD79" s="1276"/>
      <c r="CE79" s="1276"/>
      <c r="CF79" s="1276">
        <v>9.1999999999999993</v>
      </c>
      <c r="CG79" s="1276"/>
      <c r="CH79" s="1276"/>
      <c r="CI79" s="1276"/>
      <c r="CJ79" s="1276"/>
      <c r="CK79" s="1276"/>
      <c r="CL79" s="1276"/>
      <c r="CM79" s="1276"/>
      <c r="CN79" s="1276">
        <v>8.6</v>
      </c>
      <c r="CO79" s="1276"/>
      <c r="CP79" s="1276"/>
      <c r="CQ79" s="1276"/>
      <c r="CR79" s="1276"/>
      <c r="CS79" s="1276"/>
      <c r="CT79" s="1276"/>
      <c r="CU79" s="1276"/>
      <c r="CV79" s="1276">
        <v>8.3000000000000007</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7gx5zpYXg/QE7ksbFLgV8VZdvHYKnnanFtrBgvdFG3iNzFLI+o8Od0OK5DeLbi0o2euQRrVSfEp+KbGDupbR0A==" saltValue="BsizgeICMKFH5AWmaZG2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C4ZgPqHUtn/F2eG846ujxoQVses/SPsbgLslwoOKmfJGN8rBKK3vm89DH0kzeBfHX1EfM9Le5pwnKuJtt3Rieg==" saltValue="oLgnUcHiA4IxM050MuL95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509</v>
      </c>
    </row>
  </sheetData>
  <sheetProtection algorithmName="SHA-512" hashValue="EG0KKq6vZhvVPByRnIB7JARdQtGZEJIx+0uuW+s6IrphizPM1WhyUPEp7tsU7WuFx8B+8qVLL02SlyiD4/L6cw==" saltValue="aiblQzJ5G/XToMREMUn6N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559</v>
      </c>
      <c r="G2" s="148"/>
      <c r="H2" s="149"/>
    </row>
    <row r="3" spans="1:8" x14ac:dyDescent="0.15">
      <c r="A3" s="145" t="s">
        <v>552</v>
      </c>
      <c r="B3" s="150"/>
      <c r="C3" s="151"/>
      <c r="D3" s="152">
        <v>37895</v>
      </c>
      <c r="E3" s="153"/>
      <c r="F3" s="154">
        <v>68468</v>
      </c>
      <c r="G3" s="155"/>
      <c r="H3" s="156"/>
    </row>
    <row r="4" spans="1:8" x14ac:dyDescent="0.15">
      <c r="A4" s="157"/>
      <c r="B4" s="158"/>
      <c r="C4" s="159"/>
      <c r="D4" s="160">
        <v>19058</v>
      </c>
      <c r="E4" s="161"/>
      <c r="F4" s="162">
        <v>34140</v>
      </c>
      <c r="G4" s="163"/>
      <c r="H4" s="164"/>
    </row>
    <row r="5" spans="1:8" x14ac:dyDescent="0.15">
      <c r="A5" s="145" t="s">
        <v>554</v>
      </c>
      <c r="B5" s="150"/>
      <c r="C5" s="151"/>
      <c r="D5" s="152">
        <v>15693</v>
      </c>
      <c r="E5" s="153"/>
      <c r="F5" s="154">
        <v>69729</v>
      </c>
      <c r="G5" s="155"/>
      <c r="H5" s="156"/>
    </row>
    <row r="6" spans="1:8" x14ac:dyDescent="0.15">
      <c r="A6" s="157"/>
      <c r="B6" s="158"/>
      <c r="C6" s="159"/>
      <c r="D6" s="160">
        <v>8041</v>
      </c>
      <c r="E6" s="161"/>
      <c r="F6" s="162">
        <v>38908</v>
      </c>
      <c r="G6" s="163"/>
      <c r="H6" s="164"/>
    </row>
    <row r="7" spans="1:8" x14ac:dyDescent="0.15">
      <c r="A7" s="145" t="s">
        <v>555</v>
      </c>
      <c r="B7" s="150"/>
      <c r="C7" s="151"/>
      <c r="D7" s="152">
        <v>11035</v>
      </c>
      <c r="E7" s="153"/>
      <c r="F7" s="154">
        <v>74581</v>
      </c>
      <c r="G7" s="155"/>
      <c r="H7" s="156"/>
    </row>
    <row r="8" spans="1:8" x14ac:dyDescent="0.15">
      <c r="A8" s="157"/>
      <c r="B8" s="158"/>
      <c r="C8" s="159"/>
      <c r="D8" s="160">
        <v>7525</v>
      </c>
      <c r="E8" s="161"/>
      <c r="F8" s="162">
        <v>41563</v>
      </c>
      <c r="G8" s="163"/>
      <c r="H8" s="164"/>
    </row>
    <row r="9" spans="1:8" x14ac:dyDescent="0.15">
      <c r="A9" s="145" t="s">
        <v>556</v>
      </c>
      <c r="B9" s="150"/>
      <c r="C9" s="151"/>
      <c r="D9" s="152">
        <v>47667</v>
      </c>
      <c r="E9" s="153"/>
      <c r="F9" s="154">
        <v>76347</v>
      </c>
      <c r="G9" s="155"/>
      <c r="H9" s="156"/>
    </row>
    <row r="10" spans="1:8" x14ac:dyDescent="0.15">
      <c r="A10" s="157"/>
      <c r="B10" s="158"/>
      <c r="C10" s="159"/>
      <c r="D10" s="160">
        <v>27867</v>
      </c>
      <c r="E10" s="161"/>
      <c r="F10" s="162">
        <v>41762</v>
      </c>
      <c r="G10" s="163"/>
      <c r="H10" s="164"/>
    </row>
    <row r="11" spans="1:8" x14ac:dyDescent="0.15">
      <c r="A11" s="145" t="s">
        <v>557</v>
      </c>
      <c r="B11" s="150"/>
      <c r="C11" s="151"/>
      <c r="D11" s="152">
        <v>38282</v>
      </c>
      <c r="E11" s="153"/>
      <c r="F11" s="154">
        <v>69604</v>
      </c>
      <c r="G11" s="155"/>
      <c r="H11" s="156"/>
    </row>
    <row r="12" spans="1:8" x14ac:dyDescent="0.15">
      <c r="A12" s="157"/>
      <c r="B12" s="158"/>
      <c r="C12" s="165"/>
      <c r="D12" s="160">
        <v>19384</v>
      </c>
      <c r="E12" s="161"/>
      <c r="F12" s="162">
        <v>36247</v>
      </c>
      <c r="G12" s="163"/>
      <c r="H12" s="164"/>
    </row>
    <row r="13" spans="1:8" x14ac:dyDescent="0.15">
      <c r="A13" s="145"/>
      <c r="B13" s="150"/>
      <c r="C13" s="166"/>
      <c r="D13" s="167">
        <v>30114</v>
      </c>
      <c r="E13" s="168"/>
      <c r="F13" s="169">
        <v>71746</v>
      </c>
      <c r="G13" s="170"/>
      <c r="H13" s="156"/>
    </row>
    <row r="14" spans="1:8" x14ac:dyDescent="0.15">
      <c r="A14" s="157"/>
      <c r="B14" s="158"/>
      <c r="C14" s="159"/>
      <c r="D14" s="160">
        <v>16375</v>
      </c>
      <c r="E14" s="161"/>
      <c r="F14" s="162">
        <v>38524</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3.54</v>
      </c>
      <c r="C19" s="171">
        <f>ROUND(VALUE(SUBSTITUTE(実質収支比率等に係る経年分析!G$48,"▲","-")),2)</f>
        <v>3.14</v>
      </c>
      <c r="D19" s="171">
        <f>ROUND(VALUE(SUBSTITUTE(実質収支比率等に係る経年分析!H$48,"▲","-")),2)</f>
        <v>4</v>
      </c>
      <c r="E19" s="171">
        <f>ROUND(VALUE(SUBSTITUTE(実質収支比率等に係る経年分析!I$48,"▲","-")),2)</f>
        <v>4.82</v>
      </c>
      <c r="F19" s="171">
        <f>ROUND(VALUE(SUBSTITUTE(実質収支比率等に係る経年分析!J$48,"▲","-")),2)</f>
        <v>5.85</v>
      </c>
    </row>
    <row r="20" spans="1:11" x14ac:dyDescent="0.15">
      <c r="A20" s="171" t="s">
        <v>56</v>
      </c>
      <c r="B20" s="171">
        <f>ROUND(VALUE(SUBSTITUTE(実質収支比率等に係る経年分析!F$47,"▲","-")),2)</f>
        <v>4.6399999999999997</v>
      </c>
      <c r="C20" s="171">
        <f>ROUND(VALUE(SUBSTITUTE(実質収支比率等に係る経年分析!G$47,"▲","-")),2)</f>
        <v>4.22</v>
      </c>
      <c r="D20" s="171">
        <f>ROUND(VALUE(SUBSTITUTE(実質収支比率等に係る経年分析!H$47,"▲","-")),2)</f>
        <v>6.25</v>
      </c>
      <c r="E20" s="171">
        <f>ROUND(VALUE(SUBSTITUTE(実質収支比率等に係る経年分析!I$47,"▲","-")),2)</f>
        <v>9.8699999999999992</v>
      </c>
      <c r="F20" s="171">
        <f>ROUND(VALUE(SUBSTITUTE(実質収支比率等に係る経年分析!J$47,"▲","-")),2)</f>
        <v>15.23</v>
      </c>
    </row>
    <row r="21" spans="1:11" x14ac:dyDescent="0.15">
      <c r="A21" s="171" t="s">
        <v>57</v>
      </c>
      <c r="B21" s="171">
        <f>IF(ISNUMBER(VALUE(SUBSTITUTE(実質収支比率等に係る経年分析!F$49,"▲","-"))),ROUND(VALUE(SUBSTITUTE(実質収支比率等に係る経年分析!F$49,"▲","-")),2),NA())</f>
        <v>-2.3199999999999998</v>
      </c>
      <c r="C21" s="171">
        <f>IF(ISNUMBER(VALUE(SUBSTITUTE(実質収支比率等に係る経年分析!G$49,"▲","-"))),ROUND(VALUE(SUBSTITUTE(実質収支比率等に係る経年分析!G$49,"▲","-")),2),NA())</f>
        <v>-0.92</v>
      </c>
      <c r="D21" s="171">
        <f>IF(ISNUMBER(VALUE(SUBSTITUTE(実質収支比率等に係る経年分析!H$49,"▲","-"))),ROUND(VALUE(SUBSTITUTE(実質収支比率等に係る経年分析!H$49,"▲","-")),2),NA())</f>
        <v>2.82</v>
      </c>
      <c r="E21" s="171">
        <f>IF(ISNUMBER(VALUE(SUBSTITUTE(実質収支比率等に係る経年分析!I$49,"▲","-"))),ROUND(VALUE(SUBSTITUTE(実質収支比率等に係る経年分析!I$49,"▲","-")),2),NA())</f>
        <v>4.8</v>
      </c>
      <c r="F21" s="171">
        <f>IF(ISNUMBER(VALUE(SUBSTITUTE(実質収支比率等に係る経年分析!J$49,"▲","-"))),ROUND(VALUE(SUBSTITUTE(実質収支比率等に係る経年分析!J$49,"▲","-")),2),NA())</f>
        <v>7</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1.43</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0.49</v>
      </c>
      <c r="C28" s="172" t="e">
        <f>IF(ROUND(VALUE(SUBSTITUTE(連結実質赤字比率に係る赤字・黒字の構成分析!F$42,"▲", "-")), 2) &gt;= 0, ABS(ROUND(VALUE(SUBSTITUTE(連結実質赤字比率に係る赤字・黒字の構成分析!F$42,"▲", "-")), 2)), NA())</f>
        <v>#N/A</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介護サービス特別会計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下水道特別会計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簡易水道特別会計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15">
      <c r="A33" s="172" t="str">
        <f>IF(連結実質赤字比率に係る赤字・黒字の構成分析!C$37="",NA(),連結実質赤字比率に係る赤字・黒字の構成分析!C$37)</f>
        <v>大月短期大学特別会計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0.14000000000000001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0.16</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2.63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0.93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0.12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1.17</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0.81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3.41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2.99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4.7300000000000004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5.68</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1280</v>
      </c>
      <c r="E42" s="173"/>
      <c r="F42" s="173"/>
      <c r="G42" s="173">
        <f>'実質公債費比率（分子）の構造'!L$52</f>
        <v>1246</v>
      </c>
      <c r="H42" s="173"/>
      <c r="I42" s="173"/>
      <c r="J42" s="173">
        <f>'実質公債費比率（分子）の構造'!M$52</f>
        <v>1288</v>
      </c>
      <c r="K42" s="173"/>
      <c r="L42" s="173"/>
      <c r="M42" s="173">
        <f>'実質公債費比率（分子）の構造'!N$52</f>
        <v>1274</v>
      </c>
      <c r="N42" s="173"/>
      <c r="O42" s="173"/>
      <c r="P42" s="173">
        <f>'実質公債費比率（分子）の構造'!O$52</f>
        <v>1261</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f>'実質公債費比率（分子）の構造'!K$50</f>
        <v>94</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67</v>
      </c>
      <c r="B45" s="173">
        <f>'実質公債費比率（分子）の構造'!K$49</f>
        <v>267</v>
      </c>
      <c r="C45" s="173"/>
      <c r="D45" s="173"/>
      <c r="E45" s="173">
        <f>'実質公債費比率（分子）の構造'!L$49</f>
        <v>147</v>
      </c>
      <c r="F45" s="173"/>
      <c r="G45" s="173"/>
      <c r="H45" s="173">
        <f>'実質公債費比率（分子）の構造'!M$49</f>
        <v>191</v>
      </c>
      <c r="I45" s="173"/>
      <c r="J45" s="173"/>
      <c r="K45" s="173">
        <f>'実質公債費比率（分子）の構造'!N$49</f>
        <v>223</v>
      </c>
      <c r="L45" s="173"/>
      <c r="M45" s="173"/>
      <c r="N45" s="173">
        <f>'実質公債費比率（分子）の構造'!O$49</f>
        <v>215</v>
      </c>
      <c r="O45" s="173"/>
      <c r="P45" s="173"/>
    </row>
    <row r="46" spans="1:16" x14ac:dyDescent="0.15">
      <c r="A46" s="173" t="s">
        <v>68</v>
      </c>
      <c r="B46" s="173">
        <f>'実質公債費比率（分子）の構造'!K$48</f>
        <v>474</v>
      </c>
      <c r="C46" s="173"/>
      <c r="D46" s="173"/>
      <c r="E46" s="173">
        <f>'実質公債費比率（分子）の構造'!L$48</f>
        <v>480</v>
      </c>
      <c r="F46" s="173"/>
      <c r="G46" s="173"/>
      <c r="H46" s="173">
        <f>'実質公債費比率（分子）の構造'!M$48</f>
        <v>319</v>
      </c>
      <c r="I46" s="173"/>
      <c r="J46" s="173"/>
      <c r="K46" s="173">
        <f>'実質公債費比率（分子）の構造'!N$48</f>
        <v>308</v>
      </c>
      <c r="L46" s="173"/>
      <c r="M46" s="173"/>
      <c r="N46" s="173">
        <f>'実質公債費比率（分子）の構造'!O$48</f>
        <v>329</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1685</v>
      </c>
      <c r="C49" s="173"/>
      <c r="D49" s="173"/>
      <c r="E49" s="173">
        <f>'実質公債費比率（分子）の構造'!L$45</f>
        <v>1680</v>
      </c>
      <c r="F49" s="173"/>
      <c r="G49" s="173"/>
      <c r="H49" s="173">
        <f>'実質公債費比率（分子）の構造'!M$45</f>
        <v>1786</v>
      </c>
      <c r="I49" s="173"/>
      <c r="J49" s="173"/>
      <c r="K49" s="173">
        <f>'実質公債費比率（分子）の構造'!N$45</f>
        <v>1735</v>
      </c>
      <c r="L49" s="173"/>
      <c r="M49" s="173"/>
      <c r="N49" s="173">
        <f>'実質公債費比率（分子）の構造'!O$45</f>
        <v>1690</v>
      </c>
      <c r="O49" s="173"/>
      <c r="P49" s="173"/>
    </row>
    <row r="50" spans="1:16" x14ac:dyDescent="0.15">
      <c r="A50" s="173" t="s">
        <v>72</v>
      </c>
      <c r="B50" s="173" t="e">
        <f>NA()</f>
        <v>#N/A</v>
      </c>
      <c r="C50" s="173">
        <f>IF(ISNUMBER('実質公債費比率（分子）の構造'!K$53),'実質公債費比率（分子）の構造'!K$53,NA())</f>
        <v>1240</v>
      </c>
      <c r="D50" s="173" t="e">
        <f>NA()</f>
        <v>#N/A</v>
      </c>
      <c r="E50" s="173" t="e">
        <f>NA()</f>
        <v>#N/A</v>
      </c>
      <c r="F50" s="173">
        <f>IF(ISNUMBER('実質公債費比率（分子）の構造'!L$53),'実質公債費比率（分子）の構造'!L$53,NA())</f>
        <v>1061</v>
      </c>
      <c r="G50" s="173" t="e">
        <f>NA()</f>
        <v>#N/A</v>
      </c>
      <c r="H50" s="173" t="e">
        <f>NA()</f>
        <v>#N/A</v>
      </c>
      <c r="I50" s="173">
        <f>IF(ISNUMBER('実質公債費比率（分子）の構造'!M$53),'実質公債費比率（分子）の構造'!M$53,NA())</f>
        <v>1008</v>
      </c>
      <c r="J50" s="173" t="e">
        <f>NA()</f>
        <v>#N/A</v>
      </c>
      <c r="K50" s="173" t="e">
        <f>NA()</f>
        <v>#N/A</v>
      </c>
      <c r="L50" s="173">
        <f>IF(ISNUMBER('実質公債費比率（分子）の構造'!N$53),'実質公債費比率（分子）の構造'!N$53,NA())</f>
        <v>992</v>
      </c>
      <c r="M50" s="173" t="e">
        <f>NA()</f>
        <v>#N/A</v>
      </c>
      <c r="N50" s="173" t="e">
        <f>NA()</f>
        <v>#N/A</v>
      </c>
      <c r="O50" s="173">
        <f>IF(ISNUMBER('実質公債費比率（分子）の構造'!O$53),'実質公債費比率（分子）の構造'!O$53,NA())</f>
        <v>973</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13985</v>
      </c>
      <c r="E56" s="172"/>
      <c r="F56" s="172"/>
      <c r="G56" s="172">
        <f>'将来負担比率（分子）の構造'!J$52</f>
        <v>13753</v>
      </c>
      <c r="H56" s="172"/>
      <c r="I56" s="172"/>
      <c r="J56" s="172">
        <f>'将来負担比率（分子）の構造'!K$52</f>
        <v>13432</v>
      </c>
      <c r="K56" s="172"/>
      <c r="L56" s="172"/>
      <c r="M56" s="172">
        <f>'将来負担比率（分子）の構造'!L$52</f>
        <v>13375</v>
      </c>
      <c r="N56" s="172"/>
      <c r="O56" s="172"/>
      <c r="P56" s="172">
        <f>'将来負担比率（分子）の構造'!M$52</f>
        <v>12804</v>
      </c>
    </row>
    <row r="57" spans="1:16" x14ac:dyDescent="0.15">
      <c r="A57" s="172" t="s">
        <v>43</v>
      </c>
      <c r="B57" s="172"/>
      <c r="C57" s="172"/>
      <c r="D57" s="172">
        <f>'将来負担比率（分子）の構造'!I$51</f>
        <v>177</v>
      </c>
      <c r="E57" s="172"/>
      <c r="F57" s="172"/>
      <c r="G57" s="172">
        <f>'将来負担比率（分子）の構造'!J$51</f>
        <v>158</v>
      </c>
      <c r="H57" s="172"/>
      <c r="I57" s="172"/>
      <c r="J57" s="172">
        <f>'将来負担比率（分子）の構造'!K$51</f>
        <v>731</v>
      </c>
      <c r="K57" s="172"/>
      <c r="L57" s="172"/>
      <c r="M57" s="172">
        <f>'将来負担比率（分子）の構造'!L$51</f>
        <v>660</v>
      </c>
      <c r="N57" s="172"/>
      <c r="O57" s="172"/>
      <c r="P57" s="172">
        <f>'将来負担比率（分子）の構造'!M$51</f>
        <v>626</v>
      </c>
    </row>
    <row r="58" spans="1:16" x14ac:dyDescent="0.15">
      <c r="A58" s="172" t="s">
        <v>42</v>
      </c>
      <c r="B58" s="172"/>
      <c r="C58" s="172"/>
      <c r="D58" s="172">
        <f>'将来負担比率（分子）の構造'!I$50</f>
        <v>2685</v>
      </c>
      <c r="E58" s="172"/>
      <c r="F58" s="172"/>
      <c r="G58" s="172">
        <f>'将来負担比率（分子）の構造'!J$50</f>
        <v>2792</v>
      </c>
      <c r="H58" s="172"/>
      <c r="I58" s="172"/>
      <c r="J58" s="172">
        <f>'将来負担比率（分子）の構造'!K$50</f>
        <v>3058</v>
      </c>
      <c r="K58" s="172"/>
      <c r="L58" s="172"/>
      <c r="M58" s="172">
        <f>'将来負担比率（分子）の構造'!L$50</f>
        <v>4110</v>
      </c>
      <c r="N58" s="172"/>
      <c r="O58" s="172"/>
      <c r="P58" s="172">
        <f>'将来負担比率（分子）の構造'!M$50</f>
        <v>5039</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36</v>
      </c>
      <c r="B62" s="172">
        <f>'将来負担比率（分子）の構造'!I$45</f>
        <v>2333</v>
      </c>
      <c r="C62" s="172"/>
      <c r="D62" s="172"/>
      <c r="E62" s="172">
        <f>'将来負担比率（分子）の構造'!J$45</f>
        <v>2210</v>
      </c>
      <c r="F62" s="172"/>
      <c r="G62" s="172"/>
      <c r="H62" s="172">
        <f>'将来負担比率（分子）の構造'!K$45</f>
        <v>2073</v>
      </c>
      <c r="I62" s="172"/>
      <c r="J62" s="172"/>
      <c r="K62" s="172">
        <f>'将来負担比率（分子）の構造'!L$45</f>
        <v>2100</v>
      </c>
      <c r="L62" s="172"/>
      <c r="M62" s="172"/>
      <c r="N62" s="172">
        <f>'将来負担比率（分子）の構造'!M$45</f>
        <v>2075</v>
      </c>
      <c r="O62" s="172"/>
      <c r="P62" s="172"/>
    </row>
    <row r="63" spans="1:16" x14ac:dyDescent="0.15">
      <c r="A63" s="172" t="s">
        <v>35</v>
      </c>
      <c r="B63" s="172">
        <f>'将来負担比率（分子）の構造'!I$44</f>
        <v>1877</v>
      </c>
      <c r="C63" s="172"/>
      <c r="D63" s="172"/>
      <c r="E63" s="172">
        <f>'将来負担比率（分子）の構造'!J$44</f>
        <v>2148</v>
      </c>
      <c r="F63" s="172"/>
      <c r="G63" s="172"/>
      <c r="H63" s="172">
        <f>'将来負担比率（分子）の構造'!K$44</f>
        <v>2234</v>
      </c>
      <c r="I63" s="172"/>
      <c r="J63" s="172"/>
      <c r="K63" s="172">
        <f>'将来負担比率（分子）の構造'!L$44</f>
        <v>2188</v>
      </c>
      <c r="L63" s="172"/>
      <c r="M63" s="172"/>
      <c r="N63" s="172">
        <f>'将来負担比率（分子）の構造'!M$44</f>
        <v>2184</v>
      </c>
      <c r="O63" s="172"/>
      <c r="P63" s="172"/>
    </row>
    <row r="64" spans="1:16" x14ac:dyDescent="0.15">
      <c r="A64" s="172" t="s">
        <v>34</v>
      </c>
      <c r="B64" s="172">
        <f>'将来負担比率（分子）の構造'!I$43</f>
        <v>5268</v>
      </c>
      <c r="C64" s="172"/>
      <c r="D64" s="172"/>
      <c r="E64" s="172">
        <f>'将来負担比率（分子）の構造'!J$43</f>
        <v>4976</v>
      </c>
      <c r="F64" s="172"/>
      <c r="G64" s="172"/>
      <c r="H64" s="172">
        <f>'将来負担比率（分子）の構造'!K$43</f>
        <v>3580</v>
      </c>
      <c r="I64" s="172"/>
      <c r="J64" s="172"/>
      <c r="K64" s="172">
        <f>'将来負担比率（分子）の構造'!L$43</f>
        <v>3353</v>
      </c>
      <c r="L64" s="172"/>
      <c r="M64" s="172"/>
      <c r="N64" s="172">
        <f>'将来負担比率（分子）の構造'!M$43</f>
        <v>3567</v>
      </c>
      <c r="O64" s="172"/>
      <c r="P64" s="172"/>
    </row>
    <row r="65" spans="1:16" x14ac:dyDescent="0.15">
      <c r="A65" s="172" t="s">
        <v>33</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32</v>
      </c>
      <c r="B66" s="172">
        <f>'将来負担比率（分子）の構造'!I$41</f>
        <v>17814</v>
      </c>
      <c r="C66" s="172"/>
      <c r="D66" s="172"/>
      <c r="E66" s="172">
        <f>'将来負担比率（分子）の構造'!J$41</f>
        <v>17042</v>
      </c>
      <c r="F66" s="172"/>
      <c r="G66" s="172"/>
      <c r="H66" s="172">
        <f>'将来負担比率（分子）の構造'!K$41</f>
        <v>17839</v>
      </c>
      <c r="I66" s="172"/>
      <c r="J66" s="172"/>
      <c r="K66" s="172">
        <f>'将来負担比率（分子）の構造'!L$41</f>
        <v>17600</v>
      </c>
      <c r="L66" s="172"/>
      <c r="M66" s="172"/>
      <c r="N66" s="172">
        <f>'将来負担比率（分子）の構造'!M$41</f>
        <v>16873</v>
      </c>
      <c r="O66" s="172"/>
      <c r="P66" s="172"/>
    </row>
    <row r="67" spans="1:16" x14ac:dyDescent="0.15">
      <c r="A67" s="172" t="s">
        <v>76</v>
      </c>
      <c r="B67" s="172" t="e">
        <f>NA()</f>
        <v>#N/A</v>
      </c>
      <c r="C67" s="172">
        <f>IF(ISNUMBER('将来負担比率（分子）の構造'!I$53), IF('将来負担比率（分子）の構造'!I$53 &lt; 0, 0, '将来負担比率（分子）の構造'!I$53), NA())</f>
        <v>10445</v>
      </c>
      <c r="D67" s="172" t="e">
        <f>NA()</f>
        <v>#N/A</v>
      </c>
      <c r="E67" s="172" t="e">
        <f>NA()</f>
        <v>#N/A</v>
      </c>
      <c r="F67" s="172">
        <f>IF(ISNUMBER('将来負担比率（分子）の構造'!J$53), IF('将来負担比率（分子）の構造'!J$53 &lt; 0, 0, '将来負担比率（分子）の構造'!J$53), NA())</f>
        <v>9674</v>
      </c>
      <c r="G67" s="172" t="e">
        <f>NA()</f>
        <v>#N/A</v>
      </c>
      <c r="H67" s="172" t="e">
        <f>NA()</f>
        <v>#N/A</v>
      </c>
      <c r="I67" s="172">
        <f>IF(ISNUMBER('将来負担比率（分子）の構造'!K$53), IF('将来負担比率（分子）の構造'!K$53 &lt; 0, 0, '将来負担比率（分子）の構造'!K$53), NA())</f>
        <v>8505</v>
      </c>
      <c r="J67" s="172" t="e">
        <f>NA()</f>
        <v>#N/A</v>
      </c>
      <c r="K67" s="172" t="e">
        <f>NA()</f>
        <v>#N/A</v>
      </c>
      <c r="L67" s="172">
        <f>IF(ISNUMBER('将来負担比率（分子）の構造'!L$53), IF('将来負担比率（分子）の構造'!L$53 &lt; 0, 0, '将来負担比率（分子）の構造'!L$53), NA())</f>
        <v>7096</v>
      </c>
      <c r="M67" s="172" t="e">
        <f>NA()</f>
        <v>#N/A</v>
      </c>
      <c r="N67" s="172" t="e">
        <f>NA()</f>
        <v>#N/A</v>
      </c>
      <c r="O67" s="172">
        <f>IF(ISNUMBER('将来負担比率（分子）の構造'!M$53), IF('将来負担比率（分子）の構造'!M$53 &lt; 0, 0, '将来負担比率（分子）の構造'!M$53), NA())</f>
        <v>6230</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484</v>
      </c>
      <c r="C72" s="176">
        <f>基金残高に係る経年分析!G55</f>
        <v>791</v>
      </c>
      <c r="D72" s="176">
        <f>基金残高に係る経年分析!H55</f>
        <v>1273</v>
      </c>
    </row>
    <row r="73" spans="1:16" x14ac:dyDescent="0.15">
      <c r="A73" s="175" t="s">
        <v>79</v>
      </c>
      <c r="B73" s="176">
        <f>基金残高に係る経年分析!F56</f>
        <v>221</v>
      </c>
      <c r="C73" s="176">
        <f>基金残高に係る経年分析!G56</f>
        <v>210</v>
      </c>
      <c r="D73" s="176">
        <f>基金残高に係る経年分析!H56</f>
        <v>253</v>
      </c>
    </row>
    <row r="74" spans="1:16" x14ac:dyDescent="0.15">
      <c r="A74" s="175" t="s">
        <v>80</v>
      </c>
      <c r="B74" s="176">
        <f>基金残高に係る経年分析!F57</f>
        <v>1807</v>
      </c>
      <c r="C74" s="176">
        <f>基金残高に係る経年分析!G57</f>
        <v>2515</v>
      </c>
      <c r="D74" s="176">
        <f>基金残高に係る経年分析!H57</f>
        <v>2874</v>
      </c>
    </row>
  </sheetData>
  <sheetProtection algorithmName="SHA-512" hashValue="1MQZSXr4h0vsazGXpM5fzjj+2dYuVob09RSIGbsJnS5p/H3TQBgQB2BWvKo7eTDhLz8kMDce0Lz34zg1HMAmFw==" saltValue="PcQ3QakNSu8znranZuzWL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8" t="s">
        <v>215</v>
      </c>
      <c r="DI1" s="649"/>
      <c r="DJ1" s="649"/>
      <c r="DK1" s="649"/>
      <c r="DL1" s="649"/>
      <c r="DM1" s="649"/>
      <c r="DN1" s="650"/>
      <c r="DO1" s="212"/>
      <c r="DP1" s="648" t="s">
        <v>216</v>
      </c>
      <c r="DQ1" s="649"/>
      <c r="DR1" s="649"/>
      <c r="DS1" s="649"/>
      <c r="DT1" s="649"/>
      <c r="DU1" s="649"/>
      <c r="DV1" s="649"/>
      <c r="DW1" s="649"/>
      <c r="DX1" s="649"/>
      <c r="DY1" s="649"/>
      <c r="DZ1" s="649"/>
      <c r="EA1" s="649"/>
      <c r="EB1" s="649"/>
      <c r="EC1" s="650"/>
      <c r="ED1" s="210"/>
      <c r="EE1" s="210"/>
      <c r="EF1" s="210"/>
      <c r="EG1" s="210"/>
      <c r="EH1" s="210"/>
      <c r="EI1" s="210"/>
      <c r="EJ1" s="210"/>
      <c r="EK1" s="210"/>
      <c r="EL1" s="210"/>
      <c r="EM1" s="210"/>
    </row>
    <row r="2" spans="2:143" ht="22.5" customHeight="1" x14ac:dyDescent="0.15">
      <c r="B2" s="213" t="s">
        <v>217</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1" t="s">
        <v>218</v>
      </c>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642"/>
      <c r="AM3" s="642"/>
      <c r="AN3" s="642"/>
      <c r="AO3" s="642"/>
      <c r="AP3" s="641" t="s">
        <v>219</v>
      </c>
      <c r="AQ3" s="642"/>
      <c r="AR3" s="642"/>
      <c r="AS3" s="642"/>
      <c r="AT3" s="642"/>
      <c r="AU3" s="642"/>
      <c r="AV3" s="642"/>
      <c r="AW3" s="642"/>
      <c r="AX3" s="642"/>
      <c r="AY3" s="642"/>
      <c r="AZ3" s="642"/>
      <c r="BA3" s="642"/>
      <c r="BB3" s="642"/>
      <c r="BC3" s="642"/>
      <c r="BD3" s="642"/>
      <c r="BE3" s="642"/>
      <c r="BF3" s="642"/>
      <c r="BG3" s="642"/>
      <c r="BH3" s="642"/>
      <c r="BI3" s="642"/>
      <c r="BJ3" s="642"/>
      <c r="BK3" s="642"/>
      <c r="BL3" s="642"/>
      <c r="BM3" s="642"/>
      <c r="BN3" s="642"/>
      <c r="BO3" s="642"/>
      <c r="BP3" s="642"/>
      <c r="BQ3" s="642"/>
      <c r="BR3" s="642"/>
      <c r="BS3" s="642"/>
      <c r="BT3" s="642"/>
      <c r="BU3" s="642"/>
      <c r="BV3" s="642"/>
      <c r="BW3" s="642"/>
      <c r="BX3" s="642"/>
      <c r="BY3" s="642"/>
      <c r="BZ3" s="642"/>
      <c r="CA3" s="642"/>
      <c r="CB3" s="643"/>
      <c r="CD3" s="644" t="s">
        <v>220</v>
      </c>
      <c r="CE3" s="645"/>
      <c r="CF3" s="645"/>
      <c r="CG3" s="645"/>
      <c r="CH3" s="645"/>
      <c r="CI3" s="645"/>
      <c r="CJ3" s="645"/>
      <c r="CK3" s="645"/>
      <c r="CL3" s="645"/>
      <c r="CM3" s="645"/>
      <c r="CN3" s="645"/>
      <c r="CO3" s="645"/>
      <c r="CP3" s="645"/>
      <c r="CQ3" s="645"/>
      <c r="CR3" s="645"/>
      <c r="CS3" s="645"/>
      <c r="CT3" s="645"/>
      <c r="CU3" s="645"/>
      <c r="CV3" s="645"/>
      <c r="CW3" s="645"/>
      <c r="CX3" s="645"/>
      <c r="CY3" s="645"/>
      <c r="CZ3" s="645"/>
      <c r="DA3" s="645"/>
      <c r="DB3" s="645"/>
      <c r="DC3" s="645"/>
      <c r="DD3" s="645"/>
      <c r="DE3" s="645"/>
      <c r="DF3" s="645"/>
      <c r="DG3" s="645"/>
      <c r="DH3" s="645"/>
      <c r="DI3" s="645"/>
      <c r="DJ3" s="645"/>
      <c r="DK3" s="645"/>
      <c r="DL3" s="645"/>
      <c r="DM3" s="645"/>
      <c r="DN3" s="645"/>
      <c r="DO3" s="645"/>
      <c r="DP3" s="645"/>
      <c r="DQ3" s="645"/>
      <c r="DR3" s="645"/>
      <c r="DS3" s="645"/>
      <c r="DT3" s="645"/>
      <c r="DU3" s="645"/>
      <c r="DV3" s="645"/>
      <c r="DW3" s="645"/>
      <c r="DX3" s="645"/>
      <c r="DY3" s="645"/>
      <c r="DZ3" s="645"/>
      <c r="EA3" s="645"/>
      <c r="EB3" s="645"/>
      <c r="EC3" s="646"/>
    </row>
    <row r="4" spans="2:143" ht="11.25" customHeight="1" x14ac:dyDescent="0.15">
      <c r="B4" s="641" t="s">
        <v>1</v>
      </c>
      <c r="C4" s="642"/>
      <c r="D4" s="642"/>
      <c r="E4" s="642"/>
      <c r="F4" s="642"/>
      <c r="G4" s="642"/>
      <c r="H4" s="642"/>
      <c r="I4" s="642"/>
      <c r="J4" s="642"/>
      <c r="K4" s="642"/>
      <c r="L4" s="642"/>
      <c r="M4" s="642"/>
      <c r="N4" s="642"/>
      <c r="O4" s="642"/>
      <c r="P4" s="642"/>
      <c r="Q4" s="643"/>
      <c r="R4" s="641" t="s">
        <v>221</v>
      </c>
      <c r="S4" s="642"/>
      <c r="T4" s="642"/>
      <c r="U4" s="642"/>
      <c r="V4" s="642"/>
      <c r="W4" s="642"/>
      <c r="X4" s="642"/>
      <c r="Y4" s="643"/>
      <c r="Z4" s="641" t="s">
        <v>222</v>
      </c>
      <c r="AA4" s="642"/>
      <c r="AB4" s="642"/>
      <c r="AC4" s="643"/>
      <c r="AD4" s="641" t="s">
        <v>223</v>
      </c>
      <c r="AE4" s="642"/>
      <c r="AF4" s="642"/>
      <c r="AG4" s="642"/>
      <c r="AH4" s="642"/>
      <c r="AI4" s="642"/>
      <c r="AJ4" s="642"/>
      <c r="AK4" s="643"/>
      <c r="AL4" s="641" t="s">
        <v>222</v>
      </c>
      <c r="AM4" s="642"/>
      <c r="AN4" s="642"/>
      <c r="AO4" s="643"/>
      <c r="AP4" s="647" t="s">
        <v>224</v>
      </c>
      <c r="AQ4" s="647"/>
      <c r="AR4" s="647"/>
      <c r="AS4" s="647"/>
      <c r="AT4" s="647"/>
      <c r="AU4" s="647"/>
      <c r="AV4" s="647"/>
      <c r="AW4" s="647"/>
      <c r="AX4" s="647"/>
      <c r="AY4" s="647"/>
      <c r="AZ4" s="647"/>
      <c r="BA4" s="647"/>
      <c r="BB4" s="647"/>
      <c r="BC4" s="647"/>
      <c r="BD4" s="647"/>
      <c r="BE4" s="647"/>
      <c r="BF4" s="647"/>
      <c r="BG4" s="647" t="s">
        <v>225</v>
      </c>
      <c r="BH4" s="647"/>
      <c r="BI4" s="647"/>
      <c r="BJ4" s="647"/>
      <c r="BK4" s="647"/>
      <c r="BL4" s="647"/>
      <c r="BM4" s="647"/>
      <c r="BN4" s="647"/>
      <c r="BO4" s="647" t="s">
        <v>222</v>
      </c>
      <c r="BP4" s="647"/>
      <c r="BQ4" s="647"/>
      <c r="BR4" s="647"/>
      <c r="BS4" s="647" t="s">
        <v>226</v>
      </c>
      <c r="BT4" s="647"/>
      <c r="BU4" s="647"/>
      <c r="BV4" s="647"/>
      <c r="BW4" s="647"/>
      <c r="BX4" s="647"/>
      <c r="BY4" s="647"/>
      <c r="BZ4" s="647"/>
      <c r="CA4" s="647"/>
      <c r="CB4" s="647"/>
      <c r="CD4" s="644" t="s">
        <v>227</v>
      </c>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645"/>
      <c r="EB4" s="645"/>
      <c r="EC4" s="646"/>
    </row>
    <row r="5" spans="2:143" s="361" customFormat="1" ht="11.25" customHeight="1" x14ac:dyDescent="0.15">
      <c r="B5" s="663" t="s">
        <v>228</v>
      </c>
      <c r="C5" s="664"/>
      <c r="D5" s="664"/>
      <c r="E5" s="664"/>
      <c r="F5" s="664"/>
      <c r="G5" s="664"/>
      <c r="H5" s="664"/>
      <c r="I5" s="664"/>
      <c r="J5" s="664"/>
      <c r="K5" s="664"/>
      <c r="L5" s="664"/>
      <c r="M5" s="664"/>
      <c r="N5" s="664"/>
      <c r="O5" s="664"/>
      <c r="P5" s="664"/>
      <c r="Q5" s="665"/>
      <c r="R5" s="666">
        <v>4358128</v>
      </c>
      <c r="S5" s="667"/>
      <c r="T5" s="667"/>
      <c r="U5" s="667"/>
      <c r="V5" s="667"/>
      <c r="W5" s="667"/>
      <c r="X5" s="667"/>
      <c r="Y5" s="668"/>
      <c r="Z5" s="669">
        <v>30.1</v>
      </c>
      <c r="AA5" s="669"/>
      <c r="AB5" s="669"/>
      <c r="AC5" s="669"/>
      <c r="AD5" s="670">
        <v>4358128</v>
      </c>
      <c r="AE5" s="670"/>
      <c r="AF5" s="670"/>
      <c r="AG5" s="670"/>
      <c r="AH5" s="670"/>
      <c r="AI5" s="670"/>
      <c r="AJ5" s="670"/>
      <c r="AK5" s="670"/>
      <c r="AL5" s="671">
        <v>54.9</v>
      </c>
      <c r="AM5" s="672"/>
      <c r="AN5" s="672"/>
      <c r="AO5" s="673"/>
      <c r="AP5" s="663" t="s">
        <v>229</v>
      </c>
      <c r="AQ5" s="664"/>
      <c r="AR5" s="664"/>
      <c r="AS5" s="664"/>
      <c r="AT5" s="664"/>
      <c r="AU5" s="664"/>
      <c r="AV5" s="664"/>
      <c r="AW5" s="664"/>
      <c r="AX5" s="664"/>
      <c r="AY5" s="664"/>
      <c r="AZ5" s="664"/>
      <c r="BA5" s="664"/>
      <c r="BB5" s="664"/>
      <c r="BC5" s="664"/>
      <c r="BD5" s="664"/>
      <c r="BE5" s="664"/>
      <c r="BF5" s="665"/>
      <c r="BG5" s="655">
        <v>4357871</v>
      </c>
      <c r="BH5" s="656"/>
      <c r="BI5" s="656"/>
      <c r="BJ5" s="656"/>
      <c r="BK5" s="656"/>
      <c r="BL5" s="656"/>
      <c r="BM5" s="656"/>
      <c r="BN5" s="657"/>
      <c r="BO5" s="651">
        <v>100</v>
      </c>
      <c r="BP5" s="651"/>
      <c r="BQ5" s="651"/>
      <c r="BR5" s="651"/>
      <c r="BS5" s="658">
        <v>12083</v>
      </c>
      <c r="BT5" s="658"/>
      <c r="BU5" s="658"/>
      <c r="BV5" s="658"/>
      <c r="BW5" s="658"/>
      <c r="BX5" s="658"/>
      <c r="BY5" s="658"/>
      <c r="BZ5" s="658"/>
      <c r="CA5" s="658"/>
      <c r="CB5" s="662"/>
      <c r="CD5" s="644" t="s">
        <v>224</v>
      </c>
      <c r="CE5" s="645"/>
      <c r="CF5" s="645"/>
      <c r="CG5" s="645"/>
      <c r="CH5" s="645"/>
      <c r="CI5" s="645"/>
      <c r="CJ5" s="645"/>
      <c r="CK5" s="645"/>
      <c r="CL5" s="645"/>
      <c r="CM5" s="645"/>
      <c r="CN5" s="645"/>
      <c r="CO5" s="645"/>
      <c r="CP5" s="645"/>
      <c r="CQ5" s="646"/>
      <c r="CR5" s="644" t="s">
        <v>230</v>
      </c>
      <c r="CS5" s="645"/>
      <c r="CT5" s="645"/>
      <c r="CU5" s="645"/>
      <c r="CV5" s="645"/>
      <c r="CW5" s="645"/>
      <c r="CX5" s="645"/>
      <c r="CY5" s="646"/>
      <c r="CZ5" s="644" t="s">
        <v>222</v>
      </c>
      <c r="DA5" s="645"/>
      <c r="DB5" s="645"/>
      <c r="DC5" s="646"/>
      <c r="DD5" s="644" t="s">
        <v>231</v>
      </c>
      <c r="DE5" s="645"/>
      <c r="DF5" s="645"/>
      <c r="DG5" s="645"/>
      <c r="DH5" s="645"/>
      <c r="DI5" s="645"/>
      <c r="DJ5" s="645"/>
      <c r="DK5" s="645"/>
      <c r="DL5" s="645"/>
      <c r="DM5" s="645"/>
      <c r="DN5" s="645"/>
      <c r="DO5" s="645"/>
      <c r="DP5" s="646"/>
      <c r="DQ5" s="644" t="s">
        <v>232</v>
      </c>
      <c r="DR5" s="645"/>
      <c r="DS5" s="645"/>
      <c r="DT5" s="645"/>
      <c r="DU5" s="645"/>
      <c r="DV5" s="645"/>
      <c r="DW5" s="645"/>
      <c r="DX5" s="645"/>
      <c r="DY5" s="645"/>
      <c r="DZ5" s="645"/>
      <c r="EA5" s="645"/>
      <c r="EB5" s="645"/>
      <c r="EC5" s="646"/>
    </row>
    <row r="6" spans="2:143" ht="11.25" customHeight="1" x14ac:dyDescent="0.15">
      <c r="B6" s="652" t="s">
        <v>233</v>
      </c>
      <c r="C6" s="653"/>
      <c r="D6" s="653"/>
      <c r="E6" s="653"/>
      <c r="F6" s="653"/>
      <c r="G6" s="653"/>
      <c r="H6" s="653"/>
      <c r="I6" s="653"/>
      <c r="J6" s="653"/>
      <c r="K6" s="653"/>
      <c r="L6" s="653"/>
      <c r="M6" s="653"/>
      <c r="N6" s="653"/>
      <c r="O6" s="653"/>
      <c r="P6" s="653"/>
      <c r="Q6" s="654"/>
      <c r="R6" s="655">
        <v>115240</v>
      </c>
      <c r="S6" s="656"/>
      <c r="T6" s="656"/>
      <c r="U6" s="656"/>
      <c r="V6" s="656"/>
      <c r="W6" s="656"/>
      <c r="X6" s="656"/>
      <c r="Y6" s="657"/>
      <c r="Z6" s="651">
        <v>0.8</v>
      </c>
      <c r="AA6" s="651"/>
      <c r="AB6" s="651"/>
      <c r="AC6" s="651"/>
      <c r="AD6" s="658">
        <v>115240</v>
      </c>
      <c r="AE6" s="658"/>
      <c r="AF6" s="658"/>
      <c r="AG6" s="658"/>
      <c r="AH6" s="658"/>
      <c r="AI6" s="658"/>
      <c r="AJ6" s="658"/>
      <c r="AK6" s="658"/>
      <c r="AL6" s="659">
        <v>1.5</v>
      </c>
      <c r="AM6" s="660"/>
      <c r="AN6" s="660"/>
      <c r="AO6" s="661"/>
      <c r="AP6" s="652" t="s">
        <v>234</v>
      </c>
      <c r="AQ6" s="653"/>
      <c r="AR6" s="653"/>
      <c r="AS6" s="653"/>
      <c r="AT6" s="653"/>
      <c r="AU6" s="653"/>
      <c r="AV6" s="653"/>
      <c r="AW6" s="653"/>
      <c r="AX6" s="653"/>
      <c r="AY6" s="653"/>
      <c r="AZ6" s="653"/>
      <c r="BA6" s="653"/>
      <c r="BB6" s="653"/>
      <c r="BC6" s="653"/>
      <c r="BD6" s="653"/>
      <c r="BE6" s="653"/>
      <c r="BF6" s="654"/>
      <c r="BG6" s="655">
        <v>4357871</v>
      </c>
      <c r="BH6" s="656"/>
      <c r="BI6" s="656"/>
      <c r="BJ6" s="656"/>
      <c r="BK6" s="656"/>
      <c r="BL6" s="656"/>
      <c r="BM6" s="656"/>
      <c r="BN6" s="657"/>
      <c r="BO6" s="651">
        <v>100</v>
      </c>
      <c r="BP6" s="651"/>
      <c r="BQ6" s="651"/>
      <c r="BR6" s="651"/>
      <c r="BS6" s="658">
        <v>12083</v>
      </c>
      <c r="BT6" s="658"/>
      <c r="BU6" s="658"/>
      <c r="BV6" s="658"/>
      <c r="BW6" s="658"/>
      <c r="BX6" s="658"/>
      <c r="BY6" s="658"/>
      <c r="BZ6" s="658"/>
      <c r="CA6" s="658"/>
      <c r="CB6" s="662"/>
      <c r="CD6" s="676" t="s">
        <v>235</v>
      </c>
      <c r="CE6" s="677"/>
      <c r="CF6" s="677"/>
      <c r="CG6" s="677"/>
      <c r="CH6" s="677"/>
      <c r="CI6" s="677"/>
      <c r="CJ6" s="677"/>
      <c r="CK6" s="677"/>
      <c r="CL6" s="677"/>
      <c r="CM6" s="677"/>
      <c r="CN6" s="677"/>
      <c r="CO6" s="677"/>
      <c r="CP6" s="677"/>
      <c r="CQ6" s="678"/>
      <c r="CR6" s="655">
        <v>125562</v>
      </c>
      <c r="CS6" s="656"/>
      <c r="CT6" s="656"/>
      <c r="CU6" s="656"/>
      <c r="CV6" s="656"/>
      <c r="CW6" s="656"/>
      <c r="CX6" s="656"/>
      <c r="CY6" s="657"/>
      <c r="CZ6" s="671">
        <v>0.9</v>
      </c>
      <c r="DA6" s="672"/>
      <c r="DB6" s="672"/>
      <c r="DC6" s="679"/>
      <c r="DD6" s="674" t="s">
        <v>130</v>
      </c>
      <c r="DE6" s="656"/>
      <c r="DF6" s="656"/>
      <c r="DG6" s="656"/>
      <c r="DH6" s="656"/>
      <c r="DI6" s="656"/>
      <c r="DJ6" s="656"/>
      <c r="DK6" s="656"/>
      <c r="DL6" s="656"/>
      <c r="DM6" s="656"/>
      <c r="DN6" s="656"/>
      <c r="DO6" s="656"/>
      <c r="DP6" s="657"/>
      <c r="DQ6" s="674">
        <v>125562</v>
      </c>
      <c r="DR6" s="656"/>
      <c r="DS6" s="656"/>
      <c r="DT6" s="656"/>
      <c r="DU6" s="656"/>
      <c r="DV6" s="656"/>
      <c r="DW6" s="656"/>
      <c r="DX6" s="656"/>
      <c r="DY6" s="656"/>
      <c r="DZ6" s="656"/>
      <c r="EA6" s="656"/>
      <c r="EB6" s="656"/>
      <c r="EC6" s="675"/>
    </row>
    <row r="7" spans="2:143" ht="11.25" customHeight="1" x14ac:dyDescent="0.15">
      <c r="B7" s="652" t="s">
        <v>236</v>
      </c>
      <c r="C7" s="653"/>
      <c r="D7" s="653"/>
      <c r="E7" s="653"/>
      <c r="F7" s="653"/>
      <c r="G7" s="653"/>
      <c r="H7" s="653"/>
      <c r="I7" s="653"/>
      <c r="J7" s="653"/>
      <c r="K7" s="653"/>
      <c r="L7" s="653"/>
      <c r="M7" s="653"/>
      <c r="N7" s="653"/>
      <c r="O7" s="653"/>
      <c r="P7" s="653"/>
      <c r="Q7" s="654"/>
      <c r="R7" s="655">
        <v>2023</v>
      </c>
      <c r="S7" s="656"/>
      <c r="T7" s="656"/>
      <c r="U7" s="656"/>
      <c r="V7" s="656"/>
      <c r="W7" s="656"/>
      <c r="X7" s="656"/>
      <c r="Y7" s="657"/>
      <c r="Z7" s="651">
        <v>0</v>
      </c>
      <c r="AA7" s="651"/>
      <c r="AB7" s="651"/>
      <c r="AC7" s="651"/>
      <c r="AD7" s="658">
        <v>2023</v>
      </c>
      <c r="AE7" s="658"/>
      <c r="AF7" s="658"/>
      <c r="AG7" s="658"/>
      <c r="AH7" s="658"/>
      <c r="AI7" s="658"/>
      <c r="AJ7" s="658"/>
      <c r="AK7" s="658"/>
      <c r="AL7" s="659">
        <v>0</v>
      </c>
      <c r="AM7" s="660"/>
      <c r="AN7" s="660"/>
      <c r="AO7" s="661"/>
      <c r="AP7" s="652" t="s">
        <v>237</v>
      </c>
      <c r="AQ7" s="653"/>
      <c r="AR7" s="653"/>
      <c r="AS7" s="653"/>
      <c r="AT7" s="653"/>
      <c r="AU7" s="653"/>
      <c r="AV7" s="653"/>
      <c r="AW7" s="653"/>
      <c r="AX7" s="653"/>
      <c r="AY7" s="653"/>
      <c r="AZ7" s="653"/>
      <c r="BA7" s="653"/>
      <c r="BB7" s="653"/>
      <c r="BC7" s="653"/>
      <c r="BD7" s="653"/>
      <c r="BE7" s="653"/>
      <c r="BF7" s="654"/>
      <c r="BG7" s="655">
        <v>1204737</v>
      </c>
      <c r="BH7" s="656"/>
      <c r="BI7" s="656"/>
      <c r="BJ7" s="656"/>
      <c r="BK7" s="656"/>
      <c r="BL7" s="656"/>
      <c r="BM7" s="656"/>
      <c r="BN7" s="657"/>
      <c r="BO7" s="651">
        <v>27.6</v>
      </c>
      <c r="BP7" s="651"/>
      <c r="BQ7" s="651"/>
      <c r="BR7" s="651"/>
      <c r="BS7" s="658">
        <v>12083</v>
      </c>
      <c r="BT7" s="658"/>
      <c r="BU7" s="658"/>
      <c r="BV7" s="658"/>
      <c r="BW7" s="658"/>
      <c r="BX7" s="658"/>
      <c r="BY7" s="658"/>
      <c r="BZ7" s="658"/>
      <c r="CA7" s="658"/>
      <c r="CB7" s="662"/>
      <c r="CD7" s="680" t="s">
        <v>238</v>
      </c>
      <c r="CE7" s="681"/>
      <c r="CF7" s="681"/>
      <c r="CG7" s="681"/>
      <c r="CH7" s="681"/>
      <c r="CI7" s="681"/>
      <c r="CJ7" s="681"/>
      <c r="CK7" s="681"/>
      <c r="CL7" s="681"/>
      <c r="CM7" s="681"/>
      <c r="CN7" s="681"/>
      <c r="CO7" s="681"/>
      <c r="CP7" s="681"/>
      <c r="CQ7" s="682"/>
      <c r="CR7" s="655">
        <v>3295335</v>
      </c>
      <c r="CS7" s="656"/>
      <c r="CT7" s="656"/>
      <c r="CU7" s="656"/>
      <c r="CV7" s="656"/>
      <c r="CW7" s="656"/>
      <c r="CX7" s="656"/>
      <c r="CY7" s="657"/>
      <c r="CZ7" s="651">
        <v>23.6</v>
      </c>
      <c r="DA7" s="651"/>
      <c r="DB7" s="651"/>
      <c r="DC7" s="651"/>
      <c r="DD7" s="674">
        <v>60808</v>
      </c>
      <c r="DE7" s="656"/>
      <c r="DF7" s="656"/>
      <c r="DG7" s="656"/>
      <c r="DH7" s="656"/>
      <c r="DI7" s="656"/>
      <c r="DJ7" s="656"/>
      <c r="DK7" s="656"/>
      <c r="DL7" s="656"/>
      <c r="DM7" s="656"/>
      <c r="DN7" s="656"/>
      <c r="DO7" s="656"/>
      <c r="DP7" s="657"/>
      <c r="DQ7" s="674">
        <v>2101812</v>
      </c>
      <c r="DR7" s="656"/>
      <c r="DS7" s="656"/>
      <c r="DT7" s="656"/>
      <c r="DU7" s="656"/>
      <c r="DV7" s="656"/>
      <c r="DW7" s="656"/>
      <c r="DX7" s="656"/>
      <c r="DY7" s="656"/>
      <c r="DZ7" s="656"/>
      <c r="EA7" s="656"/>
      <c r="EB7" s="656"/>
      <c r="EC7" s="675"/>
    </row>
    <row r="8" spans="2:143" ht="11.25" customHeight="1" x14ac:dyDescent="0.15">
      <c r="B8" s="652" t="s">
        <v>239</v>
      </c>
      <c r="C8" s="653"/>
      <c r="D8" s="653"/>
      <c r="E8" s="653"/>
      <c r="F8" s="653"/>
      <c r="G8" s="653"/>
      <c r="H8" s="653"/>
      <c r="I8" s="653"/>
      <c r="J8" s="653"/>
      <c r="K8" s="653"/>
      <c r="L8" s="653"/>
      <c r="M8" s="653"/>
      <c r="N8" s="653"/>
      <c r="O8" s="653"/>
      <c r="P8" s="653"/>
      <c r="Q8" s="654"/>
      <c r="R8" s="655">
        <v>14309</v>
      </c>
      <c r="S8" s="656"/>
      <c r="T8" s="656"/>
      <c r="U8" s="656"/>
      <c r="V8" s="656"/>
      <c r="W8" s="656"/>
      <c r="X8" s="656"/>
      <c r="Y8" s="657"/>
      <c r="Z8" s="651">
        <v>0.1</v>
      </c>
      <c r="AA8" s="651"/>
      <c r="AB8" s="651"/>
      <c r="AC8" s="651"/>
      <c r="AD8" s="658">
        <v>14309</v>
      </c>
      <c r="AE8" s="658"/>
      <c r="AF8" s="658"/>
      <c r="AG8" s="658"/>
      <c r="AH8" s="658"/>
      <c r="AI8" s="658"/>
      <c r="AJ8" s="658"/>
      <c r="AK8" s="658"/>
      <c r="AL8" s="659">
        <v>0.2</v>
      </c>
      <c r="AM8" s="660"/>
      <c r="AN8" s="660"/>
      <c r="AO8" s="661"/>
      <c r="AP8" s="652" t="s">
        <v>240</v>
      </c>
      <c r="AQ8" s="653"/>
      <c r="AR8" s="653"/>
      <c r="AS8" s="653"/>
      <c r="AT8" s="653"/>
      <c r="AU8" s="653"/>
      <c r="AV8" s="653"/>
      <c r="AW8" s="653"/>
      <c r="AX8" s="653"/>
      <c r="AY8" s="653"/>
      <c r="AZ8" s="653"/>
      <c r="BA8" s="653"/>
      <c r="BB8" s="653"/>
      <c r="BC8" s="653"/>
      <c r="BD8" s="653"/>
      <c r="BE8" s="653"/>
      <c r="BF8" s="654"/>
      <c r="BG8" s="655">
        <v>41415</v>
      </c>
      <c r="BH8" s="656"/>
      <c r="BI8" s="656"/>
      <c r="BJ8" s="656"/>
      <c r="BK8" s="656"/>
      <c r="BL8" s="656"/>
      <c r="BM8" s="656"/>
      <c r="BN8" s="657"/>
      <c r="BO8" s="651">
        <v>1</v>
      </c>
      <c r="BP8" s="651"/>
      <c r="BQ8" s="651"/>
      <c r="BR8" s="651"/>
      <c r="BS8" s="658" t="s">
        <v>130</v>
      </c>
      <c r="BT8" s="658"/>
      <c r="BU8" s="658"/>
      <c r="BV8" s="658"/>
      <c r="BW8" s="658"/>
      <c r="BX8" s="658"/>
      <c r="BY8" s="658"/>
      <c r="BZ8" s="658"/>
      <c r="CA8" s="658"/>
      <c r="CB8" s="662"/>
      <c r="CD8" s="680" t="s">
        <v>241</v>
      </c>
      <c r="CE8" s="681"/>
      <c r="CF8" s="681"/>
      <c r="CG8" s="681"/>
      <c r="CH8" s="681"/>
      <c r="CI8" s="681"/>
      <c r="CJ8" s="681"/>
      <c r="CK8" s="681"/>
      <c r="CL8" s="681"/>
      <c r="CM8" s="681"/>
      <c r="CN8" s="681"/>
      <c r="CO8" s="681"/>
      <c r="CP8" s="681"/>
      <c r="CQ8" s="682"/>
      <c r="CR8" s="655">
        <v>3728991</v>
      </c>
      <c r="CS8" s="656"/>
      <c r="CT8" s="656"/>
      <c r="CU8" s="656"/>
      <c r="CV8" s="656"/>
      <c r="CW8" s="656"/>
      <c r="CX8" s="656"/>
      <c r="CY8" s="657"/>
      <c r="CZ8" s="651">
        <v>26.8</v>
      </c>
      <c r="DA8" s="651"/>
      <c r="DB8" s="651"/>
      <c r="DC8" s="651"/>
      <c r="DD8" s="674">
        <v>31023</v>
      </c>
      <c r="DE8" s="656"/>
      <c r="DF8" s="656"/>
      <c r="DG8" s="656"/>
      <c r="DH8" s="656"/>
      <c r="DI8" s="656"/>
      <c r="DJ8" s="656"/>
      <c r="DK8" s="656"/>
      <c r="DL8" s="656"/>
      <c r="DM8" s="656"/>
      <c r="DN8" s="656"/>
      <c r="DO8" s="656"/>
      <c r="DP8" s="657"/>
      <c r="DQ8" s="674">
        <v>1721774</v>
      </c>
      <c r="DR8" s="656"/>
      <c r="DS8" s="656"/>
      <c r="DT8" s="656"/>
      <c r="DU8" s="656"/>
      <c r="DV8" s="656"/>
      <c r="DW8" s="656"/>
      <c r="DX8" s="656"/>
      <c r="DY8" s="656"/>
      <c r="DZ8" s="656"/>
      <c r="EA8" s="656"/>
      <c r="EB8" s="656"/>
      <c r="EC8" s="675"/>
    </row>
    <row r="9" spans="2:143" ht="11.25" customHeight="1" x14ac:dyDescent="0.15">
      <c r="B9" s="652" t="s">
        <v>242</v>
      </c>
      <c r="C9" s="653"/>
      <c r="D9" s="653"/>
      <c r="E9" s="653"/>
      <c r="F9" s="653"/>
      <c r="G9" s="653"/>
      <c r="H9" s="653"/>
      <c r="I9" s="653"/>
      <c r="J9" s="653"/>
      <c r="K9" s="653"/>
      <c r="L9" s="653"/>
      <c r="M9" s="653"/>
      <c r="N9" s="653"/>
      <c r="O9" s="653"/>
      <c r="P9" s="653"/>
      <c r="Q9" s="654"/>
      <c r="R9" s="655">
        <v>18523</v>
      </c>
      <c r="S9" s="656"/>
      <c r="T9" s="656"/>
      <c r="U9" s="656"/>
      <c r="V9" s="656"/>
      <c r="W9" s="656"/>
      <c r="X9" s="656"/>
      <c r="Y9" s="657"/>
      <c r="Z9" s="651">
        <v>0.1</v>
      </c>
      <c r="AA9" s="651"/>
      <c r="AB9" s="651"/>
      <c r="AC9" s="651"/>
      <c r="AD9" s="658">
        <v>18523</v>
      </c>
      <c r="AE9" s="658"/>
      <c r="AF9" s="658"/>
      <c r="AG9" s="658"/>
      <c r="AH9" s="658"/>
      <c r="AI9" s="658"/>
      <c r="AJ9" s="658"/>
      <c r="AK9" s="658"/>
      <c r="AL9" s="659">
        <v>0.2</v>
      </c>
      <c r="AM9" s="660"/>
      <c r="AN9" s="660"/>
      <c r="AO9" s="661"/>
      <c r="AP9" s="652" t="s">
        <v>243</v>
      </c>
      <c r="AQ9" s="653"/>
      <c r="AR9" s="653"/>
      <c r="AS9" s="653"/>
      <c r="AT9" s="653"/>
      <c r="AU9" s="653"/>
      <c r="AV9" s="653"/>
      <c r="AW9" s="653"/>
      <c r="AX9" s="653"/>
      <c r="AY9" s="653"/>
      <c r="AZ9" s="653"/>
      <c r="BA9" s="653"/>
      <c r="BB9" s="653"/>
      <c r="BC9" s="653"/>
      <c r="BD9" s="653"/>
      <c r="BE9" s="653"/>
      <c r="BF9" s="654"/>
      <c r="BG9" s="655">
        <v>991605</v>
      </c>
      <c r="BH9" s="656"/>
      <c r="BI9" s="656"/>
      <c r="BJ9" s="656"/>
      <c r="BK9" s="656"/>
      <c r="BL9" s="656"/>
      <c r="BM9" s="656"/>
      <c r="BN9" s="657"/>
      <c r="BO9" s="651">
        <v>22.8</v>
      </c>
      <c r="BP9" s="651"/>
      <c r="BQ9" s="651"/>
      <c r="BR9" s="651"/>
      <c r="BS9" s="658" t="s">
        <v>130</v>
      </c>
      <c r="BT9" s="658"/>
      <c r="BU9" s="658"/>
      <c r="BV9" s="658"/>
      <c r="BW9" s="658"/>
      <c r="BX9" s="658"/>
      <c r="BY9" s="658"/>
      <c r="BZ9" s="658"/>
      <c r="CA9" s="658"/>
      <c r="CB9" s="662"/>
      <c r="CD9" s="680" t="s">
        <v>244</v>
      </c>
      <c r="CE9" s="681"/>
      <c r="CF9" s="681"/>
      <c r="CG9" s="681"/>
      <c r="CH9" s="681"/>
      <c r="CI9" s="681"/>
      <c r="CJ9" s="681"/>
      <c r="CK9" s="681"/>
      <c r="CL9" s="681"/>
      <c r="CM9" s="681"/>
      <c r="CN9" s="681"/>
      <c r="CO9" s="681"/>
      <c r="CP9" s="681"/>
      <c r="CQ9" s="682"/>
      <c r="CR9" s="655">
        <v>1880391</v>
      </c>
      <c r="CS9" s="656"/>
      <c r="CT9" s="656"/>
      <c r="CU9" s="656"/>
      <c r="CV9" s="656"/>
      <c r="CW9" s="656"/>
      <c r="CX9" s="656"/>
      <c r="CY9" s="657"/>
      <c r="CZ9" s="651">
        <v>13.5</v>
      </c>
      <c r="DA9" s="651"/>
      <c r="DB9" s="651"/>
      <c r="DC9" s="651"/>
      <c r="DD9" s="674">
        <v>6412</v>
      </c>
      <c r="DE9" s="656"/>
      <c r="DF9" s="656"/>
      <c r="DG9" s="656"/>
      <c r="DH9" s="656"/>
      <c r="DI9" s="656"/>
      <c r="DJ9" s="656"/>
      <c r="DK9" s="656"/>
      <c r="DL9" s="656"/>
      <c r="DM9" s="656"/>
      <c r="DN9" s="656"/>
      <c r="DO9" s="656"/>
      <c r="DP9" s="657"/>
      <c r="DQ9" s="674">
        <v>1523115</v>
      </c>
      <c r="DR9" s="656"/>
      <c r="DS9" s="656"/>
      <c r="DT9" s="656"/>
      <c r="DU9" s="656"/>
      <c r="DV9" s="656"/>
      <c r="DW9" s="656"/>
      <c r="DX9" s="656"/>
      <c r="DY9" s="656"/>
      <c r="DZ9" s="656"/>
      <c r="EA9" s="656"/>
      <c r="EB9" s="656"/>
      <c r="EC9" s="675"/>
    </row>
    <row r="10" spans="2:143" ht="11.25" customHeight="1" x14ac:dyDescent="0.15">
      <c r="B10" s="652" t="s">
        <v>245</v>
      </c>
      <c r="C10" s="653"/>
      <c r="D10" s="653"/>
      <c r="E10" s="653"/>
      <c r="F10" s="653"/>
      <c r="G10" s="653"/>
      <c r="H10" s="653"/>
      <c r="I10" s="653"/>
      <c r="J10" s="653"/>
      <c r="K10" s="653"/>
      <c r="L10" s="653"/>
      <c r="M10" s="653"/>
      <c r="N10" s="653"/>
      <c r="O10" s="653"/>
      <c r="P10" s="653"/>
      <c r="Q10" s="654"/>
      <c r="R10" s="655" t="s">
        <v>130</v>
      </c>
      <c r="S10" s="656"/>
      <c r="T10" s="656"/>
      <c r="U10" s="656"/>
      <c r="V10" s="656"/>
      <c r="W10" s="656"/>
      <c r="X10" s="656"/>
      <c r="Y10" s="657"/>
      <c r="Z10" s="651" t="s">
        <v>130</v>
      </c>
      <c r="AA10" s="651"/>
      <c r="AB10" s="651"/>
      <c r="AC10" s="651"/>
      <c r="AD10" s="658" t="s">
        <v>130</v>
      </c>
      <c r="AE10" s="658"/>
      <c r="AF10" s="658"/>
      <c r="AG10" s="658"/>
      <c r="AH10" s="658"/>
      <c r="AI10" s="658"/>
      <c r="AJ10" s="658"/>
      <c r="AK10" s="658"/>
      <c r="AL10" s="659" t="s">
        <v>130</v>
      </c>
      <c r="AM10" s="660"/>
      <c r="AN10" s="660"/>
      <c r="AO10" s="661"/>
      <c r="AP10" s="652" t="s">
        <v>246</v>
      </c>
      <c r="AQ10" s="653"/>
      <c r="AR10" s="653"/>
      <c r="AS10" s="653"/>
      <c r="AT10" s="653"/>
      <c r="AU10" s="653"/>
      <c r="AV10" s="653"/>
      <c r="AW10" s="653"/>
      <c r="AX10" s="653"/>
      <c r="AY10" s="653"/>
      <c r="AZ10" s="653"/>
      <c r="BA10" s="653"/>
      <c r="BB10" s="653"/>
      <c r="BC10" s="653"/>
      <c r="BD10" s="653"/>
      <c r="BE10" s="653"/>
      <c r="BF10" s="654"/>
      <c r="BG10" s="655">
        <v>67819</v>
      </c>
      <c r="BH10" s="656"/>
      <c r="BI10" s="656"/>
      <c r="BJ10" s="656"/>
      <c r="BK10" s="656"/>
      <c r="BL10" s="656"/>
      <c r="BM10" s="656"/>
      <c r="BN10" s="657"/>
      <c r="BO10" s="651">
        <v>1.6</v>
      </c>
      <c r="BP10" s="651"/>
      <c r="BQ10" s="651"/>
      <c r="BR10" s="651"/>
      <c r="BS10" s="658" t="s">
        <v>130</v>
      </c>
      <c r="BT10" s="658"/>
      <c r="BU10" s="658"/>
      <c r="BV10" s="658"/>
      <c r="BW10" s="658"/>
      <c r="BX10" s="658"/>
      <c r="BY10" s="658"/>
      <c r="BZ10" s="658"/>
      <c r="CA10" s="658"/>
      <c r="CB10" s="662"/>
      <c r="CD10" s="680" t="s">
        <v>247</v>
      </c>
      <c r="CE10" s="681"/>
      <c r="CF10" s="681"/>
      <c r="CG10" s="681"/>
      <c r="CH10" s="681"/>
      <c r="CI10" s="681"/>
      <c r="CJ10" s="681"/>
      <c r="CK10" s="681"/>
      <c r="CL10" s="681"/>
      <c r="CM10" s="681"/>
      <c r="CN10" s="681"/>
      <c r="CO10" s="681"/>
      <c r="CP10" s="681"/>
      <c r="CQ10" s="682"/>
      <c r="CR10" s="655">
        <v>14970</v>
      </c>
      <c r="CS10" s="656"/>
      <c r="CT10" s="656"/>
      <c r="CU10" s="656"/>
      <c r="CV10" s="656"/>
      <c r="CW10" s="656"/>
      <c r="CX10" s="656"/>
      <c r="CY10" s="657"/>
      <c r="CZ10" s="651">
        <v>0.1</v>
      </c>
      <c r="DA10" s="651"/>
      <c r="DB10" s="651"/>
      <c r="DC10" s="651"/>
      <c r="DD10" s="674" t="s">
        <v>130</v>
      </c>
      <c r="DE10" s="656"/>
      <c r="DF10" s="656"/>
      <c r="DG10" s="656"/>
      <c r="DH10" s="656"/>
      <c r="DI10" s="656"/>
      <c r="DJ10" s="656"/>
      <c r="DK10" s="656"/>
      <c r="DL10" s="656"/>
      <c r="DM10" s="656"/>
      <c r="DN10" s="656"/>
      <c r="DO10" s="656"/>
      <c r="DP10" s="657"/>
      <c r="DQ10" s="674">
        <v>4990</v>
      </c>
      <c r="DR10" s="656"/>
      <c r="DS10" s="656"/>
      <c r="DT10" s="656"/>
      <c r="DU10" s="656"/>
      <c r="DV10" s="656"/>
      <c r="DW10" s="656"/>
      <c r="DX10" s="656"/>
      <c r="DY10" s="656"/>
      <c r="DZ10" s="656"/>
      <c r="EA10" s="656"/>
      <c r="EB10" s="656"/>
      <c r="EC10" s="675"/>
    </row>
    <row r="11" spans="2:143" ht="11.25" customHeight="1" x14ac:dyDescent="0.15">
      <c r="B11" s="652" t="s">
        <v>248</v>
      </c>
      <c r="C11" s="653"/>
      <c r="D11" s="653"/>
      <c r="E11" s="653"/>
      <c r="F11" s="653"/>
      <c r="G11" s="653"/>
      <c r="H11" s="653"/>
      <c r="I11" s="653"/>
      <c r="J11" s="653"/>
      <c r="K11" s="653"/>
      <c r="L11" s="653"/>
      <c r="M11" s="653"/>
      <c r="N11" s="653"/>
      <c r="O11" s="653"/>
      <c r="P11" s="653"/>
      <c r="Q11" s="654"/>
      <c r="R11" s="655">
        <v>582677</v>
      </c>
      <c r="S11" s="656"/>
      <c r="T11" s="656"/>
      <c r="U11" s="656"/>
      <c r="V11" s="656"/>
      <c r="W11" s="656"/>
      <c r="X11" s="656"/>
      <c r="Y11" s="657"/>
      <c r="Z11" s="659">
        <v>4</v>
      </c>
      <c r="AA11" s="660"/>
      <c r="AB11" s="660"/>
      <c r="AC11" s="683"/>
      <c r="AD11" s="674">
        <v>582677</v>
      </c>
      <c r="AE11" s="656"/>
      <c r="AF11" s="656"/>
      <c r="AG11" s="656"/>
      <c r="AH11" s="656"/>
      <c r="AI11" s="656"/>
      <c r="AJ11" s="656"/>
      <c r="AK11" s="657"/>
      <c r="AL11" s="659">
        <v>7.3</v>
      </c>
      <c r="AM11" s="660"/>
      <c r="AN11" s="660"/>
      <c r="AO11" s="661"/>
      <c r="AP11" s="652" t="s">
        <v>249</v>
      </c>
      <c r="AQ11" s="653"/>
      <c r="AR11" s="653"/>
      <c r="AS11" s="653"/>
      <c r="AT11" s="653"/>
      <c r="AU11" s="653"/>
      <c r="AV11" s="653"/>
      <c r="AW11" s="653"/>
      <c r="AX11" s="653"/>
      <c r="AY11" s="653"/>
      <c r="AZ11" s="653"/>
      <c r="BA11" s="653"/>
      <c r="BB11" s="653"/>
      <c r="BC11" s="653"/>
      <c r="BD11" s="653"/>
      <c r="BE11" s="653"/>
      <c r="BF11" s="654"/>
      <c r="BG11" s="655">
        <v>103898</v>
      </c>
      <c r="BH11" s="656"/>
      <c r="BI11" s="656"/>
      <c r="BJ11" s="656"/>
      <c r="BK11" s="656"/>
      <c r="BL11" s="656"/>
      <c r="BM11" s="656"/>
      <c r="BN11" s="657"/>
      <c r="BO11" s="651">
        <v>2.4</v>
      </c>
      <c r="BP11" s="651"/>
      <c r="BQ11" s="651"/>
      <c r="BR11" s="651"/>
      <c r="BS11" s="658">
        <v>12083</v>
      </c>
      <c r="BT11" s="658"/>
      <c r="BU11" s="658"/>
      <c r="BV11" s="658"/>
      <c r="BW11" s="658"/>
      <c r="BX11" s="658"/>
      <c r="BY11" s="658"/>
      <c r="BZ11" s="658"/>
      <c r="CA11" s="658"/>
      <c r="CB11" s="662"/>
      <c r="CD11" s="680" t="s">
        <v>250</v>
      </c>
      <c r="CE11" s="681"/>
      <c r="CF11" s="681"/>
      <c r="CG11" s="681"/>
      <c r="CH11" s="681"/>
      <c r="CI11" s="681"/>
      <c r="CJ11" s="681"/>
      <c r="CK11" s="681"/>
      <c r="CL11" s="681"/>
      <c r="CM11" s="681"/>
      <c r="CN11" s="681"/>
      <c r="CO11" s="681"/>
      <c r="CP11" s="681"/>
      <c r="CQ11" s="682"/>
      <c r="CR11" s="655">
        <v>222882</v>
      </c>
      <c r="CS11" s="656"/>
      <c r="CT11" s="656"/>
      <c r="CU11" s="656"/>
      <c r="CV11" s="656"/>
      <c r="CW11" s="656"/>
      <c r="CX11" s="656"/>
      <c r="CY11" s="657"/>
      <c r="CZ11" s="651">
        <v>1.6</v>
      </c>
      <c r="DA11" s="651"/>
      <c r="DB11" s="651"/>
      <c r="DC11" s="651"/>
      <c r="DD11" s="674">
        <v>81085</v>
      </c>
      <c r="DE11" s="656"/>
      <c r="DF11" s="656"/>
      <c r="DG11" s="656"/>
      <c r="DH11" s="656"/>
      <c r="DI11" s="656"/>
      <c r="DJ11" s="656"/>
      <c r="DK11" s="656"/>
      <c r="DL11" s="656"/>
      <c r="DM11" s="656"/>
      <c r="DN11" s="656"/>
      <c r="DO11" s="656"/>
      <c r="DP11" s="657"/>
      <c r="DQ11" s="674">
        <v>121252</v>
      </c>
      <c r="DR11" s="656"/>
      <c r="DS11" s="656"/>
      <c r="DT11" s="656"/>
      <c r="DU11" s="656"/>
      <c r="DV11" s="656"/>
      <c r="DW11" s="656"/>
      <c r="DX11" s="656"/>
      <c r="DY11" s="656"/>
      <c r="DZ11" s="656"/>
      <c r="EA11" s="656"/>
      <c r="EB11" s="656"/>
      <c r="EC11" s="675"/>
    </row>
    <row r="12" spans="2:143" ht="11.25" customHeight="1" x14ac:dyDescent="0.15">
      <c r="B12" s="652" t="s">
        <v>251</v>
      </c>
      <c r="C12" s="653"/>
      <c r="D12" s="653"/>
      <c r="E12" s="653"/>
      <c r="F12" s="653"/>
      <c r="G12" s="653"/>
      <c r="H12" s="653"/>
      <c r="I12" s="653"/>
      <c r="J12" s="653"/>
      <c r="K12" s="653"/>
      <c r="L12" s="653"/>
      <c r="M12" s="653"/>
      <c r="N12" s="653"/>
      <c r="O12" s="653"/>
      <c r="P12" s="653"/>
      <c r="Q12" s="654"/>
      <c r="R12" s="655">
        <v>32431</v>
      </c>
      <c r="S12" s="656"/>
      <c r="T12" s="656"/>
      <c r="U12" s="656"/>
      <c r="V12" s="656"/>
      <c r="W12" s="656"/>
      <c r="X12" s="656"/>
      <c r="Y12" s="657"/>
      <c r="Z12" s="651">
        <v>0.2</v>
      </c>
      <c r="AA12" s="651"/>
      <c r="AB12" s="651"/>
      <c r="AC12" s="651"/>
      <c r="AD12" s="658">
        <v>32431</v>
      </c>
      <c r="AE12" s="658"/>
      <c r="AF12" s="658"/>
      <c r="AG12" s="658"/>
      <c r="AH12" s="658"/>
      <c r="AI12" s="658"/>
      <c r="AJ12" s="658"/>
      <c r="AK12" s="658"/>
      <c r="AL12" s="659">
        <v>0.4</v>
      </c>
      <c r="AM12" s="660"/>
      <c r="AN12" s="660"/>
      <c r="AO12" s="661"/>
      <c r="AP12" s="652" t="s">
        <v>252</v>
      </c>
      <c r="AQ12" s="653"/>
      <c r="AR12" s="653"/>
      <c r="AS12" s="653"/>
      <c r="AT12" s="653"/>
      <c r="AU12" s="653"/>
      <c r="AV12" s="653"/>
      <c r="AW12" s="653"/>
      <c r="AX12" s="653"/>
      <c r="AY12" s="653"/>
      <c r="AZ12" s="653"/>
      <c r="BA12" s="653"/>
      <c r="BB12" s="653"/>
      <c r="BC12" s="653"/>
      <c r="BD12" s="653"/>
      <c r="BE12" s="653"/>
      <c r="BF12" s="654"/>
      <c r="BG12" s="655">
        <v>2931574</v>
      </c>
      <c r="BH12" s="656"/>
      <c r="BI12" s="656"/>
      <c r="BJ12" s="656"/>
      <c r="BK12" s="656"/>
      <c r="BL12" s="656"/>
      <c r="BM12" s="656"/>
      <c r="BN12" s="657"/>
      <c r="BO12" s="651">
        <v>67.3</v>
      </c>
      <c r="BP12" s="651"/>
      <c r="BQ12" s="651"/>
      <c r="BR12" s="651"/>
      <c r="BS12" s="658" t="s">
        <v>130</v>
      </c>
      <c r="BT12" s="658"/>
      <c r="BU12" s="658"/>
      <c r="BV12" s="658"/>
      <c r="BW12" s="658"/>
      <c r="BX12" s="658"/>
      <c r="BY12" s="658"/>
      <c r="BZ12" s="658"/>
      <c r="CA12" s="658"/>
      <c r="CB12" s="662"/>
      <c r="CD12" s="680" t="s">
        <v>253</v>
      </c>
      <c r="CE12" s="681"/>
      <c r="CF12" s="681"/>
      <c r="CG12" s="681"/>
      <c r="CH12" s="681"/>
      <c r="CI12" s="681"/>
      <c r="CJ12" s="681"/>
      <c r="CK12" s="681"/>
      <c r="CL12" s="681"/>
      <c r="CM12" s="681"/>
      <c r="CN12" s="681"/>
      <c r="CO12" s="681"/>
      <c r="CP12" s="681"/>
      <c r="CQ12" s="682"/>
      <c r="CR12" s="655">
        <v>96140</v>
      </c>
      <c r="CS12" s="656"/>
      <c r="CT12" s="656"/>
      <c r="CU12" s="656"/>
      <c r="CV12" s="656"/>
      <c r="CW12" s="656"/>
      <c r="CX12" s="656"/>
      <c r="CY12" s="657"/>
      <c r="CZ12" s="651">
        <v>0.7</v>
      </c>
      <c r="DA12" s="651"/>
      <c r="DB12" s="651"/>
      <c r="DC12" s="651"/>
      <c r="DD12" s="674">
        <v>300</v>
      </c>
      <c r="DE12" s="656"/>
      <c r="DF12" s="656"/>
      <c r="DG12" s="656"/>
      <c r="DH12" s="656"/>
      <c r="DI12" s="656"/>
      <c r="DJ12" s="656"/>
      <c r="DK12" s="656"/>
      <c r="DL12" s="656"/>
      <c r="DM12" s="656"/>
      <c r="DN12" s="656"/>
      <c r="DO12" s="656"/>
      <c r="DP12" s="657"/>
      <c r="DQ12" s="674">
        <v>78906</v>
      </c>
      <c r="DR12" s="656"/>
      <c r="DS12" s="656"/>
      <c r="DT12" s="656"/>
      <c r="DU12" s="656"/>
      <c r="DV12" s="656"/>
      <c r="DW12" s="656"/>
      <c r="DX12" s="656"/>
      <c r="DY12" s="656"/>
      <c r="DZ12" s="656"/>
      <c r="EA12" s="656"/>
      <c r="EB12" s="656"/>
      <c r="EC12" s="675"/>
    </row>
    <row r="13" spans="2:143" ht="11.25" customHeight="1" x14ac:dyDescent="0.15">
      <c r="B13" s="652" t="s">
        <v>254</v>
      </c>
      <c r="C13" s="653"/>
      <c r="D13" s="653"/>
      <c r="E13" s="653"/>
      <c r="F13" s="653"/>
      <c r="G13" s="653"/>
      <c r="H13" s="653"/>
      <c r="I13" s="653"/>
      <c r="J13" s="653"/>
      <c r="K13" s="653"/>
      <c r="L13" s="653"/>
      <c r="M13" s="653"/>
      <c r="N13" s="653"/>
      <c r="O13" s="653"/>
      <c r="P13" s="653"/>
      <c r="Q13" s="654"/>
      <c r="R13" s="655" t="s">
        <v>130</v>
      </c>
      <c r="S13" s="656"/>
      <c r="T13" s="656"/>
      <c r="U13" s="656"/>
      <c r="V13" s="656"/>
      <c r="W13" s="656"/>
      <c r="X13" s="656"/>
      <c r="Y13" s="657"/>
      <c r="Z13" s="651" t="s">
        <v>130</v>
      </c>
      <c r="AA13" s="651"/>
      <c r="AB13" s="651"/>
      <c r="AC13" s="651"/>
      <c r="AD13" s="658" t="s">
        <v>130</v>
      </c>
      <c r="AE13" s="658"/>
      <c r="AF13" s="658"/>
      <c r="AG13" s="658"/>
      <c r="AH13" s="658"/>
      <c r="AI13" s="658"/>
      <c r="AJ13" s="658"/>
      <c r="AK13" s="658"/>
      <c r="AL13" s="659" t="s">
        <v>130</v>
      </c>
      <c r="AM13" s="660"/>
      <c r="AN13" s="660"/>
      <c r="AO13" s="661"/>
      <c r="AP13" s="652" t="s">
        <v>255</v>
      </c>
      <c r="AQ13" s="653"/>
      <c r="AR13" s="653"/>
      <c r="AS13" s="653"/>
      <c r="AT13" s="653"/>
      <c r="AU13" s="653"/>
      <c r="AV13" s="653"/>
      <c r="AW13" s="653"/>
      <c r="AX13" s="653"/>
      <c r="AY13" s="653"/>
      <c r="AZ13" s="653"/>
      <c r="BA13" s="653"/>
      <c r="BB13" s="653"/>
      <c r="BC13" s="653"/>
      <c r="BD13" s="653"/>
      <c r="BE13" s="653"/>
      <c r="BF13" s="654"/>
      <c r="BG13" s="655">
        <v>2923805</v>
      </c>
      <c r="BH13" s="656"/>
      <c r="BI13" s="656"/>
      <c r="BJ13" s="656"/>
      <c r="BK13" s="656"/>
      <c r="BL13" s="656"/>
      <c r="BM13" s="656"/>
      <c r="BN13" s="657"/>
      <c r="BO13" s="651">
        <v>67.099999999999994</v>
      </c>
      <c r="BP13" s="651"/>
      <c r="BQ13" s="651"/>
      <c r="BR13" s="651"/>
      <c r="BS13" s="658" t="s">
        <v>130</v>
      </c>
      <c r="BT13" s="658"/>
      <c r="BU13" s="658"/>
      <c r="BV13" s="658"/>
      <c r="BW13" s="658"/>
      <c r="BX13" s="658"/>
      <c r="BY13" s="658"/>
      <c r="BZ13" s="658"/>
      <c r="CA13" s="658"/>
      <c r="CB13" s="662"/>
      <c r="CD13" s="680" t="s">
        <v>256</v>
      </c>
      <c r="CE13" s="681"/>
      <c r="CF13" s="681"/>
      <c r="CG13" s="681"/>
      <c r="CH13" s="681"/>
      <c r="CI13" s="681"/>
      <c r="CJ13" s="681"/>
      <c r="CK13" s="681"/>
      <c r="CL13" s="681"/>
      <c r="CM13" s="681"/>
      <c r="CN13" s="681"/>
      <c r="CO13" s="681"/>
      <c r="CP13" s="681"/>
      <c r="CQ13" s="682"/>
      <c r="CR13" s="655">
        <v>887598</v>
      </c>
      <c r="CS13" s="656"/>
      <c r="CT13" s="656"/>
      <c r="CU13" s="656"/>
      <c r="CV13" s="656"/>
      <c r="CW13" s="656"/>
      <c r="CX13" s="656"/>
      <c r="CY13" s="657"/>
      <c r="CZ13" s="651">
        <v>6.4</v>
      </c>
      <c r="DA13" s="651"/>
      <c r="DB13" s="651"/>
      <c r="DC13" s="651"/>
      <c r="DD13" s="674">
        <v>251995</v>
      </c>
      <c r="DE13" s="656"/>
      <c r="DF13" s="656"/>
      <c r="DG13" s="656"/>
      <c r="DH13" s="656"/>
      <c r="DI13" s="656"/>
      <c r="DJ13" s="656"/>
      <c r="DK13" s="656"/>
      <c r="DL13" s="656"/>
      <c r="DM13" s="656"/>
      <c r="DN13" s="656"/>
      <c r="DO13" s="656"/>
      <c r="DP13" s="657"/>
      <c r="DQ13" s="674">
        <v>614637</v>
      </c>
      <c r="DR13" s="656"/>
      <c r="DS13" s="656"/>
      <c r="DT13" s="656"/>
      <c r="DU13" s="656"/>
      <c r="DV13" s="656"/>
      <c r="DW13" s="656"/>
      <c r="DX13" s="656"/>
      <c r="DY13" s="656"/>
      <c r="DZ13" s="656"/>
      <c r="EA13" s="656"/>
      <c r="EB13" s="656"/>
      <c r="EC13" s="675"/>
    </row>
    <row r="14" spans="2:143" ht="11.25" customHeight="1" x14ac:dyDescent="0.15">
      <c r="B14" s="652" t="s">
        <v>257</v>
      </c>
      <c r="C14" s="653"/>
      <c r="D14" s="653"/>
      <c r="E14" s="653"/>
      <c r="F14" s="653"/>
      <c r="G14" s="653"/>
      <c r="H14" s="653"/>
      <c r="I14" s="653"/>
      <c r="J14" s="653"/>
      <c r="K14" s="653"/>
      <c r="L14" s="653"/>
      <c r="M14" s="653"/>
      <c r="N14" s="653"/>
      <c r="O14" s="653"/>
      <c r="P14" s="653"/>
      <c r="Q14" s="654"/>
      <c r="R14" s="655" t="s">
        <v>130</v>
      </c>
      <c r="S14" s="656"/>
      <c r="T14" s="656"/>
      <c r="U14" s="656"/>
      <c r="V14" s="656"/>
      <c r="W14" s="656"/>
      <c r="X14" s="656"/>
      <c r="Y14" s="657"/>
      <c r="Z14" s="651" t="s">
        <v>130</v>
      </c>
      <c r="AA14" s="651"/>
      <c r="AB14" s="651"/>
      <c r="AC14" s="651"/>
      <c r="AD14" s="658" t="s">
        <v>130</v>
      </c>
      <c r="AE14" s="658"/>
      <c r="AF14" s="658"/>
      <c r="AG14" s="658"/>
      <c r="AH14" s="658"/>
      <c r="AI14" s="658"/>
      <c r="AJ14" s="658"/>
      <c r="AK14" s="658"/>
      <c r="AL14" s="659" t="s">
        <v>130</v>
      </c>
      <c r="AM14" s="660"/>
      <c r="AN14" s="660"/>
      <c r="AO14" s="661"/>
      <c r="AP14" s="652" t="s">
        <v>258</v>
      </c>
      <c r="AQ14" s="653"/>
      <c r="AR14" s="653"/>
      <c r="AS14" s="653"/>
      <c r="AT14" s="653"/>
      <c r="AU14" s="653"/>
      <c r="AV14" s="653"/>
      <c r="AW14" s="653"/>
      <c r="AX14" s="653"/>
      <c r="AY14" s="653"/>
      <c r="AZ14" s="653"/>
      <c r="BA14" s="653"/>
      <c r="BB14" s="653"/>
      <c r="BC14" s="653"/>
      <c r="BD14" s="653"/>
      <c r="BE14" s="653"/>
      <c r="BF14" s="654"/>
      <c r="BG14" s="655">
        <v>87243</v>
      </c>
      <c r="BH14" s="656"/>
      <c r="BI14" s="656"/>
      <c r="BJ14" s="656"/>
      <c r="BK14" s="656"/>
      <c r="BL14" s="656"/>
      <c r="BM14" s="656"/>
      <c r="BN14" s="657"/>
      <c r="BO14" s="651">
        <v>2</v>
      </c>
      <c r="BP14" s="651"/>
      <c r="BQ14" s="651"/>
      <c r="BR14" s="651"/>
      <c r="BS14" s="658" t="s">
        <v>130</v>
      </c>
      <c r="BT14" s="658"/>
      <c r="BU14" s="658"/>
      <c r="BV14" s="658"/>
      <c r="BW14" s="658"/>
      <c r="BX14" s="658"/>
      <c r="BY14" s="658"/>
      <c r="BZ14" s="658"/>
      <c r="CA14" s="658"/>
      <c r="CB14" s="662"/>
      <c r="CD14" s="680" t="s">
        <v>259</v>
      </c>
      <c r="CE14" s="681"/>
      <c r="CF14" s="681"/>
      <c r="CG14" s="681"/>
      <c r="CH14" s="681"/>
      <c r="CI14" s="681"/>
      <c r="CJ14" s="681"/>
      <c r="CK14" s="681"/>
      <c r="CL14" s="681"/>
      <c r="CM14" s="681"/>
      <c r="CN14" s="681"/>
      <c r="CO14" s="681"/>
      <c r="CP14" s="681"/>
      <c r="CQ14" s="682"/>
      <c r="CR14" s="655">
        <v>757198</v>
      </c>
      <c r="CS14" s="656"/>
      <c r="CT14" s="656"/>
      <c r="CU14" s="656"/>
      <c r="CV14" s="656"/>
      <c r="CW14" s="656"/>
      <c r="CX14" s="656"/>
      <c r="CY14" s="657"/>
      <c r="CZ14" s="651">
        <v>5.4</v>
      </c>
      <c r="DA14" s="651"/>
      <c r="DB14" s="651"/>
      <c r="DC14" s="651"/>
      <c r="DD14" s="674">
        <v>185582</v>
      </c>
      <c r="DE14" s="656"/>
      <c r="DF14" s="656"/>
      <c r="DG14" s="656"/>
      <c r="DH14" s="656"/>
      <c r="DI14" s="656"/>
      <c r="DJ14" s="656"/>
      <c r="DK14" s="656"/>
      <c r="DL14" s="656"/>
      <c r="DM14" s="656"/>
      <c r="DN14" s="656"/>
      <c r="DO14" s="656"/>
      <c r="DP14" s="657"/>
      <c r="DQ14" s="674">
        <v>430021</v>
      </c>
      <c r="DR14" s="656"/>
      <c r="DS14" s="656"/>
      <c r="DT14" s="656"/>
      <c r="DU14" s="656"/>
      <c r="DV14" s="656"/>
      <c r="DW14" s="656"/>
      <c r="DX14" s="656"/>
      <c r="DY14" s="656"/>
      <c r="DZ14" s="656"/>
      <c r="EA14" s="656"/>
      <c r="EB14" s="656"/>
      <c r="EC14" s="675"/>
    </row>
    <row r="15" spans="2:143" ht="11.25" customHeight="1" x14ac:dyDescent="0.15">
      <c r="B15" s="652" t="s">
        <v>260</v>
      </c>
      <c r="C15" s="653"/>
      <c r="D15" s="653"/>
      <c r="E15" s="653"/>
      <c r="F15" s="653"/>
      <c r="G15" s="653"/>
      <c r="H15" s="653"/>
      <c r="I15" s="653"/>
      <c r="J15" s="653"/>
      <c r="K15" s="653"/>
      <c r="L15" s="653"/>
      <c r="M15" s="653"/>
      <c r="N15" s="653"/>
      <c r="O15" s="653"/>
      <c r="P15" s="653"/>
      <c r="Q15" s="654"/>
      <c r="R15" s="655" t="s">
        <v>130</v>
      </c>
      <c r="S15" s="656"/>
      <c r="T15" s="656"/>
      <c r="U15" s="656"/>
      <c r="V15" s="656"/>
      <c r="W15" s="656"/>
      <c r="X15" s="656"/>
      <c r="Y15" s="657"/>
      <c r="Z15" s="651" t="s">
        <v>130</v>
      </c>
      <c r="AA15" s="651"/>
      <c r="AB15" s="651"/>
      <c r="AC15" s="651"/>
      <c r="AD15" s="658" t="s">
        <v>130</v>
      </c>
      <c r="AE15" s="658"/>
      <c r="AF15" s="658"/>
      <c r="AG15" s="658"/>
      <c r="AH15" s="658"/>
      <c r="AI15" s="658"/>
      <c r="AJ15" s="658"/>
      <c r="AK15" s="658"/>
      <c r="AL15" s="659" t="s">
        <v>130</v>
      </c>
      <c r="AM15" s="660"/>
      <c r="AN15" s="660"/>
      <c r="AO15" s="661"/>
      <c r="AP15" s="652" t="s">
        <v>261</v>
      </c>
      <c r="AQ15" s="653"/>
      <c r="AR15" s="653"/>
      <c r="AS15" s="653"/>
      <c r="AT15" s="653"/>
      <c r="AU15" s="653"/>
      <c r="AV15" s="653"/>
      <c r="AW15" s="653"/>
      <c r="AX15" s="653"/>
      <c r="AY15" s="653"/>
      <c r="AZ15" s="653"/>
      <c r="BA15" s="653"/>
      <c r="BB15" s="653"/>
      <c r="BC15" s="653"/>
      <c r="BD15" s="653"/>
      <c r="BE15" s="653"/>
      <c r="BF15" s="654"/>
      <c r="BG15" s="655">
        <v>134317</v>
      </c>
      <c r="BH15" s="656"/>
      <c r="BI15" s="656"/>
      <c r="BJ15" s="656"/>
      <c r="BK15" s="656"/>
      <c r="BL15" s="656"/>
      <c r="BM15" s="656"/>
      <c r="BN15" s="657"/>
      <c r="BO15" s="651">
        <v>3.1</v>
      </c>
      <c r="BP15" s="651"/>
      <c r="BQ15" s="651"/>
      <c r="BR15" s="651"/>
      <c r="BS15" s="658" t="s">
        <v>130</v>
      </c>
      <c r="BT15" s="658"/>
      <c r="BU15" s="658"/>
      <c r="BV15" s="658"/>
      <c r="BW15" s="658"/>
      <c r="BX15" s="658"/>
      <c r="BY15" s="658"/>
      <c r="BZ15" s="658"/>
      <c r="CA15" s="658"/>
      <c r="CB15" s="662"/>
      <c r="CD15" s="680" t="s">
        <v>262</v>
      </c>
      <c r="CE15" s="681"/>
      <c r="CF15" s="681"/>
      <c r="CG15" s="681"/>
      <c r="CH15" s="681"/>
      <c r="CI15" s="681"/>
      <c r="CJ15" s="681"/>
      <c r="CK15" s="681"/>
      <c r="CL15" s="681"/>
      <c r="CM15" s="681"/>
      <c r="CN15" s="681"/>
      <c r="CO15" s="681"/>
      <c r="CP15" s="681"/>
      <c r="CQ15" s="682"/>
      <c r="CR15" s="655">
        <v>1378066</v>
      </c>
      <c r="CS15" s="656"/>
      <c r="CT15" s="656"/>
      <c r="CU15" s="656"/>
      <c r="CV15" s="656"/>
      <c r="CW15" s="656"/>
      <c r="CX15" s="656"/>
      <c r="CY15" s="657"/>
      <c r="CZ15" s="651">
        <v>9.9</v>
      </c>
      <c r="DA15" s="651"/>
      <c r="DB15" s="651"/>
      <c r="DC15" s="651"/>
      <c r="DD15" s="674">
        <v>249073</v>
      </c>
      <c r="DE15" s="656"/>
      <c r="DF15" s="656"/>
      <c r="DG15" s="656"/>
      <c r="DH15" s="656"/>
      <c r="DI15" s="656"/>
      <c r="DJ15" s="656"/>
      <c r="DK15" s="656"/>
      <c r="DL15" s="656"/>
      <c r="DM15" s="656"/>
      <c r="DN15" s="656"/>
      <c r="DO15" s="656"/>
      <c r="DP15" s="657"/>
      <c r="DQ15" s="674">
        <v>829357</v>
      </c>
      <c r="DR15" s="656"/>
      <c r="DS15" s="656"/>
      <c r="DT15" s="656"/>
      <c r="DU15" s="656"/>
      <c r="DV15" s="656"/>
      <c r="DW15" s="656"/>
      <c r="DX15" s="656"/>
      <c r="DY15" s="656"/>
      <c r="DZ15" s="656"/>
      <c r="EA15" s="656"/>
      <c r="EB15" s="656"/>
      <c r="EC15" s="675"/>
    </row>
    <row r="16" spans="2:143" ht="11.25" customHeight="1" x14ac:dyDescent="0.15">
      <c r="B16" s="652" t="s">
        <v>263</v>
      </c>
      <c r="C16" s="653"/>
      <c r="D16" s="653"/>
      <c r="E16" s="653"/>
      <c r="F16" s="653"/>
      <c r="G16" s="653"/>
      <c r="H16" s="653"/>
      <c r="I16" s="653"/>
      <c r="J16" s="653"/>
      <c r="K16" s="653"/>
      <c r="L16" s="653"/>
      <c r="M16" s="653"/>
      <c r="N16" s="653"/>
      <c r="O16" s="653"/>
      <c r="P16" s="653"/>
      <c r="Q16" s="654"/>
      <c r="R16" s="655">
        <v>9301</v>
      </c>
      <c r="S16" s="656"/>
      <c r="T16" s="656"/>
      <c r="U16" s="656"/>
      <c r="V16" s="656"/>
      <c r="W16" s="656"/>
      <c r="X16" s="656"/>
      <c r="Y16" s="657"/>
      <c r="Z16" s="651">
        <v>0.1</v>
      </c>
      <c r="AA16" s="651"/>
      <c r="AB16" s="651"/>
      <c r="AC16" s="651"/>
      <c r="AD16" s="658">
        <v>9301</v>
      </c>
      <c r="AE16" s="658"/>
      <c r="AF16" s="658"/>
      <c r="AG16" s="658"/>
      <c r="AH16" s="658"/>
      <c r="AI16" s="658"/>
      <c r="AJ16" s="658"/>
      <c r="AK16" s="658"/>
      <c r="AL16" s="659">
        <v>0.1</v>
      </c>
      <c r="AM16" s="660"/>
      <c r="AN16" s="660"/>
      <c r="AO16" s="661"/>
      <c r="AP16" s="652" t="s">
        <v>264</v>
      </c>
      <c r="AQ16" s="653"/>
      <c r="AR16" s="653"/>
      <c r="AS16" s="653"/>
      <c r="AT16" s="653"/>
      <c r="AU16" s="653"/>
      <c r="AV16" s="653"/>
      <c r="AW16" s="653"/>
      <c r="AX16" s="653"/>
      <c r="AY16" s="653"/>
      <c r="AZ16" s="653"/>
      <c r="BA16" s="653"/>
      <c r="BB16" s="653"/>
      <c r="BC16" s="653"/>
      <c r="BD16" s="653"/>
      <c r="BE16" s="653"/>
      <c r="BF16" s="654"/>
      <c r="BG16" s="655" t="s">
        <v>130</v>
      </c>
      <c r="BH16" s="656"/>
      <c r="BI16" s="656"/>
      <c r="BJ16" s="656"/>
      <c r="BK16" s="656"/>
      <c r="BL16" s="656"/>
      <c r="BM16" s="656"/>
      <c r="BN16" s="657"/>
      <c r="BO16" s="651" t="s">
        <v>130</v>
      </c>
      <c r="BP16" s="651"/>
      <c r="BQ16" s="651"/>
      <c r="BR16" s="651"/>
      <c r="BS16" s="658" t="s">
        <v>130</v>
      </c>
      <c r="BT16" s="658"/>
      <c r="BU16" s="658"/>
      <c r="BV16" s="658"/>
      <c r="BW16" s="658"/>
      <c r="BX16" s="658"/>
      <c r="BY16" s="658"/>
      <c r="BZ16" s="658"/>
      <c r="CA16" s="658"/>
      <c r="CB16" s="662"/>
      <c r="CD16" s="680" t="s">
        <v>265</v>
      </c>
      <c r="CE16" s="681"/>
      <c r="CF16" s="681"/>
      <c r="CG16" s="681"/>
      <c r="CH16" s="681"/>
      <c r="CI16" s="681"/>
      <c r="CJ16" s="681"/>
      <c r="CK16" s="681"/>
      <c r="CL16" s="681"/>
      <c r="CM16" s="681"/>
      <c r="CN16" s="681"/>
      <c r="CO16" s="681"/>
      <c r="CP16" s="681"/>
      <c r="CQ16" s="682"/>
      <c r="CR16" s="655" t="s">
        <v>130</v>
      </c>
      <c r="CS16" s="656"/>
      <c r="CT16" s="656"/>
      <c r="CU16" s="656"/>
      <c r="CV16" s="656"/>
      <c r="CW16" s="656"/>
      <c r="CX16" s="656"/>
      <c r="CY16" s="657"/>
      <c r="CZ16" s="651" t="s">
        <v>130</v>
      </c>
      <c r="DA16" s="651"/>
      <c r="DB16" s="651"/>
      <c r="DC16" s="651"/>
      <c r="DD16" s="674" t="s">
        <v>130</v>
      </c>
      <c r="DE16" s="656"/>
      <c r="DF16" s="656"/>
      <c r="DG16" s="656"/>
      <c r="DH16" s="656"/>
      <c r="DI16" s="656"/>
      <c r="DJ16" s="656"/>
      <c r="DK16" s="656"/>
      <c r="DL16" s="656"/>
      <c r="DM16" s="656"/>
      <c r="DN16" s="656"/>
      <c r="DO16" s="656"/>
      <c r="DP16" s="657"/>
      <c r="DQ16" s="674" t="s">
        <v>130</v>
      </c>
      <c r="DR16" s="656"/>
      <c r="DS16" s="656"/>
      <c r="DT16" s="656"/>
      <c r="DU16" s="656"/>
      <c r="DV16" s="656"/>
      <c r="DW16" s="656"/>
      <c r="DX16" s="656"/>
      <c r="DY16" s="656"/>
      <c r="DZ16" s="656"/>
      <c r="EA16" s="656"/>
      <c r="EB16" s="656"/>
      <c r="EC16" s="675"/>
    </row>
    <row r="17" spans="2:133" ht="11.25" customHeight="1" x14ac:dyDescent="0.15">
      <c r="B17" s="652" t="s">
        <v>266</v>
      </c>
      <c r="C17" s="653"/>
      <c r="D17" s="653"/>
      <c r="E17" s="653"/>
      <c r="F17" s="653"/>
      <c r="G17" s="653"/>
      <c r="H17" s="653"/>
      <c r="I17" s="653"/>
      <c r="J17" s="653"/>
      <c r="K17" s="653"/>
      <c r="L17" s="653"/>
      <c r="M17" s="653"/>
      <c r="N17" s="653"/>
      <c r="O17" s="653"/>
      <c r="P17" s="653"/>
      <c r="Q17" s="654"/>
      <c r="R17" s="655">
        <v>28359</v>
      </c>
      <c r="S17" s="656"/>
      <c r="T17" s="656"/>
      <c r="U17" s="656"/>
      <c r="V17" s="656"/>
      <c r="W17" s="656"/>
      <c r="X17" s="656"/>
      <c r="Y17" s="657"/>
      <c r="Z17" s="651">
        <v>0.2</v>
      </c>
      <c r="AA17" s="651"/>
      <c r="AB17" s="651"/>
      <c r="AC17" s="651"/>
      <c r="AD17" s="658">
        <v>28359</v>
      </c>
      <c r="AE17" s="658"/>
      <c r="AF17" s="658"/>
      <c r="AG17" s="658"/>
      <c r="AH17" s="658"/>
      <c r="AI17" s="658"/>
      <c r="AJ17" s="658"/>
      <c r="AK17" s="658"/>
      <c r="AL17" s="659">
        <v>0.4</v>
      </c>
      <c r="AM17" s="660"/>
      <c r="AN17" s="660"/>
      <c r="AO17" s="661"/>
      <c r="AP17" s="652" t="s">
        <v>267</v>
      </c>
      <c r="AQ17" s="653"/>
      <c r="AR17" s="653"/>
      <c r="AS17" s="653"/>
      <c r="AT17" s="653"/>
      <c r="AU17" s="653"/>
      <c r="AV17" s="653"/>
      <c r="AW17" s="653"/>
      <c r="AX17" s="653"/>
      <c r="AY17" s="653"/>
      <c r="AZ17" s="653"/>
      <c r="BA17" s="653"/>
      <c r="BB17" s="653"/>
      <c r="BC17" s="653"/>
      <c r="BD17" s="653"/>
      <c r="BE17" s="653"/>
      <c r="BF17" s="654"/>
      <c r="BG17" s="655" t="s">
        <v>130</v>
      </c>
      <c r="BH17" s="656"/>
      <c r="BI17" s="656"/>
      <c r="BJ17" s="656"/>
      <c r="BK17" s="656"/>
      <c r="BL17" s="656"/>
      <c r="BM17" s="656"/>
      <c r="BN17" s="657"/>
      <c r="BO17" s="651" t="s">
        <v>130</v>
      </c>
      <c r="BP17" s="651"/>
      <c r="BQ17" s="651"/>
      <c r="BR17" s="651"/>
      <c r="BS17" s="658" t="s">
        <v>130</v>
      </c>
      <c r="BT17" s="658"/>
      <c r="BU17" s="658"/>
      <c r="BV17" s="658"/>
      <c r="BW17" s="658"/>
      <c r="BX17" s="658"/>
      <c r="BY17" s="658"/>
      <c r="BZ17" s="658"/>
      <c r="CA17" s="658"/>
      <c r="CB17" s="662"/>
      <c r="CD17" s="680" t="s">
        <v>268</v>
      </c>
      <c r="CE17" s="681"/>
      <c r="CF17" s="681"/>
      <c r="CG17" s="681"/>
      <c r="CH17" s="681"/>
      <c r="CI17" s="681"/>
      <c r="CJ17" s="681"/>
      <c r="CK17" s="681"/>
      <c r="CL17" s="681"/>
      <c r="CM17" s="681"/>
      <c r="CN17" s="681"/>
      <c r="CO17" s="681"/>
      <c r="CP17" s="681"/>
      <c r="CQ17" s="682"/>
      <c r="CR17" s="655">
        <v>1549088</v>
      </c>
      <c r="CS17" s="656"/>
      <c r="CT17" s="656"/>
      <c r="CU17" s="656"/>
      <c r="CV17" s="656"/>
      <c r="CW17" s="656"/>
      <c r="CX17" s="656"/>
      <c r="CY17" s="657"/>
      <c r="CZ17" s="651">
        <v>11.1</v>
      </c>
      <c r="DA17" s="651"/>
      <c r="DB17" s="651"/>
      <c r="DC17" s="651"/>
      <c r="DD17" s="674" t="s">
        <v>130</v>
      </c>
      <c r="DE17" s="656"/>
      <c r="DF17" s="656"/>
      <c r="DG17" s="656"/>
      <c r="DH17" s="656"/>
      <c r="DI17" s="656"/>
      <c r="DJ17" s="656"/>
      <c r="DK17" s="656"/>
      <c r="DL17" s="656"/>
      <c r="DM17" s="656"/>
      <c r="DN17" s="656"/>
      <c r="DO17" s="656"/>
      <c r="DP17" s="657"/>
      <c r="DQ17" s="674">
        <v>1521098</v>
      </c>
      <c r="DR17" s="656"/>
      <c r="DS17" s="656"/>
      <c r="DT17" s="656"/>
      <c r="DU17" s="656"/>
      <c r="DV17" s="656"/>
      <c r="DW17" s="656"/>
      <c r="DX17" s="656"/>
      <c r="DY17" s="656"/>
      <c r="DZ17" s="656"/>
      <c r="EA17" s="656"/>
      <c r="EB17" s="656"/>
      <c r="EC17" s="675"/>
    </row>
    <row r="18" spans="2:133" ht="11.25" customHeight="1" x14ac:dyDescent="0.15">
      <c r="B18" s="652" t="s">
        <v>269</v>
      </c>
      <c r="C18" s="653"/>
      <c r="D18" s="653"/>
      <c r="E18" s="653"/>
      <c r="F18" s="653"/>
      <c r="G18" s="653"/>
      <c r="H18" s="653"/>
      <c r="I18" s="653"/>
      <c r="J18" s="653"/>
      <c r="K18" s="653"/>
      <c r="L18" s="653"/>
      <c r="M18" s="653"/>
      <c r="N18" s="653"/>
      <c r="O18" s="653"/>
      <c r="P18" s="653"/>
      <c r="Q18" s="654"/>
      <c r="R18" s="655">
        <v>48117</v>
      </c>
      <c r="S18" s="656"/>
      <c r="T18" s="656"/>
      <c r="U18" s="656"/>
      <c r="V18" s="656"/>
      <c r="W18" s="656"/>
      <c r="X18" s="656"/>
      <c r="Y18" s="657"/>
      <c r="Z18" s="651">
        <v>0.3</v>
      </c>
      <c r="AA18" s="651"/>
      <c r="AB18" s="651"/>
      <c r="AC18" s="651"/>
      <c r="AD18" s="658">
        <v>48117</v>
      </c>
      <c r="AE18" s="658"/>
      <c r="AF18" s="658"/>
      <c r="AG18" s="658"/>
      <c r="AH18" s="658"/>
      <c r="AI18" s="658"/>
      <c r="AJ18" s="658"/>
      <c r="AK18" s="658"/>
      <c r="AL18" s="659">
        <v>0.60000002384185791</v>
      </c>
      <c r="AM18" s="660"/>
      <c r="AN18" s="660"/>
      <c r="AO18" s="661"/>
      <c r="AP18" s="652" t="s">
        <v>270</v>
      </c>
      <c r="AQ18" s="653"/>
      <c r="AR18" s="653"/>
      <c r="AS18" s="653"/>
      <c r="AT18" s="653"/>
      <c r="AU18" s="653"/>
      <c r="AV18" s="653"/>
      <c r="AW18" s="653"/>
      <c r="AX18" s="653"/>
      <c r="AY18" s="653"/>
      <c r="AZ18" s="653"/>
      <c r="BA18" s="653"/>
      <c r="BB18" s="653"/>
      <c r="BC18" s="653"/>
      <c r="BD18" s="653"/>
      <c r="BE18" s="653"/>
      <c r="BF18" s="654"/>
      <c r="BG18" s="655" t="s">
        <v>130</v>
      </c>
      <c r="BH18" s="656"/>
      <c r="BI18" s="656"/>
      <c r="BJ18" s="656"/>
      <c r="BK18" s="656"/>
      <c r="BL18" s="656"/>
      <c r="BM18" s="656"/>
      <c r="BN18" s="657"/>
      <c r="BO18" s="651" t="s">
        <v>130</v>
      </c>
      <c r="BP18" s="651"/>
      <c r="BQ18" s="651"/>
      <c r="BR18" s="651"/>
      <c r="BS18" s="658" t="s">
        <v>130</v>
      </c>
      <c r="BT18" s="658"/>
      <c r="BU18" s="658"/>
      <c r="BV18" s="658"/>
      <c r="BW18" s="658"/>
      <c r="BX18" s="658"/>
      <c r="BY18" s="658"/>
      <c r="BZ18" s="658"/>
      <c r="CA18" s="658"/>
      <c r="CB18" s="662"/>
      <c r="CD18" s="680" t="s">
        <v>271</v>
      </c>
      <c r="CE18" s="681"/>
      <c r="CF18" s="681"/>
      <c r="CG18" s="681"/>
      <c r="CH18" s="681"/>
      <c r="CI18" s="681"/>
      <c r="CJ18" s="681"/>
      <c r="CK18" s="681"/>
      <c r="CL18" s="681"/>
      <c r="CM18" s="681"/>
      <c r="CN18" s="681"/>
      <c r="CO18" s="681"/>
      <c r="CP18" s="681"/>
      <c r="CQ18" s="682"/>
      <c r="CR18" s="655" t="s">
        <v>130</v>
      </c>
      <c r="CS18" s="656"/>
      <c r="CT18" s="656"/>
      <c r="CU18" s="656"/>
      <c r="CV18" s="656"/>
      <c r="CW18" s="656"/>
      <c r="CX18" s="656"/>
      <c r="CY18" s="657"/>
      <c r="CZ18" s="651" t="s">
        <v>130</v>
      </c>
      <c r="DA18" s="651"/>
      <c r="DB18" s="651"/>
      <c r="DC18" s="651"/>
      <c r="DD18" s="674" t="s">
        <v>130</v>
      </c>
      <c r="DE18" s="656"/>
      <c r="DF18" s="656"/>
      <c r="DG18" s="656"/>
      <c r="DH18" s="656"/>
      <c r="DI18" s="656"/>
      <c r="DJ18" s="656"/>
      <c r="DK18" s="656"/>
      <c r="DL18" s="656"/>
      <c r="DM18" s="656"/>
      <c r="DN18" s="656"/>
      <c r="DO18" s="656"/>
      <c r="DP18" s="657"/>
      <c r="DQ18" s="674" t="s">
        <v>130</v>
      </c>
      <c r="DR18" s="656"/>
      <c r="DS18" s="656"/>
      <c r="DT18" s="656"/>
      <c r="DU18" s="656"/>
      <c r="DV18" s="656"/>
      <c r="DW18" s="656"/>
      <c r="DX18" s="656"/>
      <c r="DY18" s="656"/>
      <c r="DZ18" s="656"/>
      <c r="EA18" s="656"/>
      <c r="EB18" s="656"/>
      <c r="EC18" s="675"/>
    </row>
    <row r="19" spans="2:133" ht="11.25" customHeight="1" x14ac:dyDescent="0.15">
      <c r="B19" s="652" t="s">
        <v>272</v>
      </c>
      <c r="C19" s="653"/>
      <c r="D19" s="653"/>
      <c r="E19" s="653"/>
      <c r="F19" s="653"/>
      <c r="G19" s="653"/>
      <c r="H19" s="653"/>
      <c r="I19" s="653"/>
      <c r="J19" s="653"/>
      <c r="K19" s="653"/>
      <c r="L19" s="653"/>
      <c r="M19" s="653"/>
      <c r="N19" s="653"/>
      <c r="O19" s="653"/>
      <c r="P19" s="653"/>
      <c r="Q19" s="654"/>
      <c r="R19" s="655">
        <v>9709</v>
      </c>
      <c r="S19" s="656"/>
      <c r="T19" s="656"/>
      <c r="U19" s="656"/>
      <c r="V19" s="656"/>
      <c r="W19" s="656"/>
      <c r="X19" s="656"/>
      <c r="Y19" s="657"/>
      <c r="Z19" s="651">
        <v>0.1</v>
      </c>
      <c r="AA19" s="651"/>
      <c r="AB19" s="651"/>
      <c r="AC19" s="651"/>
      <c r="AD19" s="658">
        <v>9709</v>
      </c>
      <c r="AE19" s="658"/>
      <c r="AF19" s="658"/>
      <c r="AG19" s="658"/>
      <c r="AH19" s="658"/>
      <c r="AI19" s="658"/>
      <c r="AJ19" s="658"/>
      <c r="AK19" s="658"/>
      <c r="AL19" s="659">
        <v>0.1</v>
      </c>
      <c r="AM19" s="660"/>
      <c r="AN19" s="660"/>
      <c r="AO19" s="661"/>
      <c r="AP19" s="652" t="s">
        <v>273</v>
      </c>
      <c r="AQ19" s="653"/>
      <c r="AR19" s="653"/>
      <c r="AS19" s="653"/>
      <c r="AT19" s="653"/>
      <c r="AU19" s="653"/>
      <c r="AV19" s="653"/>
      <c r="AW19" s="653"/>
      <c r="AX19" s="653"/>
      <c r="AY19" s="653"/>
      <c r="AZ19" s="653"/>
      <c r="BA19" s="653"/>
      <c r="BB19" s="653"/>
      <c r="BC19" s="653"/>
      <c r="BD19" s="653"/>
      <c r="BE19" s="653"/>
      <c r="BF19" s="654"/>
      <c r="BG19" s="655">
        <v>257</v>
      </c>
      <c r="BH19" s="656"/>
      <c r="BI19" s="656"/>
      <c r="BJ19" s="656"/>
      <c r="BK19" s="656"/>
      <c r="BL19" s="656"/>
      <c r="BM19" s="656"/>
      <c r="BN19" s="657"/>
      <c r="BO19" s="651">
        <v>0</v>
      </c>
      <c r="BP19" s="651"/>
      <c r="BQ19" s="651"/>
      <c r="BR19" s="651"/>
      <c r="BS19" s="658" t="s">
        <v>130</v>
      </c>
      <c r="BT19" s="658"/>
      <c r="BU19" s="658"/>
      <c r="BV19" s="658"/>
      <c r="BW19" s="658"/>
      <c r="BX19" s="658"/>
      <c r="BY19" s="658"/>
      <c r="BZ19" s="658"/>
      <c r="CA19" s="658"/>
      <c r="CB19" s="662"/>
      <c r="CD19" s="680" t="s">
        <v>274</v>
      </c>
      <c r="CE19" s="681"/>
      <c r="CF19" s="681"/>
      <c r="CG19" s="681"/>
      <c r="CH19" s="681"/>
      <c r="CI19" s="681"/>
      <c r="CJ19" s="681"/>
      <c r="CK19" s="681"/>
      <c r="CL19" s="681"/>
      <c r="CM19" s="681"/>
      <c r="CN19" s="681"/>
      <c r="CO19" s="681"/>
      <c r="CP19" s="681"/>
      <c r="CQ19" s="682"/>
      <c r="CR19" s="655" t="s">
        <v>130</v>
      </c>
      <c r="CS19" s="656"/>
      <c r="CT19" s="656"/>
      <c r="CU19" s="656"/>
      <c r="CV19" s="656"/>
      <c r="CW19" s="656"/>
      <c r="CX19" s="656"/>
      <c r="CY19" s="657"/>
      <c r="CZ19" s="651" t="s">
        <v>130</v>
      </c>
      <c r="DA19" s="651"/>
      <c r="DB19" s="651"/>
      <c r="DC19" s="651"/>
      <c r="DD19" s="674" t="s">
        <v>130</v>
      </c>
      <c r="DE19" s="656"/>
      <c r="DF19" s="656"/>
      <c r="DG19" s="656"/>
      <c r="DH19" s="656"/>
      <c r="DI19" s="656"/>
      <c r="DJ19" s="656"/>
      <c r="DK19" s="656"/>
      <c r="DL19" s="656"/>
      <c r="DM19" s="656"/>
      <c r="DN19" s="656"/>
      <c r="DO19" s="656"/>
      <c r="DP19" s="657"/>
      <c r="DQ19" s="674" t="s">
        <v>130</v>
      </c>
      <c r="DR19" s="656"/>
      <c r="DS19" s="656"/>
      <c r="DT19" s="656"/>
      <c r="DU19" s="656"/>
      <c r="DV19" s="656"/>
      <c r="DW19" s="656"/>
      <c r="DX19" s="656"/>
      <c r="DY19" s="656"/>
      <c r="DZ19" s="656"/>
      <c r="EA19" s="656"/>
      <c r="EB19" s="656"/>
      <c r="EC19" s="675"/>
    </row>
    <row r="20" spans="2:133" ht="11.25" customHeight="1" x14ac:dyDescent="0.15">
      <c r="B20" s="652" t="s">
        <v>275</v>
      </c>
      <c r="C20" s="653"/>
      <c r="D20" s="653"/>
      <c r="E20" s="653"/>
      <c r="F20" s="653"/>
      <c r="G20" s="653"/>
      <c r="H20" s="653"/>
      <c r="I20" s="653"/>
      <c r="J20" s="653"/>
      <c r="K20" s="653"/>
      <c r="L20" s="653"/>
      <c r="M20" s="653"/>
      <c r="N20" s="653"/>
      <c r="O20" s="653"/>
      <c r="P20" s="653"/>
      <c r="Q20" s="654"/>
      <c r="R20" s="655">
        <v>2909</v>
      </c>
      <c r="S20" s="656"/>
      <c r="T20" s="656"/>
      <c r="U20" s="656"/>
      <c r="V20" s="656"/>
      <c r="W20" s="656"/>
      <c r="X20" s="656"/>
      <c r="Y20" s="657"/>
      <c r="Z20" s="651">
        <v>0</v>
      </c>
      <c r="AA20" s="651"/>
      <c r="AB20" s="651"/>
      <c r="AC20" s="651"/>
      <c r="AD20" s="658">
        <v>2909</v>
      </c>
      <c r="AE20" s="658"/>
      <c r="AF20" s="658"/>
      <c r="AG20" s="658"/>
      <c r="AH20" s="658"/>
      <c r="AI20" s="658"/>
      <c r="AJ20" s="658"/>
      <c r="AK20" s="658"/>
      <c r="AL20" s="659">
        <v>0</v>
      </c>
      <c r="AM20" s="660"/>
      <c r="AN20" s="660"/>
      <c r="AO20" s="661"/>
      <c r="AP20" s="652" t="s">
        <v>276</v>
      </c>
      <c r="AQ20" s="653"/>
      <c r="AR20" s="653"/>
      <c r="AS20" s="653"/>
      <c r="AT20" s="653"/>
      <c r="AU20" s="653"/>
      <c r="AV20" s="653"/>
      <c r="AW20" s="653"/>
      <c r="AX20" s="653"/>
      <c r="AY20" s="653"/>
      <c r="AZ20" s="653"/>
      <c r="BA20" s="653"/>
      <c r="BB20" s="653"/>
      <c r="BC20" s="653"/>
      <c r="BD20" s="653"/>
      <c r="BE20" s="653"/>
      <c r="BF20" s="654"/>
      <c r="BG20" s="655">
        <v>257</v>
      </c>
      <c r="BH20" s="656"/>
      <c r="BI20" s="656"/>
      <c r="BJ20" s="656"/>
      <c r="BK20" s="656"/>
      <c r="BL20" s="656"/>
      <c r="BM20" s="656"/>
      <c r="BN20" s="657"/>
      <c r="BO20" s="651">
        <v>0</v>
      </c>
      <c r="BP20" s="651"/>
      <c r="BQ20" s="651"/>
      <c r="BR20" s="651"/>
      <c r="BS20" s="658" t="s">
        <v>130</v>
      </c>
      <c r="BT20" s="658"/>
      <c r="BU20" s="658"/>
      <c r="BV20" s="658"/>
      <c r="BW20" s="658"/>
      <c r="BX20" s="658"/>
      <c r="BY20" s="658"/>
      <c r="BZ20" s="658"/>
      <c r="CA20" s="658"/>
      <c r="CB20" s="662"/>
      <c r="CD20" s="680" t="s">
        <v>277</v>
      </c>
      <c r="CE20" s="681"/>
      <c r="CF20" s="681"/>
      <c r="CG20" s="681"/>
      <c r="CH20" s="681"/>
      <c r="CI20" s="681"/>
      <c r="CJ20" s="681"/>
      <c r="CK20" s="681"/>
      <c r="CL20" s="681"/>
      <c r="CM20" s="681"/>
      <c r="CN20" s="681"/>
      <c r="CO20" s="681"/>
      <c r="CP20" s="681"/>
      <c r="CQ20" s="682"/>
      <c r="CR20" s="655">
        <v>13936221</v>
      </c>
      <c r="CS20" s="656"/>
      <c r="CT20" s="656"/>
      <c r="CU20" s="656"/>
      <c r="CV20" s="656"/>
      <c r="CW20" s="656"/>
      <c r="CX20" s="656"/>
      <c r="CY20" s="657"/>
      <c r="CZ20" s="651">
        <v>100</v>
      </c>
      <c r="DA20" s="651"/>
      <c r="DB20" s="651"/>
      <c r="DC20" s="651"/>
      <c r="DD20" s="674">
        <v>866278</v>
      </c>
      <c r="DE20" s="656"/>
      <c r="DF20" s="656"/>
      <c r="DG20" s="656"/>
      <c r="DH20" s="656"/>
      <c r="DI20" s="656"/>
      <c r="DJ20" s="656"/>
      <c r="DK20" s="656"/>
      <c r="DL20" s="656"/>
      <c r="DM20" s="656"/>
      <c r="DN20" s="656"/>
      <c r="DO20" s="656"/>
      <c r="DP20" s="657"/>
      <c r="DQ20" s="674">
        <v>9072524</v>
      </c>
      <c r="DR20" s="656"/>
      <c r="DS20" s="656"/>
      <c r="DT20" s="656"/>
      <c r="DU20" s="656"/>
      <c r="DV20" s="656"/>
      <c r="DW20" s="656"/>
      <c r="DX20" s="656"/>
      <c r="DY20" s="656"/>
      <c r="DZ20" s="656"/>
      <c r="EA20" s="656"/>
      <c r="EB20" s="656"/>
      <c r="EC20" s="675"/>
    </row>
    <row r="21" spans="2:133" ht="11.25" customHeight="1" x14ac:dyDescent="0.15">
      <c r="B21" s="652" t="s">
        <v>278</v>
      </c>
      <c r="C21" s="653"/>
      <c r="D21" s="653"/>
      <c r="E21" s="653"/>
      <c r="F21" s="653"/>
      <c r="G21" s="653"/>
      <c r="H21" s="653"/>
      <c r="I21" s="653"/>
      <c r="J21" s="653"/>
      <c r="K21" s="653"/>
      <c r="L21" s="653"/>
      <c r="M21" s="653"/>
      <c r="N21" s="653"/>
      <c r="O21" s="653"/>
      <c r="P21" s="653"/>
      <c r="Q21" s="654"/>
      <c r="R21" s="655">
        <v>1541</v>
      </c>
      <c r="S21" s="656"/>
      <c r="T21" s="656"/>
      <c r="U21" s="656"/>
      <c r="V21" s="656"/>
      <c r="W21" s="656"/>
      <c r="X21" s="656"/>
      <c r="Y21" s="657"/>
      <c r="Z21" s="651">
        <v>0</v>
      </c>
      <c r="AA21" s="651"/>
      <c r="AB21" s="651"/>
      <c r="AC21" s="651"/>
      <c r="AD21" s="658">
        <v>1541</v>
      </c>
      <c r="AE21" s="658"/>
      <c r="AF21" s="658"/>
      <c r="AG21" s="658"/>
      <c r="AH21" s="658"/>
      <c r="AI21" s="658"/>
      <c r="AJ21" s="658"/>
      <c r="AK21" s="658"/>
      <c r="AL21" s="659">
        <v>0</v>
      </c>
      <c r="AM21" s="660"/>
      <c r="AN21" s="660"/>
      <c r="AO21" s="661"/>
      <c r="AP21" s="693" t="s">
        <v>279</v>
      </c>
      <c r="AQ21" s="694"/>
      <c r="AR21" s="694"/>
      <c r="AS21" s="694"/>
      <c r="AT21" s="694"/>
      <c r="AU21" s="694"/>
      <c r="AV21" s="694"/>
      <c r="AW21" s="694"/>
      <c r="AX21" s="694"/>
      <c r="AY21" s="694"/>
      <c r="AZ21" s="694"/>
      <c r="BA21" s="694"/>
      <c r="BB21" s="694"/>
      <c r="BC21" s="694"/>
      <c r="BD21" s="694"/>
      <c r="BE21" s="694"/>
      <c r="BF21" s="695"/>
      <c r="BG21" s="655">
        <v>257</v>
      </c>
      <c r="BH21" s="656"/>
      <c r="BI21" s="656"/>
      <c r="BJ21" s="656"/>
      <c r="BK21" s="656"/>
      <c r="BL21" s="656"/>
      <c r="BM21" s="656"/>
      <c r="BN21" s="657"/>
      <c r="BO21" s="651">
        <v>0</v>
      </c>
      <c r="BP21" s="651"/>
      <c r="BQ21" s="651"/>
      <c r="BR21" s="651"/>
      <c r="BS21" s="658" t="s">
        <v>130</v>
      </c>
      <c r="BT21" s="658"/>
      <c r="BU21" s="658"/>
      <c r="BV21" s="658"/>
      <c r="BW21" s="658"/>
      <c r="BX21" s="658"/>
      <c r="BY21" s="658"/>
      <c r="BZ21" s="658"/>
      <c r="CA21" s="658"/>
      <c r="CB21" s="662"/>
      <c r="CD21" s="687"/>
      <c r="CE21" s="688"/>
      <c r="CF21" s="688"/>
      <c r="CG21" s="688"/>
      <c r="CH21" s="688"/>
      <c r="CI21" s="688"/>
      <c r="CJ21" s="688"/>
      <c r="CK21" s="688"/>
      <c r="CL21" s="688"/>
      <c r="CM21" s="688"/>
      <c r="CN21" s="688"/>
      <c r="CO21" s="688"/>
      <c r="CP21" s="688"/>
      <c r="CQ21" s="689"/>
      <c r="CR21" s="690"/>
      <c r="CS21" s="685"/>
      <c r="CT21" s="685"/>
      <c r="CU21" s="685"/>
      <c r="CV21" s="685"/>
      <c r="CW21" s="685"/>
      <c r="CX21" s="685"/>
      <c r="CY21" s="691"/>
      <c r="CZ21" s="692"/>
      <c r="DA21" s="692"/>
      <c r="DB21" s="692"/>
      <c r="DC21" s="692"/>
      <c r="DD21" s="684"/>
      <c r="DE21" s="685"/>
      <c r="DF21" s="685"/>
      <c r="DG21" s="685"/>
      <c r="DH21" s="685"/>
      <c r="DI21" s="685"/>
      <c r="DJ21" s="685"/>
      <c r="DK21" s="685"/>
      <c r="DL21" s="685"/>
      <c r="DM21" s="685"/>
      <c r="DN21" s="685"/>
      <c r="DO21" s="685"/>
      <c r="DP21" s="691"/>
      <c r="DQ21" s="684"/>
      <c r="DR21" s="685"/>
      <c r="DS21" s="685"/>
      <c r="DT21" s="685"/>
      <c r="DU21" s="685"/>
      <c r="DV21" s="685"/>
      <c r="DW21" s="685"/>
      <c r="DX21" s="685"/>
      <c r="DY21" s="685"/>
      <c r="DZ21" s="685"/>
      <c r="EA21" s="685"/>
      <c r="EB21" s="685"/>
      <c r="EC21" s="686"/>
    </row>
    <row r="22" spans="2:133" ht="11.25" customHeight="1" x14ac:dyDescent="0.15">
      <c r="B22" s="699" t="s">
        <v>280</v>
      </c>
      <c r="C22" s="700"/>
      <c r="D22" s="700"/>
      <c r="E22" s="700"/>
      <c r="F22" s="700"/>
      <c r="G22" s="700"/>
      <c r="H22" s="700"/>
      <c r="I22" s="700"/>
      <c r="J22" s="700"/>
      <c r="K22" s="700"/>
      <c r="L22" s="700"/>
      <c r="M22" s="700"/>
      <c r="N22" s="700"/>
      <c r="O22" s="700"/>
      <c r="P22" s="700"/>
      <c r="Q22" s="701"/>
      <c r="R22" s="655">
        <v>33958</v>
      </c>
      <c r="S22" s="656"/>
      <c r="T22" s="656"/>
      <c r="U22" s="656"/>
      <c r="V22" s="656"/>
      <c r="W22" s="656"/>
      <c r="X22" s="656"/>
      <c r="Y22" s="657"/>
      <c r="Z22" s="651">
        <v>0.2</v>
      </c>
      <c r="AA22" s="651"/>
      <c r="AB22" s="651"/>
      <c r="AC22" s="651"/>
      <c r="AD22" s="658">
        <v>33958</v>
      </c>
      <c r="AE22" s="658"/>
      <c r="AF22" s="658"/>
      <c r="AG22" s="658"/>
      <c r="AH22" s="658"/>
      <c r="AI22" s="658"/>
      <c r="AJ22" s="658"/>
      <c r="AK22" s="658"/>
      <c r="AL22" s="659">
        <v>0.40000000596046448</v>
      </c>
      <c r="AM22" s="660"/>
      <c r="AN22" s="660"/>
      <c r="AO22" s="661"/>
      <c r="AP22" s="693" t="s">
        <v>281</v>
      </c>
      <c r="AQ22" s="694"/>
      <c r="AR22" s="694"/>
      <c r="AS22" s="694"/>
      <c r="AT22" s="694"/>
      <c r="AU22" s="694"/>
      <c r="AV22" s="694"/>
      <c r="AW22" s="694"/>
      <c r="AX22" s="694"/>
      <c r="AY22" s="694"/>
      <c r="AZ22" s="694"/>
      <c r="BA22" s="694"/>
      <c r="BB22" s="694"/>
      <c r="BC22" s="694"/>
      <c r="BD22" s="694"/>
      <c r="BE22" s="694"/>
      <c r="BF22" s="695"/>
      <c r="BG22" s="655" t="s">
        <v>130</v>
      </c>
      <c r="BH22" s="656"/>
      <c r="BI22" s="656"/>
      <c r="BJ22" s="656"/>
      <c r="BK22" s="656"/>
      <c r="BL22" s="656"/>
      <c r="BM22" s="656"/>
      <c r="BN22" s="657"/>
      <c r="BO22" s="651" t="s">
        <v>130</v>
      </c>
      <c r="BP22" s="651"/>
      <c r="BQ22" s="651"/>
      <c r="BR22" s="651"/>
      <c r="BS22" s="658" t="s">
        <v>130</v>
      </c>
      <c r="BT22" s="658"/>
      <c r="BU22" s="658"/>
      <c r="BV22" s="658"/>
      <c r="BW22" s="658"/>
      <c r="BX22" s="658"/>
      <c r="BY22" s="658"/>
      <c r="BZ22" s="658"/>
      <c r="CA22" s="658"/>
      <c r="CB22" s="662"/>
      <c r="CD22" s="644" t="s">
        <v>282</v>
      </c>
      <c r="CE22" s="645"/>
      <c r="CF22" s="645"/>
      <c r="CG22" s="645"/>
      <c r="CH22" s="645"/>
      <c r="CI22" s="645"/>
      <c r="CJ22" s="645"/>
      <c r="CK22" s="645"/>
      <c r="CL22" s="645"/>
      <c r="CM22" s="645"/>
      <c r="CN22" s="645"/>
      <c r="CO22" s="645"/>
      <c r="CP22" s="645"/>
      <c r="CQ22" s="645"/>
      <c r="CR22" s="645"/>
      <c r="CS22" s="645"/>
      <c r="CT22" s="645"/>
      <c r="CU22" s="645"/>
      <c r="CV22" s="645"/>
      <c r="CW22" s="645"/>
      <c r="CX22" s="645"/>
      <c r="CY22" s="645"/>
      <c r="CZ22" s="645"/>
      <c r="DA22" s="645"/>
      <c r="DB22" s="645"/>
      <c r="DC22" s="645"/>
      <c r="DD22" s="645"/>
      <c r="DE22" s="645"/>
      <c r="DF22" s="645"/>
      <c r="DG22" s="645"/>
      <c r="DH22" s="645"/>
      <c r="DI22" s="645"/>
      <c r="DJ22" s="645"/>
      <c r="DK22" s="645"/>
      <c r="DL22" s="645"/>
      <c r="DM22" s="645"/>
      <c r="DN22" s="645"/>
      <c r="DO22" s="645"/>
      <c r="DP22" s="645"/>
      <c r="DQ22" s="645"/>
      <c r="DR22" s="645"/>
      <c r="DS22" s="645"/>
      <c r="DT22" s="645"/>
      <c r="DU22" s="645"/>
      <c r="DV22" s="645"/>
      <c r="DW22" s="645"/>
      <c r="DX22" s="645"/>
      <c r="DY22" s="645"/>
      <c r="DZ22" s="645"/>
      <c r="EA22" s="645"/>
      <c r="EB22" s="645"/>
      <c r="EC22" s="646"/>
    </row>
    <row r="23" spans="2:133" ht="11.25" customHeight="1" x14ac:dyDescent="0.15">
      <c r="B23" s="652" t="s">
        <v>283</v>
      </c>
      <c r="C23" s="653"/>
      <c r="D23" s="653"/>
      <c r="E23" s="653"/>
      <c r="F23" s="653"/>
      <c r="G23" s="653"/>
      <c r="H23" s="653"/>
      <c r="I23" s="653"/>
      <c r="J23" s="653"/>
      <c r="K23" s="653"/>
      <c r="L23" s="653"/>
      <c r="M23" s="653"/>
      <c r="N23" s="653"/>
      <c r="O23" s="653"/>
      <c r="P23" s="653"/>
      <c r="Q23" s="654"/>
      <c r="R23" s="655">
        <v>3134258</v>
      </c>
      <c r="S23" s="656"/>
      <c r="T23" s="656"/>
      <c r="U23" s="656"/>
      <c r="V23" s="656"/>
      <c r="W23" s="656"/>
      <c r="X23" s="656"/>
      <c r="Y23" s="657"/>
      <c r="Z23" s="651">
        <v>21.7</v>
      </c>
      <c r="AA23" s="651"/>
      <c r="AB23" s="651"/>
      <c r="AC23" s="651"/>
      <c r="AD23" s="658">
        <v>2718034</v>
      </c>
      <c r="AE23" s="658"/>
      <c r="AF23" s="658"/>
      <c r="AG23" s="658"/>
      <c r="AH23" s="658"/>
      <c r="AI23" s="658"/>
      <c r="AJ23" s="658"/>
      <c r="AK23" s="658"/>
      <c r="AL23" s="659">
        <v>34.200000000000003</v>
      </c>
      <c r="AM23" s="660"/>
      <c r="AN23" s="660"/>
      <c r="AO23" s="661"/>
      <c r="AP23" s="693" t="s">
        <v>284</v>
      </c>
      <c r="AQ23" s="694"/>
      <c r="AR23" s="694"/>
      <c r="AS23" s="694"/>
      <c r="AT23" s="694"/>
      <c r="AU23" s="694"/>
      <c r="AV23" s="694"/>
      <c r="AW23" s="694"/>
      <c r="AX23" s="694"/>
      <c r="AY23" s="694"/>
      <c r="AZ23" s="694"/>
      <c r="BA23" s="694"/>
      <c r="BB23" s="694"/>
      <c r="BC23" s="694"/>
      <c r="BD23" s="694"/>
      <c r="BE23" s="694"/>
      <c r="BF23" s="695"/>
      <c r="BG23" s="655" t="s">
        <v>130</v>
      </c>
      <c r="BH23" s="656"/>
      <c r="BI23" s="656"/>
      <c r="BJ23" s="656"/>
      <c r="BK23" s="656"/>
      <c r="BL23" s="656"/>
      <c r="BM23" s="656"/>
      <c r="BN23" s="657"/>
      <c r="BO23" s="651" t="s">
        <v>130</v>
      </c>
      <c r="BP23" s="651"/>
      <c r="BQ23" s="651"/>
      <c r="BR23" s="651"/>
      <c r="BS23" s="658" t="s">
        <v>130</v>
      </c>
      <c r="BT23" s="658"/>
      <c r="BU23" s="658"/>
      <c r="BV23" s="658"/>
      <c r="BW23" s="658"/>
      <c r="BX23" s="658"/>
      <c r="BY23" s="658"/>
      <c r="BZ23" s="658"/>
      <c r="CA23" s="658"/>
      <c r="CB23" s="662"/>
      <c r="CD23" s="644" t="s">
        <v>224</v>
      </c>
      <c r="CE23" s="645"/>
      <c r="CF23" s="645"/>
      <c r="CG23" s="645"/>
      <c r="CH23" s="645"/>
      <c r="CI23" s="645"/>
      <c r="CJ23" s="645"/>
      <c r="CK23" s="645"/>
      <c r="CL23" s="645"/>
      <c r="CM23" s="645"/>
      <c r="CN23" s="645"/>
      <c r="CO23" s="645"/>
      <c r="CP23" s="645"/>
      <c r="CQ23" s="646"/>
      <c r="CR23" s="644" t="s">
        <v>285</v>
      </c>
      <c r="CS23" s="645"/>
      <c r="CT23" s="645"/>
      <c r="CU23" s="645"/>
      <c r="CV23" s="645"/>
      <c r="CW23" s="645"/>
      <c r="CX23" s="645"/>
      <c r="CY23" s="646"/>
      <c r="CZ23" s="644" t="s">
        <v>286</v>
      </c>
      <c r="DA23" s="645"/>
      <c r="DB23" s="645"/>
      <c r="DC23" s="646"/>
      <c r="DD23" s="644" t="s">
        <v>287</v>
      </c>
      <c r="DE23" s="645"/>
      <c r="DF23" s="645"/>
      <c r="DG23" s="645"/>
      <c r="DH23" s="645"/>
      <c r="DI23" s="645"/>
      <c r="DJ23" s="645"/>
      <c r="DK23" s="646"/>
      <c r="DL23" s="696" t="s">
        <v>288</v>
      </c>
      <c r="DM23" s="697"/>
      <c r="DN23" s="697"/>
      <c r="DO23" s="697"/>
      <c r="DP23" s="697"/>
      <c r="DQ23" s="697"/>
      <c r="DR23" s="697"/>
      <c r="DS23" s="697"/>
      <c r="DT23" s="697"/>
      <c r="DU23" s="697"/>
      <c r="DV23" s="698"/>
      <c r="DW23" s="644" t="s">
        <v>289</v>
      </c>
      <c r="DX23" s="645"/>
      <c r="DY23" s="645"/>
      <c r="DZ23" s="645"/>
      <c r="EA23" s="645"/>
      <c r="EB23" s="645"/>
      <c r="EC23" s="646"/>
    </row>
    <row r="24" spans="2:133" ht="11.25" customHeight="1" x14ac:dyDescent="0.15">
      <c r="B24" s="652" t="s">
        <v>290</v>
      </c>
      <c r="C24" s="653"/>
      <c r="D24" s="653"/>
      <c r="E24" s="653"/>
      <c r="F24" s="653"/>
      <c r="G24" s="653"/>
      <c r="H24" s="653"/>
      <c r="I24" s="653"/>
      <c r="J24" s="653"/>
      <c r="K24" s="653"/>
      <c r="L24" s="653"/>
      <c r="M24" s="653"/>
      <c r="N24" s="653"/>
      <c r="O24" s="653"/>
      <c r="P24" s="653"/>
      <c r="Q24" s="654"/>
      <c r="R24" s="655">
        <v>2718034</v>
      </c>
      <c r="S24" s="656"/>
      <c r="T24" s="656"/>
      <c r="U24" s="656"/>
      <c r="V24" s="656"/>
      <c r="W24" s="656"/>
      <c r="X24" s="656"/>
      <c r="Y24" s="657"/>
      <c r="Z24" s="651">
        <v>18.8</v>
      </c>
      <c r="AA24" s="651"/>
      <c r="AB24" s="651"/>
      <c r="AC24" s="651"/>
      <c r="AD24" s="658">
        <v>2718034</v>
      </c>
      <c r="AE24" s="658"/>
      <c r="AF24" s="658"/>
      <c r="AG24" s="658"/>
      <c r="AH24" s="658"/>
      <c r="AI24" s="658"/>
      <c r="AJ24" s="658"/>
      <c r="AK24" s="658"/>
      <c r="AL24" s="659">
        <v>34.200000000000003</v>
      </c>
      <c r="AM24" s="660"/>
      <c r="AN24" s="660"/>
      <c r="AO24" s="661"/>
      <c r="AP24" s="693" t="s">
        <v>291</v>
      </c>
      <c r="AQ24" s="694"/>
      <c r="AR24" s="694"/>
      <c r="AS24" s="694"/>
      <c r="AT24" s="694"/>
      <c r="AU24" s="694"/>
      <c r="AV24" s="694"/>
      <c r="AW24" s="694"/>
      <c r="AX24" s="694"/>
      <c r="AY24" s="694"/>
      <c r="AZ24" s="694"/>
      <c r="BA24" s="694"/>
      <c r="BB24" s="694"/>
      <c r="BC24" s="694"/>
      <c r="BD24" s="694"/>
      <c r="BE24" s="694"/>
      <c r="BF24" s="695"/>
      <c r="BG24" s="655" t="s">
        <v>130</v>
      </c>
      <c r="BH24" s="656"/>
      <c r="BI24" s="656"/>
      <c r="BJ24" s="656"/>
      <c r="BK24" s="656"/>
      <c r="BL24" s="656"/>
      <c r="BM24" s="656"/>
      <c r="BN24" s="657"/>
      <c r="BO24" s="651" t="s">
        <v>130</v>
      </c>
      <c r="BP24" s="651"/>
      <c r="BQ24" s="651"/>
      <c r="BR24" s="651"/>
      <c r="BS24" s="658" t="s">
        <v>130</v>
      </c>
      <c r="BT24" s="658"/>
      <c r="BU24" s="658"/>
      <c r="BV24" s="658"/>
      <c r="BW24" s="658"/>
      <c r="BX24" s="658"/>
      <c r="BY24" s="658"/>
      <c r="BZ24" s="658"/>
      <c r="CA24" s="658"/>
      <c r="CB24" s="662"/>
      <c r="CD24" s="676" t="s">
        <v>292</v>
      </c>
      <c r="CE24" s="677"/>
      <c r="CF24" s="677"/>
      <c r="CG24" s="677"/>
      <c r="CH24" s="677"/>
      <c r="CI24" s="677"/>
      <c r="CJ24" s="677"/>
      <c r="CK24" s="677"/>
      <c r="CL24" s="677"/>
      <c r="CM24" s="677"/>
      <c r="CN24" s="677"/>
      <c r="CO24" s="677"/>
      <c r="CP24" s="677"/>
      <c r="CQ24" s="678"/>
      <c r="CR24" s="666">
        <v>6231965</v>
      </c>
      <c r="CS24" s="667"/>
      <c r="CT24" s="667"/>
      <c r="CU24" s="667"/>
      <c r="CV24" s="667"/>
      <c r="CW24" s="667"/>
      <c r="CX24" s="667"/>
      <c r="CY24" s="668"/>
      <c r="CZ24" s="671">
        <v>44.7</v>
      </c>
      <c r="DA24" s="672"/>
      <c r="DB24" s="672"/>
      <c r="DC24" s="679"/>
      <c r="DD24" s="702">
        <v>4052509</v>
      </c>
      <c r="DE24" s="667"/>
      <c r="DF24" s="667"/>
      <c r="DG24" s="667"/>
      <c r="DH24" s="667"/>
      <c r="DI24" s="667"/>
      <c r="DJ24" s="667"/>
      <c r="DK24" s="668"/>
      <c r="DL24" s="702">
        <v>4020272</v>
      </c>
      <c r="DM24" s="667"/>
      <c r="DN24" s="667"/>
      <c r="DO24" s="667"/>
      <c r="DP24" s="667"/>
      <c r="DQ24" s="667"/>
      <c r="DR24" s="667"/>
      <c r="DS24" s="667"/>
      <c r="DT24" s="667"/>
      <c r="DU24" s="667"/>
      <c r="DV24" s="668"/>
      <c r="DW24" s="671">
        <v>48</v>
      </c>
      <c r="DX24" s="672"/>
      <c r="DY24" s="672"/>
      <c r="DZ24" s="672"/>
      <c r="EA24" s="672"/>
      <c r="EB24" s="672"/>
      <c r="EC24" s="673"/>
    </row>
    <row r="25" spans="2:133" ht="11.25" customHeight="1" x14ac:dyDescent="0.15">
      <c r="B25" s="652" t="s">
        <v>293</v>
      </c>
      <c r="C25" s="653"/>
      <c r="D25" s="653"/>
      <c r="E25" s="653"/>
      <c r="F25" s="653"/>
      <c r="G25" s="653"/>
      <c r="H25" s="653"/>
      <c r="I25" s="653"/>
      <c r="J25" s="653"/>
      <c r="K25" s="653"/>
      <c r="L25" s="653"/>
      <c r="M25" s="653"/>
      <c r="N25" s="653"/>
      <c r="O25" s="653"/>
      <c r="P25" s="653"/>
      <c r="Q25" s="654"/>
      <c r="R25" s="655">
        <v>416224</v>
      </c>
      <c r="S25" s="656"/>
      <c r="T25" s="656"/>
      <c r="U25" s="656"/>
      <c r="V25" s="656"/>
      <c r="W25" s="656"/>
      <c r="X25" s="656"/>
      <c r="Y25" s="657"/>
      <c r="Z25" s="651">
        <v>2.9</v>
      </c>
      <c r="AA25" s="651"/>
      <c r="AB25" s="651"/>
      <c r="AC25" s="651"/>
      <c r="AD25" s="658" t="s">
        <v>130</v>
      </c>
      <c r="AE25" s="658"/>
      <c r="AF25" s="658"/>
      <c r="AG25" s="658"/>
      <c r="AH25" s="658"/>
      <c r="AI25" s="658"/>
      <c r="AJ25" s="658"/>
      <c r="AK25" s="658"/>
      <c r="AL25" s="659" t="s">
        <v>130</v>
      </c>
      <c r="AM25" s="660"/>
      <c r="AN25" s="660"/>
      <c r="AO25" s="661"/>
      <c r="AP25" s="693" t="s">
        <v>294</v>
      </c>
      <c r="AQ25" s="694"/>
      <c r="AR25" s="694"/>
      <c r="AS25" s="694"/>
      <c r="AT25" s="694"/>
      <c r="AU25" s="694"/>
      <c r="AV25" s="694"/>
      <c r="AW25" s="694"/>
      <c r="AX25" s="694"/>
      <c r="AY25" s="694"/>
      <c r="AZ25" s="694"/>
      <c r="BA25" s="694"/>
      <c r="BB25" s="694"/>
      <c r="BC25" s="694"/>
      <c r="BD25" s="694"/>
      <c r="BE25" s="694"/>
      <c r="BF25" s="695"/>
      <c r="BG25" s="655" t="s">
        <v>130</v>
      </c>
      <c r="BH25" s="656"/>
      <c r="BI25" s="656"/>
      <c r="BJ25" s="656"/>
      <c r="BK25" s="656"/>
      <c r="BL25" s="656"/>
      <c r="BM25" s="656"/>
      <c r="BN25" s="657"/>
      <c r="BO25" s="651" t="s">
        <v>130</v>
      </c>
      <c r="BP25" s="651"/>
      <c r="BQ25" s="651"/>
      <c r="BR25" s="651"/>
      <c r="BS25" s="658" t="s">
        <v>130</v>
      </c>
      <c r="BT25" s="658"/>
      <c r="BU25" s="658"/>
      <c r="BV25" s="658"/>
      <c r="BW25" s="658"/>
      <c r="BX25" s="658"/>
      <c r="BY25" s="658"/>
      <c r="BZ25" s="658"/>
      <c r="CA25" s="658"/>
      <c r="CB25" s="662"/>
      <c r="CD25" s="680" t="s">
        <v>295</v>
      </c>
      <c r="CE25" s="681"/>
      <c r="CF25" s="681"/>
      <c r="CG25" s="681"/>
      <c r="CH25" s="681"/>
      <c r="CI25" s="681"/>
      <c r="CJ25" s="681"/>
      <c r="CK25" s="681"/>
      <c r="CL25" s="681"/>
      <c r="CM25" s="681"/>
      <c r="CN25" s="681"/>
      <c r="CO25" s="681"/>
      <c r="CP25" s="681"/>
      <c r="CQ25" s="682"/>
      <c r="CR25" s="655">
        <v>2489163</v>
      </c>
      <c r="CS25" s="708"/>
      <c r="CT25" s="708"/>
      <c r="CU25" s="708"/>
      <c r="CV25" s="708"/>
      <c r="CW25" s="708"/>
      <c r="CX25" s="708"/>
      <c r="CY25" s="709"/>
      <c r="CZ25" s="659">
        <v>17.899999999999999</v>
      </c>
      <c r="DA25" s="703"/>
      <c r="DB25" s="703"/>
      <c r="DC25" s="710"/>
      <c r="DD25" s="674">
        <v>2041735</v>
      </c>
      <c r="DE25" s="708"/>
      <c r="DF25" s="708"/>
      <c r="DG25" s="708"/>
      <c r="DH25" s="708"/>
      <c r="DI25" s="708"/>
      <c r="DJ25" s="708"/>
      <c r="DK25" s="709"/>
      <c r="DL25" s="674">
        <v>2020975</v>
      </c>
      <c r="DM25" s="708"/>
      <c r="DN25" s="708"/>
      <c r="DO25" s="708"/>
      <c r="DP25" s="708"/>
      <c r="DQ25" s="708"/>
      <c r="DR25" s="708"/>
      <c r="DS25" s="708"/>
      <c r="DT25" s="708"/>
      <c r="DU25" s="708"/>
      <c r="DV25" s="709"/>
      <c r="DW25" s="659">
        <v>24.1</v>
      </c>
      <c r="DX25" s="703"/>
      <c r="DY25" s="703"/>
      <c r="DZ25" s="703"/>
      <c r="EA25" s="703"/>
      <c r="EB25" s="703"/>
      <c r="EC25" s="704"/>
    </row>
    <row r="26" spans="2:133" ht="11.25" customHeight="1" x14ac:dyDescent="0.15">
      <c r="B26" s="652" t="s">
        <v>296</v>
      </c>
      <c r="C26" s="653"/>
      <c r="D26" s="653"/>
      <c r="E26" s="653"/>
      <c r="F26" s="653"/>
      <c r="G26" s="653"/>
      <c r="H26" s="653"/>
      <c r="I26" s="653"/>
      <c r="J26" s="653"/>
      <c r="K26" s="653"/>
      <c r="L26" s="653"/>
      <c r="M26" s="653"/>
      <c r="N26" s="653"/>
      <c r="O26" s="653"/>
      <c r="P26" s="653"/>
      <c r="Q26" s="654"/>
      <c r="R26" s="655" t="s">
        <v>130</v>
      </c>
      <c r="S26" s="656"/>
      <c r="T26" s="656"/>
      <c r="U26" s="656"/>
      <c r="V26" s="656"/>
      <c r="W26" s="656"/>
      <c r="X26" s="656"/>
      <c r="Y26" s="657"/>
      <c r="Z26" s="651" t="s">
        <v>130</v>
      </c>
      <c r="AA26" s="651"/>
      <c r="AB26" s="651"/>
      <c r="AC26" s="651"/>
      <c r="AD26" s="658" t="s">
        <v>130</v>
      </c>
      <c r="AE26" s="658"/>
      <c r="AF26" s="658"/>
      <c r="AG26" s="658"/>
      <c r="AH26" s="658"/>
      <c r="AI26" s="658"/>
      <c r="AJ26" s="658"/>
      <c r="AK26" s="658"/>
      <c r="AL26" s="659" t="s">
        <v>130</v>
      </c>
      <c r="AM26" s="660"/>
      <c r="AN26" s="660"/>
      <c r="AO26" s="661"/>
      <c r="AP26" s="693" t="s">
        <v>297</v>
      </c>
      <c r="AQ26" s="711"/>
      <c r="AR26" s="711"/>
      <c r="AS26" s="711"/>
      <c r="AT26" s="711"/>
      <c r="AU26" s="711"/>
      <c r="AV26" s="711"/>
      <c r="AW26" s="711"/>
      <c r="AX26" s="711"/>
      <c r="AY26" s="711"/>
      <c r="AZ26" s="711"/>
      <c r="BA26" s="711"/>
      <c r="BB26" s="711"/>
      <c r="BC26" s="711"/>
      <c r="BD26" s="711"/>
      <c r="BE26" s="711"/>
      <c r="BF26" s="695"/>
      <c r="BG26" s="655" t="s">
        <v>130</v>
      </c>
      <c r="BH26" s="656"/>
      <c r="BI26" s="656"/>
      <c r="BJ26" s="656"/>
      <c r="BK26" s="656"/>
      <c r="BL26" s="656"/>
      <c r="BM26" s="656"/>
      <c r="BN26" s="657"/>
      <c r="BO26" s="651" t="s">
        <v>130</v>
      </c>
      <c r="BP26" s="651"/>
      <c r="BQ26" s="651"/>
      <c r="BR26" s="651"/>
      <c r="BS26" s="658" t="s">
        <v>130</v>
      </c>
      <c r="BT26" s="658"/>
      <c r="BU26" s="658"/>
      <c r="BV26" s="658"/>
      <c r="BW26" s="658"/>
      <c r="BX26" s="658"/>
      <c r="BY26" s="658"/>
      <c r="BZ26" s="658"/>
      <c r="CA26" s="658"/>
      <c r="CB26" s="662"/>
      <c r="CD26" s="680" t="s">
        <v>298</v>
      </c>
      <c r="CE26" s="681"/>
      <c r="CF26" s="681"/>
      <c r="CG26" s="681"/>
      <c r="CH26" s="681"/>
      <c r="CI26" s="681"/>
      <c r="CJ26" s="681"/>
      <c r="CK26" s="681"/>
      <c r="CL26" s="681"/>
      <c r="CM26" s="681"/>
      <c r="CN26" s="681"/>
      <c r="CO26" s="681"/>
      <c r="CP26" s="681"/>
      <c r="CQ26" s="682"/>
      <c r="CR26" s="655">
        <v>1549627</v>
      </c>
      <c r="CS26" s="656"/>
      <c r="CT26" s="656"/>
      <c r="CU26" s="656"/>
      <c r="CV26" s="656"/>
      <c r="CW26" s="656"/>
      <c r="CX26" s="656"/>
      <c r="CY26" s="657"/>
      <c r="CZ26" s="659">
        <v>11.1</v>
      </c>
      <c r="DA26" s="703"/>
      <c r="DB26" s="703"/>
      <c r="DC26" s="710"/>
      <c r="DD26" s="674">
        <v>1204668</v>
      </c>
      <c r="DE26" s="656"/>
      <c r="DF26" s="656"/>
      <c r="DG26" s="656"/>
      <c r="DH26" s="656"/>
      <c r="DI26" s="656"/>
      <c r="DJ26" s="656"/>
      <c r="DK26" s="657"/>
      <c r="DL26" s="674" t="s">
        <v>130</v>
      </c>
      <c r="DM26" s="656"/>
      <c r="DN26" s="656"/>
      <c r="DO26" s="656"/>
      <c r="DP26" s="656"/>
      <c r="DQ26" s="656"/>
      <c r="DR26" s="656"/>
      <c r="DS26" s="656"/>
      <c r="DT26" s="656"/>
      <c r="DU26" s="656"/>
      <c r="DV26" s="657"/>
      <c r="DW26" s="659" t="s">
        <v>130</v>
      </c>
      <c r="DX26" s="703"/>
      <c r="DY26" s="703"/>
      <c r="DZ26" s="703"/>
      <c r="EA26" s="703"/>
      <c r="EB26" s="703"/>
      <c r="EC26" s="704"/>
    </row>
    <row r="27" spans="2:133" ht="11.25" customHeight="1" x14ac:dyDescent="0.15">
      <c r="B27" s="652" t="s">
        <v>299</v>
      </c>
      <c r="C27" s="653"/>
      <c r="D27" s="653"/>
      <c r="E27" s="653"/>
      <c r="F27" s="653"/>
      <c r="G27" s="653"/>
      <c r="H27" s="653"/>
      <c r="I27" s="653"/>
      <c r="J27" s="653"/>
      <c r="K27" s="653"/>
      <c r="L27" s="653"/>
      <c r="M27" s="653"/>
      <c r="N27" s="653"/>
      <c r="O27" s="653"/>
      <c r="P27" s="653"/>
      <c r="Q27" s="654"/>
      <c r="R27" s="655">
        <v>8343366</v>
      </c>
      <c r="S27" s="656"/>
      <c r="T27" s="656"/>
      <c r="U27" s="656"/>
      <c r="V27" s="656"/>
      <c r="W27" s="656"/>
      <c r="X27" s="656"/>
      <c r="Y27" s="657"/>
      <c r="Z27" s="651">
        <v>57.7</v>
      </c>
      <c r="AA27" s="651"/>
      <c r="AB27" s="651"/>
      <c r="AC27" s="651"/>
      <c r="AD27" s="658">
        <v>7927142</v>
      </c>
      <c r="AE27" s="658"/>
      <c r="AF27" s="658"/>
      <c r="AG27" s="658"/>
      <c r="AH27" s="658"/>
      <c r="AI27" s="658"/>
      <c r="AJ27" s="658"/>
      <c r="AK27" s="658"/>
      <c r="AL27" s="659">
        <v>99.900001525878906</v>
      </c>
      <c r="AM27" s="660"/>
      <c r="AN27" s="660"/>
      <c r="AO27" s="661"/>
      <c r="AP27" s="652" t="s">
        <v>300</v>
      </c>
      <c r="AQ27" s="653"/>
      <c r="AR27" s="653"/>
      <c r="AS27" s="653"/>
      <c r="AT27" s="653"/>
      <c r="AU27" s="653"/>
      <c r="AV27" s="653"/>
      <c r="AW27" s="653"/>
      <c r="AX27" s="653"/>
      <c r="AY27" s="653"/>
      <c r="AZ27" s="653"/>
      <c r="BA27" s="653"/>
      <c r="BB27" s="653"/>
      <c r="BC27" s="653"/>
      <c r="BD27" s="653"/>
      <c r="BE27" s="653"/>
      <c r="BF27" s="654"/>
      <c r="BG27" s="655">
        <v>4358128</v>
      </c>
      <c r="BH27" s="656"/>
      <c r="BI27" s="656"/>
      <c r="BJ27" s="656"/>
      <c r="BK27" s="656"/>
      <c r="BL27" s="656"/>
      <c r="BM27" s="656"/>
      <c r="BN27" s="657"/>
      <c r="BO27" s="651">
        <v>100</v>
      </c>
      <c r="BP27" s="651"/>
      <c r="BQ27" s="651"/>
      <c r="BR27" s="651"/>
      <c r="BS27" s="658">
        <v>12083</v>
      </c>
      <c r="BT27" s="658"/>
      <c r="BU27" s="658"/>
      <c r="BV27" s="658"/>
      <c r="BW27" s="658"/>
      <c r="BX27" s="658"/>
      <c r="BY27" s="658"/>
      <c r="BZ27" s="658"/>
      <c r="CA27" s="658"/>
      <c r="CB27" s="662"/>
      <c r="CD27" s="680" t="s">
        <v>301</v>
      </c>
      <c r="CE27" s="681"/>
      <c r="CF27" s="681"/>
      <c r="CG27" s="681"/>
      <c r="CH27" s="681"/>
      <c r="CI27" s="681"/>
      <c r="CJ27" s="681"/>
      <c r="CK27" s="681"/>
      <c r="CL27" s="681"/>
      <c r="CM27" s="681"/>
      <c r="CN27" s="681"/>
      <c r="CO27" s="681"/>
      <c r="CP27" s="681"/>
      <c r="CQ27" s="682"/>
      <c r="CR27" s="655">
        <v>2193714</v>
      </c>
      <c r="CS27" s="708"/>
      <c r="CT27" s="708"/>
      <c r="CU27" s="708"/>
      <c r="CV27" s="708"/>
      <c r="CW27" s="708"/>
      <c r="CX27" s="708"/>
      <c r="CY27" s="709"/>
      <c r="CZ27" s="659">
        <v>15.7</v>
      </c>
      <c r="DA27" s="703"/>
      <c r="DB27" s="703"/>
      <c r="DC27" s="710"/>
      <c r="DD27" s="674">
        <v>489676</v>
      </c>
      <c r="DE27" s="708"/>
      <c r="DF27" s="708"/>
      <c r="DG27" s="708"/>
      <c r="DH27" s="708"/>
      <c r="DI27" s="708"/>
      <c r="DJ27" s="708"/>
      <c r="DK27" s="709"/>
      <c r="DL27" s="674">
        <v>478199</v>
      </c>
      <c r="DM27" s="708"/>
      <c r="DN27" s="708"/>
      <c r="DO27" s="708"/>
      <c r="DP27" s="708"/>
      <c r="DQ27" s="708"/>
      <c r="DR27" s="708"/>
      <c r="DS27" s="708"/>
      <c r="DT27" s="708"/>
      <c r="DU27" s="708"/>
      <c r="DV27" s="709"/>
      <c r="DW27" s="659">
        <v>5.7</v>
      </c>
      <c r="DX27" s="703"/>
      <c r="DY27" s="703"/>
      <c r="DZ27" s="703"/>
      <c r="EA27" s="703"/>
      <c r="EB27" s="703"/>
      <c r="EC27" s="704"/>
    </row>
    <row r="28" spans="2:133" ht="11.25" customHeight="1" x14ac:dyDescent="0.15">
      <c r="B28" s="652" t="s">
        <v>302</v>
      </c>
      <c r="C28" s="653"/>
      <c r="D28" s="653"/>
      <c r="E28" s="653"/>
      <c r="F28" s="653"/>
      <c r="G28" s="653"/>
      <c r="H28" s="653"/>
      <c r="I28" s="653"/>
      <c r="J28" s="653"/>
      <c r="K28" s="653"/>
      <c r="L28" s="653"/>
      <c r="M28" s="653"/>
      <c r="N28" s="653"/>
      <c r="O28" s="653"/>
      <c r="P28" s="653"/>
      <c r="Q28" s="654"/>
      <c r="R28" s="655">
        <v>2290</v>
      </c>
      <c r="S28" s="656"/>
      <c r="T28" s="656"/>
      <c r="U28" s="656"/>
      <c r="V28" s="656"/>
      <c r="W28" s="656"/>
      <c r="X28" s="656"/>
      <c r="Y28" s="657"/>
      <c r="Z28" s="651">
        <v>0</v>
      </c>
      <c r="AA28" s="651"/>
      <c r="AB28" s="651"/>
      <c r="AC28" s="651"/>
      <c r="AD28" s="658">
        <v>2290</v>
      </c>
      <c r="AE28" s="658"/>
      <c r="AF28" s="658"/>
      <c r="AG28" s="658"/>
      <c r="AH28" s="658"/>
      <c r="AI28" s="658"/>
      <c r="AJ28" s="658"/>
      <c r="AK28" s="658"/>
      <c r="AL28" s="659">
        <v>0</v>
      </c>
      <c r="AM28" s="660"/>
      <c r="AN28" s="660"/>
      <c r="AO28" s="661"/>
      <c r="AP28" s="652"/>
      <c r="AQ28" s="653"/>
      <c r="AR28" s="653"/>
      <c r="AS28" s="653"/>
      <c r="AT28" s="653"/>
      <c r="AU28" s="653"/>
      <c r="AV28" s="653"/>
      <c r="AW28" s="653"/>
      <c r="AX28" s="653"/>
      <c r="AY28" s="653"/>
      <c r="AZ28" s="653"/>
      <c r="BA28" s="653"/>
      <c r="BB28" s="653"/>
      <c r="BC28" s="653"/>
      <c r="BD28" s="653"/>
      <c r="BE28" s="653"/>
      <c r="BF28" s="654"/>
      <c r="BG28" s="655"/>
      <c r="BH28" s="656"/>
      <c r="BI28" s="656"/>
      <c r="BJ28" s="656"/>
      <c r="BK28" s="656"/>
      <c r="BL28" s="656"/>
      <c r="BM28" s="656"/>
      <c r="BN28" s="657"/>
      <c r="BO28" s="651"/>
      <c r="BP28" s="651"/>
      <c r="BQ28" s="651"/>
      <c r="BR28" s="651"/>
      <c r="BS28" s="674"/>
      <c r="BT28" s="656"/>
      <c r="BU28" s="656"/>
      <c r="BV28" s="656"/>
      <c r="BW28" s="656"/>
      <c r="BX28" s="656"/>
      <c r="BY28" s="656"/>
      <c r="BZ28" s="656"/>
      <c r="CA28" s="656"/>
      <c r="CB28" s="675"/>
      <c r="CD28" s="680" t="s">
        <v>303</v>
      </c>
      <c r="CE28" s="681"/>
      <c r="CF28" s="681"/>
      <c r="CG28" s="681"/>
      <c r="CH28" s="681"/>
      <c r="CI28" s="681"/>
      <c r="CJ28" s="681"/>
      <c r="CK28" s="681"/>
      <c r="CL28" s="681"/>
      <c r="CM28" s="681"/>
      <c r="CN28" s="681"/>
      <c r="CO28" s="681"/>
      <c r="CP28" s="681"/>
      <c r="CQ28" s="682"/>
      <c r="CR28" s="655">
        <v>1549088</v>
      </c>
      <c r="CS28" s="656"/>
      <c r="CT28" s="656"/>
      <c r="CU28" s="656"/>
      <c r="CV28" s="656"/>
      <c r="CW28" s="656"/>
      <c r="CX28" s="656"/>
      <c r="CY28" s="657"/>
      <c r="CZ28" s="659">
        <v>11.1</v>
      </c>
      <c r="DA28" s="703"/>
      <c r="DB28" s="703"/>
      <c r="DC28" s="710"/>
      <c r="DD28" s="674">
        <v>1521098</v>
      </c>
      <c r="DE28" s="656"/>
      <c r="DF28" s="656"/>
      <c r="DG28" s="656"/>
      <c r="DH28" s="656"/>
      <c r="DI28" s="656"/>
      <c r="DJ28" s="656"/>
      <c r="DK28" s="657"/>
      <c r="DL28" s="674">
        <v>1521098</v>
      </c>
      <c r="DM28" s="656"/>
      <c r="DN28" s="656"/>
      <c r="DO28" s="656"/>
      <c r="DP28" s="656"/>
      <c r="DQ28" s="656"/>
      <c r="DR28" s="656"/>
      <c r="DS28" s="656"/>
      <c r="DT28" s="656"/>
      <c r="DU28" s="656"/>
      <c r="DV28" s="657"/>
      <c r="DW28" s="659">
        <v>18.2</v>
      </c>
      <c r="DX28" s="703"/>
      <c r="DY28" s="703"/>
      <c r="DZ28" s="703"/>
      <c r="EA28" s="703"/>
      <c r="EB28" s="703"/>
      <c r="EC28" s="704"/>
    </row>
    <row r="29" spans="2:133" ht="11.25" customHeight="1" x14ac:dyDescent="0.15">
      <c r="B29" s="652" t="s">
        <v>304</v>
      </c>
      <c r="C29" s="653"/>
      <c r="D29" s="653"/>
      <c r="E29" s="653"/>
      <c r="F29" s="653"/>
      <c r="G29" s="653"/>
      <c r="H29" s="653"/>
      <c r="I29" s="653"/>
      <c r="J29" s="653"/>
      <c r="K29" s="653"/>
      <c r="L29" s="653"/>
      <c r="M29" s="653"/>
      <c r="N29" s="653"/>
      <c r="O29" s="653"/>
      <c r="P29" s="653"/>
      <c r="Q29" s="654"/>
      <c r="R29" s="655">
        <v>142946</v>
      </c>
      <c r="S29" s="656"/>
      <c r="T29" s="656"/>
      <c r="U29" s="656"/>
      <c r="V29" s="656"/>
      <c r="W29" s="656"/>
      <c r="X29" s="656"/>
      <c r="Y29" s="657"/>
      <c r="Z29" s="651">
        <v>1</v>
      </c>
      <c r="AA29" s="651"/>
      <c r="AB29" s="651"/>
      <c r="AC29" s="651"/>
      <c r="AD29" s="658" t="s">
        <v>130</v>
      </c>
      <c r="AE29" s="658"/>
      <c r="AF29" s="658"/>
      <c r="AG29" s="658"/>
      <c r="AH29" s="658"/>
      <c r="AI29" s="658"/>
      <c r="AJ29" s="658"/>
      <c r="AK29" s="658"/>
      <c r="AL29" s="659" t="s">
        <v>130</v>
      </c>
      <c r="AM29" s="660"/>
      <c r="AN29" s="660"/>
      <c r="AO29" s="661"/>
      <c r="AP29" s="705"/>
      <c r="AQ29" s="706"/>
      <c r="AR29" s="706"/>
      <c r="AS29" s="706"/>
      <c r="AT29" s="706"/>
      <c r="AU29" s="706"/>
      <c r="AV29" s="706"/>
      <c r="AW29" s="706"/>
      <c r="AX29" s="706"/>
      <c r="AY29" s="706"/>
      <c r="AZ29" s="706"/>
      <c r="BA29" s="706"/>
      <c r="BB29" s="706"/>
      <c r="BC29" s="706"/>
      <c r="BD29" s="706"/>
      <c r="BE29" s="706"/>
      <c r="BF29" s="707"/>
      <c r="BG29" s="655"/>
      <c r="BH29" s="656"/>
      <c r="BI29" s="656"/>
      <c r="BJ29" s="656"/>
      <c r="BK29" s="656"/>
      <c r="BL29" s="656"/>
      <c r="BM29" s="656"/>
      <c r="BN29" s="657"/>
      <c r="BO29" s="651"/>
      <c r="BP29" s="651"/>
      <c r="BQ29" s="651"/>
      <c r="BR29" s="651"/>
      <c r="BS29" s="658"/>
      <c r="BT29" s="658"/>
      <c r="BU29" s="658"/>
      <c r="BV29" s="658"/>
      <c r="BW29" s="658"/>
      <c r="BX29" s="658"/>
      <c r="BY29" s="658"/>
      <c r="BZ29" s="658"/>
      <c r="CA29" s="658"/>
      <c r="CB29" s="662"/>
      <c r="CD29" s="733" t="s">
        <v>305</v>
      </c>
      <c r="CE29" s="734"/>
      <c r="CF29" s="680" t="s">
        <v>71</v>
      </c>
      <c r="CG29" s="681"/>
      <c r="CH29" s="681"/>
      <c r="CI29" s="681"/>
      <c r="CJ29" s="681"/>
      <c r="CK29" s="681"/>
      <c r="CL29" s="681"/>
      <c r="CM29" s="681"/>
      <c r="CN29" s="681"/>
      <c r="CO29" s="681"/>
      <c r="CP29" s="681"/>
      <c r="CQ29" s="682"/>
      <c r="CR29" s="655">
        <v>1549088</v>
      </c>
      <c r="CS29" s="708"/>
      <c r="CT29" s="708"/>
      <c r="CU29" s="708"/>
      <c r="CV29" s="708"/>
      <c r="CW29" s="708"/>
      <c r="CX29" s="708"/>
      <c r="CY29" s="709"/>
      <c r="CZ29" s="659">
        <v>11.1</v>
      </c>
      <c r="DA29" s="703"/>
      <c r="DB29" s="703"/>
      <c r="DC29" s="710"/>
      <c r="DD29" s="674">
        <v>1521098</v>
      </c>
      <c r="DE29" s="708"/>
      <c r="DF29" s="708"/>
      <c r="DG29" s="708"/>
      <c r="DH29" s="708"/>
      <c r="DI29" s="708"/>
      <c r="DJ29" s="708"/>
      <c r="DK29" s="709"/>
      <c r="DL29" s="674">
        <v>1521098</v>
      </c>
      <c r="DM29" s="708"/>
      <c r="DN29" s="708"/>
      <c r="DO29" s="708"/>
      <c r="DP29" s="708"/>
      <c r="DQ29" s="708"/>
      <c r="DR29" s="708"/>
      <c r="DS29" s="708"/>
      <c r="DT29" s="708"/>
      <c r="DU29" s="708"/>
      <c r="DV29" s="709"/>
      <c r="DW29" s="659">
        <v>18.2</v>
      </c>
      <c r="DX29" s="703"/>
      <c r="DY29" s="703"/>
      <c r="DZ29" s="703"/>
      <c r="EA29" s="703"/>
      <c r="EB29" s="703"/>
      <c r="EC29" s="704"/>
    </row>
    <row r="30" spans="2:133" ht="11.25" customHeight="1" x14ac:dyDescent="0.15">
      <c r="B30" s="652" t="s">
        <v>306</v>
      </c>
      <c r="C30" s="653"/>
      <c r="D30" s="653"/>
      <c r="E30" s="653"/>
      <c r="F30" s="653"/>
      <c r="G30" s="653"/>
      <c r="H30" s="653"/>
      <c r="I30" s="653"/>
      <c r="J30" s="653"/>
      <c r="K30" s="653"/>
      <c r="L30" s="653"/>
      <c r="M30" s="653"/>
      <c r="N30" s="653"/>
      <c r="O30" s="653"/>
      <c r="P30" s="653"/>
      <c r="Q30" s="654"/>
      <c r="R30" s="655">
        <v>322576</v>
      </c>
      <c r="S30" s="656"/>
      <c r="T30" s="656"/>
      <c r="U30" s="656"/>
      <c r="V30" s="656"/>
      <c r="W30" s="656"/>
      <c r="X30" s="656"/>
      <c r="Y30" s="657"/>
      <c r="Z30" s="651">
        <v>2.2000000000000002</v>
      </c>
      <c r="AA30" s="651"/>
      <c r="AB30" s="651"/>
      <c r="AC30" s="651"/>
      <c r="AD30" s="658">
        <v>7508</v>
      </c>
      <c r="AE30" s="658"/>
      <c r="AF30" s="658"/>
      <c r="AG30" s="658"/>
      <c r="AH30" s="658"/>
      <c r="AI30" s="658"/>
      <c r="AJ30" s="658"/>
      <c r="AK30" s="658"/>
      <c r="AL30" s="659">
        <v>0.1</v>
      </c>
      <c r="AM30" s="660"/>
      <c r="AN30" s="660"/>
      <c r="AO30" s="661"/>
      <c r="AP30" s="641" t="s">
        <v>224</v>
      </c>
      <c r="AQ30" s="642"/>
      <c r="AR30" s="642"/>
      <c r="AS30" s="642"/>
      <c r="AT30" s="642"/>
      <c r="AU30" s="642"/>
      <c r="AV30" s="642"/>
      <c r="AW30" s="642"/>
      <c r="AX30" s="642"/>
      <c r="AY30" s="642"/>
      <c r="AZ30" s="642"/>
      <c r="BA30" s="642"/>
      <c r="BB30" s="642"/>
      <c r="BC30" s="642"/>
      <c r="BD30" s="642"/>
      <c r="BE30" s="642"/>
      <c r="BF30" s="643"/>
      <c r="BG30" s="641" t="s">
        <v>307</v>
      </c>
      <c r="BH30" s="712"/>
      <c r="BI30" s="712"/>
      <c r="BJ30" s="712"/>
      <c r="BK30" s="712"/>
      <c r="BL30" s="712"/>
      <c r="BM30" s="712"/>
      <c r="BN30" s="712"/>
      <c r="BO30" s="712"/>
      <c r="BP30" s="712"/>
      <c r="BQ30" s="713"/>
      <c r="BR30" s="641" t="s">
        <v>308</v>
      </c>
      <c r="BS30" s="712"/>
      <c r="BT30" s="712"/>
      <c r="BU30" s="712"/>
      <c r="BV30" s="712"/>
      <c r="BW30" s="712"/>
      <c r="BX30" s="712"/>
      <c r="BY30" s="712"/>
      <c r="BZ30" s="712"/>
      <c r="CA30" s="712"/>
      <c r="CB30" s="713"/>
      <c r="CD30" s="735"/>
      <c r="CE30" s="736"/>
      <c r="CF30" s="680" t="s">
        <v>309</v>
      </c>
      <c r="CG30" s="681"/>
      <c r="CH30" s="681"/>
      <c r="CI30" s="681"/>
      <c r="CJ30" s="681"/>
      <c r="CK30" s="681"/>
      <c r="CL30" s="681"/>
      <c r="CM30" s="681"/>
      <c r="CN30" s="681"/>
      <c r="CO30" s="681"/>
      <c r="CP30" s="681"/>
      <c r="CQ30" s="682"/>
      <c r="CR30" s="655">
        <v>1438693</v>
      </c>
      <c r="CS30" s="656"/>
      <c r="CT30" s="656"/>
      <c r="CU30" s="656"/>
      <c r="CV30" s="656"/>
      <c r="CW30" s="656"/>
      <c r="CX30" s="656"/>
      <c r="CY30" s="657"/>
      <c r="CZ30" s="659">
        <v>10.3</v>
      </c>
      <c r="DA30" s="703"/>
      <c r="DB30" s="703"/>
      <c r="DC30" s="710"/>
      <c r="DD30" s="674">
        <v>1411372</v>
      </c>
      <c r="DE30" s="656"/>
      <c r="DF30" s="656"/>
      <c r="DG30" s="656"/>
      <c r="DH30" s="656"/>
      <c r="DI30" s="656"/>
      <c r="DJ30" s="656"/>
      <c r="DK30" s="657"/>
      <c r="DL30" s="674">
        <v>1411372</v>
      </c>
      <c r="DM30" s="656"/>
      <c r="DN30" s="656"/>
      <c r="DO30" s="656"/>
      <c r="DP30" s="656"/>
      <c r="DQ30" s="656"/>
      <c r="DR30" s="656"/>
      <c r="DS30" s="656"/>
      <c r="DT30" s="656"/>
      <c r="DU30" s="656"/>
      <c r="DV30" s="657"/>
      <c r="DW30" s="659">
        <v>16.899999999999999</v>
      </c>
      <c r="DX30" s="703"/>
      <c r="DY30" s="703"/>
      <c r="DZ30" s="703"/>
      <c r="EA30" s="703"/>
      <c r="EB30" s="703"/>
      <c r="EC30" s="704"/>
    </row>
    <row r="31" spans="2:133" ht="11.25" customHeight="1" x14ac:dyDescent="0.15">
      <c r="B31" s="652" t="s">
        <v>310</v>
      </c>
      <c r="C31" s="653"/>
      <c r="D31" s="653"/>
      <c r="E31" s="653"/>
      <c r="F31" s="653"/>
      <c r="G31" s="653"/>
      <c r="H31" s="653"/>
      <c r="I31" s="653"/>
      <c r="J31" s="653"/>
      <c r="K31" s="653"/>
      <c r="L31" s="653"/>
      <c r="M31" s="653"/>
      <c r="N31" s="653"/>
      <c r="O31" s="653"/>
      <c r="P31" s="653"/>
      <c r="Q31" s="654"/>
      <c r="R31" s="655">
        <v>19694</v>
      </c>
      <c r="S31" s="656"/>
      <c r="T31" s="656"/>
      <c r="U31" s="656"/>
      <c r="V31" s="656"/>
      <c r="W31" s="656"/>
      <c r="X31" s="656"/>
      <c r="Y31" s="657"/>
      <c r="Z31" s="651">
        <v>0.1</v>
      </c>
      <c r="AA31" s="651"/>
      <c r="AB31" s="651"/>
      <c r="AC31" s="651"/>
      <c r="AD31" s="658" t="s">
        <v>130</v>
      </c>
      <c r="AE31" s="658"/>
      <c r="AF31" s="658"/>
      <c r="AG31" s="658"/>
      <c r="AH31" s="658"/>
      <c r="AI31" s="658"/>
      <c r="AJ31" s="658"/>
      <c r="AK31" s="658"/>
      <c r="AL31" s="659" t="s">
        <v>130</v>
      </c>
      <c r="AM31" s="660"/>
      <c r="AN31" s="660"/>
      <c r="AO31" s="661"/>
      <c r="AP31" s="717" t="s">
        <v>311</v>
      </c>
      <c r="AQ31" s="718"/>
      <c r="AR31" s="718"/>
      <c r="AS31" s="718"/>
      <c r="AT31" s="723" t="s">
        <v>312</v>
      </c>
      <c r="AU31" s="360"/>
      <c r="AV31" s="360"/>
      <c r="AW31" s="360"/>
      <c r="AX31" s="663" t="s">
        <v>188</v>
      </c>
      <c r="AY31" s="664"/>
      <c r="AZ31" s="664"/>
      <c r="BA31" s="664"/>
      <c r="BB31" s="664"/>
      <c r="BC31" s="664"/>
      <c r="BD31" s="664"/>
      <c r="BE31" s="664"/>
      <c r="BF31" s="665"/>
      <c r="BG31" s="714">
        <v>99.4</v>
      </c>
      <c r="BH31" s="715"/>
      <c r="BI31" s="715"/>
      <c r="BJ31" s="715"/>
      <c r="BK31" s="715"/>
      <c r="BL31" s="715"/>
      <c r="BM31" s="672">
        <v>96.5</v>
      </c>
      <c r="BN31" s="715"/>
      <c r="BO31" s="715"/>
      <c r="BP31" s="715"/>
      <c r="BQ31" s="716"/>
      <c r="BR31" s="714">
        <v>99.2</v>
      </c>
      <c r="BS31" s="715"/>
      <c r="BT31" s="715"/>
      <c r="BU31" s="715"/>
      <c r="BV31" s="715"/>
      <c r="BW31" s="715"/>
      <c r="BX31" s="672">
        <v>95.1</v>
      </c>
      <c r="BY31" s="715"/>
      <c r="BZ31" s="715"/>
      <c r="CA31" s="715"/>
      <c r="CB31" s="716"/>
      <c r="CD31" s="735"/>
      <c r="CE31" s="736"/>
      <c r="CF31" s="680" t="s">
        <v>313</v>
      </c>
      <c r="CG31" s="681"/>
      <c r="CH31" s="681"/>
      <c r="CI31" s="681"/>
      <c r="CJ31" s="681"/>
      <c r="CK31" s="681"/>
      <c r="CL31" s="681"/>
      <c r="CM31" s="681"/>
      <c r="CN31" s="681"/>
      <c r="CO31" s="681"/>
      <c r="CP31" s="681"/>
      <c r="CQ31" s="682"/>
      <c r="CR31" s="655">
        <v>110395</v>
      </c>
      <c r="CS31" s="708"/>
      <c r="CT31" s="708"/>
      <c r="CU31" s="708"/>
      <c r="CV31" s="708"/>
      <c r="CW31" s="708"/>
      <c r="CX31" s="708"/>
      <c r="CY31" s="709"/>
      <c r="CZ31" s="659">
        <v>0.8</v>
      </c>
      <c r="DA31" s="703"/>
      <c r="DB31" s="703"/>
      <c r="DC31" s="710"/>
      <c r="DD31" s="674">
        <v>109726</v>
      </c>
      <c r="DE31" s="708"/>
      <c r="DF31" s="708"/>
      <c r="DG31" s="708"/>
      <c r="DH31" s="708"/>
      <c r="DI31" s="708"/>
      <c r="DJ31" s="708"/>
      <c r="DK31" s="709"/>
      <c r="DL31" s="674">
        <v>109726</v>
      </c>
      <c r="DM31" s="708"/>
      <c r="DN31" s="708"/>
      <c r="DO31" s="708"/>
      <c r="DP31" s="708"/>
      <c r="DQ31" s="708"/>
      <c r="DR31" s="708"/>
      <c r="DS31" s="708"/>
      <c r="DT31" s="708"/>
      <c r="DU31" s="708"/>
      <c r="DV31" s="709"/>
      <c r="DW31" s="659">
        <v>1.3</v>
      </c>
      <c r="DX31" s="703"/>
      <c r="DY31" s="703"/>
      <c r="DZ31" s="703"/>
      <c r="EA31" s="703"/>
      <c r="EB31" s="703"/>
      <c r="EC31" s="704"/>
    </row>
    <row r="32" spans="2:133" ht="11.25" customHeight="1" x14ac:dyDescent="0.15">
      <c r="B32" s="652" t="s">
        <v>314</v>
      </c>
      <c r="C32" s="653"/>
      <c r="D32" s="653"/>
      <c r="E32" s="653"/>
      <c r="F32" s="653"/>
      <c r="G32" s="653"/>
      <c r="H32" s="653"/>
      <c r="I32" s="653"/>
      <c r="J32" s="653"/>
      <c r="K32" s="653"/>
      <c r="L32" s="653"/>
      <c r="M32" s="653"/>
      <c r="N32" s="653"/>
      <c r="O32" s="653"/>
      <c r="P32" s="653"/>
      <c r="Q32" s="654"/>
      <c r="R32" s="655">
        <v>2022230</v>
      </c>
      <c r="S32" s="656"/>
      <c r="T32" s="656"/>
      <c r="U32" s="656"/>
      <c r="V32" s="656"/>
      <c r="W32" s="656"/>
      <c r="X32" s="656"/>
      <c r="Y32" s="657"/>
      <c r="Z32" s="651">
        <v>14</v>
      </c>
      <c r="AA32" s="651"/>
      <c r="AB32" s="651"/>
      <c r="AC32" s="651"/>
      <c r="AD32" s="658" t="s">
        <v>130</v>
      </c>
      <c r="AE32" s="658"/>
      <c r="AF32" s="658"/>
      <c r="AG32" s="658"/>
      <c r="AH32" s="658"/>
      <c r="AI32" s="658"/>
      <c r="AJ32" s="658"/>
      <c r="AK32" s="658"/>
      <c r="AL32" s="659" t="s">
        <v>130</v>
      </c>
      <c r="AM32" s="660"/>
      <c r="AN32" s="660"/>
      <c r="AO32" s="661"/>
      <c r="AP32" s="719"/>
      <c r="AQ32" s="720"/>
      <c r="AR32" s="720"/>
      <c r="AS32" s="720"/>
      <c r="AT32" s="724"/>
      <c r="AU32" s="361" t="s">
        <v>315</v>
      </c>
      <c r="AV32" s="361"/>
      <c r="AW32" s="361"/>
      <c r="AX32" s="652" t="s">
        <v>316</v>
      </c>
      <c r="AY32" s="653"/>
      <c r="AZ32" s="653"/>
      <c r="BA32" s="653"/>
      <c r="BB32" s="653"/>
      <c r="BC32" s="653"/>
      <c r="BD32" s="653"/>
      <c r="BE32" s="653"/>
      <c r="BF32" s="654"/>
      <c r="BG32" s="726">
        <v>99.2</v>
      </c>
      <c r="BH32" s="708"/>
      <c r="BI32" s="708"/>
      <c r="BJ32" s="708"/>
      <c r="BK32" s="708"/>
      <c r="BL32" s="708"/>
      <c r="BM32" s="660">
        <v>96.5</v>
      </c>
      <c r="BN32" s="727"/>
      <c r="BO32" s="727"/>
      <c r="BP32" s="727"/>
      <c r="BQ32" s="728"/>
      <c r="BR32" s="726">
        <v>98.6</v>
      </c>
      <c r="BS32" s="708"/>
      <c r="BT32" s="708"/>
      <c r="BU32" s="708"/>
      <c r="BV32" s="708"/>
      <c r="BW32" s="708"/>
      <c r="BX32" s="660">
        <v>95.3</v>
      </c>
      <c r="BY32" s="727"/>
      <c r="BZ32" s="727"/>
      <c r="CA32" s="727"/>
      <c r="CB32" s="728"/>
      <c r="CD32" s="737"/>
      <c r="CE32" s="738"/>
      <c r="CF32" s="680" t="s">
        <v>317</v>
      </c>
      <c r="CG32" s="681"/>
      <c r="CH32" s="681"/>
      <c r="CI32" s="681"/>
      <c r="CJ32" s="681"/>
      <c r="CK32" s="681"/>
      <c r="CL32" s="681"/>
      <c r="CM32" s="681"/>
      <c r="CN32" s="681"/>
      <c r="CO32" s="681"/>
      <c r="CP32" s="681"/>
      <c r="CQ32" s="682"/>
      <c r="CR32" s="655" t="s">
        <v>130</v>
      </c>
      <c r="CS32" s="656"/>
      <c r="CT32" s="656"/>
      <c r="CU32" s="656"/>
      <c r="CV32" s="656"/>
      <c r="CW32" s="656"/>
      <c r="CX32" s="656"/>
      <c r="CY32" s="657"/>
      <c r="CZ32" s="659" t="s">
        <v>130</v>
      </c>
      <c r="DA32" s="703"/>
      <c r="DB32" s="703"/>
      <c r="DC32" s="710"/>
      <c r="DD32" s="674" t="s">
        <v>130</v>
      </c>
      <c r="DE32" s="656"/>
      <c r="DF32" s="656"/>
      <c r="DG32" s="656"/>
      <c r="DH32" s="656"/>
      <c r="DI32" s="656"/>
      <c r="DJ32" s="656"/>
      <c r="DK32" s="657"/>
      <c r="DL32" s="674" t="s">
        <v>130</v>
      </c>
      <c r="DM32" s="656"/>
      <c r="DN32" s="656"/>
      <c r="DO32" s="656"/>
      <c r="DP32" s="656"/>
      <c r="DQ32" s="656"/>
      <c r="DR32" s="656"/>
      <c r="DS32" s="656"/>
      <c r="DT32" s="656"/>
      <c r="DU32" s="656"/>
      <c r="DV32" s="657"/>
      <c r="DW32" s="659" t="s">
        <v>130</v>
      </c>
      <c r="DX32" s="703"/>
      <c r="DY32" s="703"/>
      <c r="DZ32" s="703"/>
      <c r="EA32" s="703"/>
      <c r="EB32" s="703"/>
      <c r="EC32" s="704"/>
    </row>
    <row r="33" spans="2:133" ht="11.25" customHeight="1" x14ac:dyDescent="0.15">
      <c r="B33" s="699" t="s">
        <v>318</v>
      </c>
      <c r="C33" s="700"/>
      <c r="D33" s="700"/>
      <c r="E33" s="700"/>
      <c r="F33" s="700"/>
      <c r="G33" s="700"/>
      <c r="H33" s="700"/>
      <c r="I33" s="700"/>
      <c r="J33" s="700"/>
      <c r="K33" s="700"/>
      <c r="L33" s="700"/>
      <c r="M33" s="700"/>
      <c r="N33" s="700"/>
      <c r="O33" s="700"/>
      <c r="P33" s="700"/>
      <c r="Q33" s="701"/>
      <c r="R33" s="655" t="s">
        <v>130</v>
      </c>
      <c r="S33" s="656"/>
      <c r="T33" s="656"/>
      <c r="U33" s="656"/>
      <c r="V33" s="656"/>
      <c r="W33" s="656"/>
      <c r="X33" s="656"/>
      <c r="Y33" s="657"/>
      <c r="Z33" s="651" t="s">
        <v>130</v>
      </c>
      <c r="AA33" s="651"/>
      <c r="AB33" s="651"/>
      <c r="AC33" s="651"/>
      <c r="AD33" s="658" t="s">
        <v>130</v>
      </c>
      <c r="AE33" s="658"/>
      <c r="AF33" s="658"/>
      <c r="AG33" s="658"/>
      <c r="AH33" s="658"/>
      <c r="AI33" s="658"/>
      <c r="AJ33" s="658"/>
      <c r="AK33" s="658"/>
      <c r="AL33" s="659" t="s">
        <v>130</v>
      </c>
      <c r="AM33" s="660"/>
      <c r="AN33" s="660"/>
      <c r="AO33" s="661"/>
      <c r="AP33" s="721"/>
      <c r="AQ33" s="722"/>
      <c r="AR33" s="722"/>
      <c r="AS33" s="722"/>
      <c r="AT33" s="725"/>
      <c r="AU33" s="362"/>
      <c r="AV33" s="362"/>
      <c r="AW33" s="362"/>
      <c r="AX33" s="705" t="s">
        <v>319</v>
      </c>
      <c r="AY33" s="706"/>
      <c r="AZ33" s="706"/>
      <c r="BA33" s="706"/>
      <c r="BB33" s="706"/>
      <c r="BC33" s="706"/>
      <c r="BD33" s="706"/>
      <c r="BE33" s="706"/>
      <c r="BF33" s="707"/>
      <c r="BG33" s="729">
        <v>99.5</v>
      </c>
      <c r="BH33" s="730"/>
      <c r="BI33" s="730"/>
      <c r="BJ33" s="730"/>
      <c r="BK33" s="730"/>
      <c r="BL33" s="730"/>
      <c r="BM33" s="731">
        <v>96.5</v>
      </c>
      <c r="BN33" s="730"/>
      <c r="BO33" s="730"/>
      <c r="BP33" s="730"/>
      <c r="BQ33" s="732"/>
      <c r="BR33" s="729">
        <v>99.5</v>
      </c>
      <c r="BS33" s="730"/>
      <c r="BT33" s="730"/>
      <c r="BU33" s="730"/>
      <c r="BV33" s="730"/>
      <c r="BW33" s="730"/>
      <c r="BX33" s="731">
        <v>96</v>
      </c>
      <c r="BY33" s="730"/>
      <c r="BZ33" s="730"/>
      <c r="CA33" s="730"/>
      <c r="CB33" s="732"/>
      <c r="CD33" s="680" t="s">
        <v>320</v>
      </c>
      <c r="CE33" s="681"/>
      <c r="CF33" s="681"/>
      <c r="CG33" s="681"/>
      <c r="CH33" s="681"/>
      <c r="CI33" s="681"/>
      <c r="CJ33" s="681"/>
      <c r="CK33" s="681"/>
      <c r="CL33" s="681"/>
      <c r="CM33" s="681"/>
      <c r="CN33" s="681"/>
      <c r="CO33" s="681"/>
      <c r="CP33" s="681"/>
      <c r="CQ33" s="682"/>
      <c r="CR33" s="655">
        <v>6837978</v>
      </c>
      <c r="CS33" s="708"/>
      <c r="CT33" s="708"/>
      <c r="CU33" s="708"/>
      <c r="CV33" s="708"/>
      <c r="CW33" s="708"/>
      <c r="CX33" s="708"/>
      <c r="CY33" s="709"/>
      <c r="CZ33" s="659">
        <v>49.1</v>
      </c>
      <c r="DA33" s="703"/>
      <c r="DB33" s="703"/>
      <c r="DC33" s="710"/>
      <c r="DD33" s="674">
        <v>4838325</v>
      </c>
      <c r="DE33" s="708"/>
      <c r="DF33" s="708"/>
      <c r="DG33" s="708"/>
      <c r="DH33" s="708"/>
      <c r="DI33" s="708"/>
      <c r="DJ33" s="708"/>
      <c r="DK33" s="709"/>
      <c r="DL33" s="674">
        <v>3091213</v>
      </c>
      <c r="DM33" s="708"/>
      <c r="DN33" s="708"/>
      <c r="DO33" s="708"/>
      <c r="DP33" s="708"/>
      <c r="DQ33" s="708"/>
      <c r="DR33" s="708"/>
      <c r="DS33" s="708"/>
      <c r="DT33" s="708"/>
      <c r="DU33" s="708"/>
      <c r="DV33" s="709"/>
      <c r="DW33" s="659">
        <v>36.9</v>
      </c>
      <c r="DX33" s="703"/>
      <c r="DY33" s="703"/>
      <c r="DZ33" s="703"/>
      <c r="EA33" s="703"/>
      <c r="EB33" s="703"/>
      <c r="EC33" s="704"/>
    </row>
    <row r="34" spans="2:133" ht="11.25" customHeight="1" x14ac:dyDescent="0.15">
      <c r="B34" s="652" t="s">
        <v>321</v>
      </c>
      <c r="C34" s="653"/>
      <c r="D34" s="653"/>
      <c r="E34" s="653"/>
      <c r="F34" s="653"/>
      <c r="G34" s="653"/>
      <c r="H34" s="653"/>
      <c r="I34" s="653"/>
      <c r="J34" s="653"/>
      <c r="K34" s="653"/>
      <c r="L34" s="653"/>
      <c r="M34" s="653"/>
      <c r="N34" s="653"/>
      <c r="O34" s="653"/>
      <c r="P34" s="653"/>
      <c r="Q34" s="654"/>
      <c r="R34" s="655">
        <v>626486</v>
      </c>
      <c r="S34" s="656"/>
      <c r="T34" s="656"/>
      <c r="U34" s="656"/>
      <c r="V34" s="656"/>
      <c r="W34" s="656"/>
      <c r="X34" s="656"/>
      <c r="Y34" s="657"/>
      <c r="Z34" s="651">
        <v>4.3</v>
      </c>
      <c r="AA34" s="651"/>
      <c r="AB34" s="651"/>
      <c r="AC34" s="651"/>
      <c r="AD34" s="658" t="s">
        <v>130</v>
      </c>
      <c r="AE34" s="658"/>
      <c r="AF34" s="658"/>
      <c r="AG34" s="658"/>
      <c r="AH34" s="658"/>
      <c r="AI34" s="658"/>
      <c r="AJ34" s="658"/>
      <c r="AK34" s="658"/>
      <c r="AL34" s="659" t="s">
        <v>130</v>
      </c>
      <c r="AM34" s="660"/>
      <c r="AN34" s="660"/>
      <c r="AO34" s="661"/>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322</v>
      </c>
      <c r="CE34" s="681"/>
      <c r="CF34" s="681"/>
      <c r="CG34" s="681"/>
      <c r="CH34" s="681"/>
      <c r="CI34" s="681"/>
      <c r="CJ34" s="681"/>
      <c r="CK34" s="681"/>
      <c r="CL34" s="681"/>
      <c r="CM34" s="681"/>
      <c r="CN34" s="681"/>
      <c r="CO34" s="681"/>
      <c r="CP34" s="681"/>
      <c r="CQ34" s="682"/>
      <c r="CR34" s="655">
        <v>1873930</v>
      </c>
      <c r="CS34" s="656"/>
      <c r="CT34" s="656"/>
      <c r="CU34" s="656"/>
      <c r="CV34" s="656"/>
      <c r="CW34" s="656"/>
      <c r="CX34" s="656"/>
      <c r="CY34" s="657"/>
      <c r="CZ34" s="659">
        <v>13.4</v>
      </c>
      <c r="DA34" s="703"/>
      <c r="DB34" s="703"/>
      <c r="DC34" s="710"/>
      <c r="DD34" s="674">
        <v>1091496</v>
      </c>
      <c r="DE34" s="656"/>
      <c r="DF34" s="656"/>
      <c r="DG34" s="656"/>
      <c r="DH34" s="656"/>
      <c r="DI34" s="656"/>
      <c r="DJ34" s="656"/>
      <c r="DK34" s="657"/>
      <c r="DL34" s="674">
        <v>901441</v>
      </c>
      <c r="DM34" s="656"/>
      <c r="DN34" s="656"/>
      <c r="DO34" s="656"/>
      <c r="DP34" s="656"/>
      <c r="DQ34" s="656"/>
      <c r="DR34" s="656"/>
      <c r="DS34" s="656"/>
      <c r="DT34" s="656"/>
      <c r="DU34" s="656"/>
      <c r="DV34" s="657"/>
      <c r="DW34" s="659">
        <v>10.8</v>
      </c>
      <c r="DX34" s="703"/>
      <c r="DY34" s="703"/>
      <c r="DZ34" s="703"/>
      <c r="EA34" s="703"/>
      <c r="EB34" s="703"/>
      <c r="EC34" s="704"/>
    </row>
    <row r="35" spans="2:133" ht="11.25" customHeight="1" x14ac:dyDescent="0.15">
      <c r="B35" s="652" t="s">
        <v>323</v>
      </c>
      <c r="C35" s="653"/>
      <c r="D35" s="653"/>
      <c r="E35" s="653"/>
      <c r="F35" s="653"/>
      <c r="G35" s="653"/>
      <c r="H35" s="653"/>
      <c r="I35" s="653"/>
      <c r="J35" s="653"/>
      <c r="K35" s="653"/>
      <c r="L35" s="653"/>
      <c r="M35" s="653"/>
      <c r="N35" s="653"/>
      <c r="O35" s="653"/>
      <c r="P35" s="653"/>
      <c r="Q35" s="654"/>
      <c r="R35" s="655">
        <v>143631</v>
      </c>
      <c r="S35" s="656"/>
      <c r="T35" s="656"/>
      <c r="U35" s="656"/>
      <c r="V35" s="656"/>
      <c r="W35" s="656"/>
      <c r="X35" s="656"/>
      <c r="Y35" s="657"/>
      <c r="Z35" s="651">
        <v>1</v>
      </c>
      <c r="AA35" s="651"/>
      <c r="AB35" s="651"/>
      <c r="AC35" s="651"/>
      <c r="AD35" s="658" t="s">
        <v>130</v>
      </c>
      <c r="AE35" s="658"/>
      <c r="AF35" s="658"/>
      <c r="AG35" s="658"/>
      <c r="AH35" s="658"/>
      <c r="AI35" s="658"/>
      <c r="AJ35" s="658"/>
      <c r="AK35" s="658"/>
      <c r="AL35" s="659" t="s">
        <v>130</v>
      </c>
      <c r="AM35" s="660"/>
      <c r="AN35" s="660"/>
      <c r="AO35" s="661"/>
      <c r="AP35" s="218"/>
      <c r="AQ35" s="641" t="s">
        <v>324</v>
      </c>
      <c r="AR35" s="642"/>
      <c r="AS35" s="642"/>
      <c r="AT35" s="642"/>
      <c r="AU35" s="642"/>
      <c r="AV35" s="642"/>
      <c r="AW35" s="642"/>
      <c r="AX35" s="642"/>
      <c r="AY35" s="642"/>
      <c r="AZ35" s="642"/>
      <c r="BA35" s="642"/>
      <c r="BB35" s="642"/>
      <c r="BC35" s="642"/>
      <c r="BD35" s="642"/>
      <c r="BE35" s="642"/>
      <c r="BF35" s="643"/>
      <c r="BG35" s="641" t="s">
        <v>325</v>
      </c>
      <c r="BH35" s="642"/>
      <c r="BI35" s="642"/>
      <c r="BJ35" s="642"/>
      <c r="BK35" s="642"/>
      <c r="BL35" s="642"/>
      <c r="BM35" s="642"/>
      <c r="BN35" s="642"/>
      <c r="BO35" s="642"/>
      <c r="BP35" s="642"/>
      <c r="BQ35" s="642"/>
      <c r="BR35" s="642"/>
      <c r="BS35" s="642"/>
      <c r="BT35" s="642"/>
      <c r="BU35" s="642"/>
      <c r="BV35" s="642"/>
      <c r="BW35" s="642"/>
      <c r="BX35" s="642"/>
      <c r="BY35" s="642"/>
      <c r="BZ35" s="642"/>
      <c r="CA35" s="642"/>
      <c r="CB35" s="643"/>
      <c r="CD35" s="680" t="s">
        <v>326</v>
      </c>
      <c r="CE35" s="681"/>
      <c r="CF35" s="681"/>
      <c r="CG35" s="681"/>
      <c r="CH35" s="681"/>
      <c r="CI35" s="681"/>
      <c r="CJ35" s="681"/>
      <c r="CK35" s="681"/>
      <c r="CL35" s="681"/>
      <c r="CM35" s="681"/>
      <c r="CN35" s="681"/>
      <c r="CO35" s="681"/>
      <c r="CP35" s="681"/>
      <c r="CQ35" s="682"/>
      <c r="CR35" s="655">
        <v>70732</v>
      </c>
      <c r="CS35" s="708"/>
      <c r="CT35" s="708"/>
      <c r="CU35" s="708"/>
      <c r="CV35" s="708"/>
      <c r="CW35" s="708"/>
      <c r="CX35" s="708"/>
      <c r="CY35" s="709"/>
      <c r="CZ35" s="659">
        <v>0.5</v>
      </c>
      <c r="DA35" s="703"/>
      <c r="DB35" s="703"/>
      <c r="DC35" s="710"/>
      <c r="DD35" s="674">
        <v>31079</v>
      </c>
      <c r="DE35" s="708"/>
      <c r="DF35" s="708"/>
      <c r="DG35" s="708"/>
      <c r="DH35" s="708"/>
      <c r="DI35" s="708"/>
      <c r="DJ35" s="708"/>
      <c r="DK35" s="709"/>
      <c r="DL35" s="674">
        <v>31079</v>
      </c>
      <c r="DM35" s="708"/>
      <c r="DN35" s="708"/>
      <c r="DO35" s="708"/>
      <c r="DP35" s="708"/>
      <c r="DQ35" s="708"/>
      <c r="DR35" s="708"/>
      <c r="DS35" s="708"/>
      <c r="DT35" s="708"/>
      <c r="DU35" s="708"/>
      <c r="DV35" s="709"/>
      <c r="DW35" s="659">
        <v>0.4</v>
      </c>
      <c r="DX35" s="703"/>
      <c r="DY35" s="703"/>
      <c r="DZ35" s="703"/>
      <c r="EA35" s="703"/>
      <c r="EB35" s="703"/>
      <c r="EC35" s="704"/>
    </row>
    <row r="36" spans="2:133" ht="11.25" customHeight="1" x14ac:dyDescent="0.15">
      <c r="B36" s="652" t="s">
        <v>327</v>
      </c>
      <c r="C36" s="653"/>
      <c r="D36" s="653"/>
      <c r="E36" s="653"/>
      <c r="F36" s="653"/>
      <c r="G36" s="653"/>
      <c r="H36" s="653"/>
      <c r="I36" s="653"/>
      <c r="J36" s="653"/>
      <c r="K36" s="653"/>
      <c r="L36" s="653"/>
      <c r="M36" s="653"/>
      <c r="N36" s="653"/>
      <c r="O36" s="653"/>
      <c r="P36" s="653"/>
      <c r="Q36" s="654"/>
      <c r="R36" s="655">
        <v>569739</v>
      </c>
      <c r="S36" s="656"/>
      <c r="T36" s="656"/>
      <c r="U36" s="656"/>
      <c r="V36" s="656"/>
      <c r="W36" s="656"/>
      <c r="X36" s="656"/>
      <c r="Y36" s="657"/>
      <c r="Z36" s="651">
        <v>3.9</v>
      </c>
      <c r="AA36" s="651"/>
      <c r="AB36" s="651"/>
      <c r="AC36" s="651"/>
      <c r="AD36" s="658" t="s">
        <v>130</v>
      </c>
      <c r="AE36" s="658"/>
      <c r="AF36" s="658"/>
      <c r="AG36" s="658"/>
      <c r="AH36" s="658"/>
      <c r="AI36" s="658"/>
      <c r="AJ36" s="658"/>
      <c r="AK36" s="658"/>
      <c r="AL36" s="659" t="s">
        <v>130</v>
      </c>
      <c r="AM36" s="660"/>
      <c r="AN36" s="660"/>
      <c r="AO36" s="661"/>
      <c r="AP36" s="218"/>
      <c r="AQ36" s="739" t="s">
        <v>328</v>
      </c>
      <c r="AR36" s="740"/>
      <c r="AS36" s="740"/>
      <c r="AT36" s="740"/>
      <c r="AU36" s="740"/>
      <c r="AV36" s="740"/>
      <c r="AW36" s="740"/>
      <c r="AX36" s="740"/>
      <c r="AY36" s="741"/>
      <c r="AZ36" s="666">
        <v>2251786</v>
      </c>
      <c r="BA36" s="667"/>
      <c r="BB36" s="667"/>
      <c r="BC36" s="667"/>
      <c r="BD36" s="667"/>
      <c r="BE36" s="667"/>
      <c r="BF36" s="742"/>
      <c r="BG36" s="676" t="s">
        <v>329</v>
      </c>
      <c r="BH36" s="677"/>
      <c r="BI36" s="677"/>
      <c r="BJ36" s="677"/>
      <c r="BK36" s="677"/>
      <c r="BL36" s="677"/>
      <c r="BM36" s="677"/>
      <c r="BN36" s="677"/>
      <c r="BO36" s="677"/>
      <c r="BP36" s="677"/>
      <c r="BQ36" s="677"/>
      <c r="BR36" s="677"/>
      <c r="BS36" s="677"/>
      <c r="BT36" s="677"/>
      <c r="BU36" s="678"/>
      <c r="BV36" s="666">
        <v>81529</v>
      </c>
      <c r="BW36" s="667"/>
      <c r="BX36" s="667"/>
      <c r="BY36" s="667"/>
      <c r="BZ36" s="667"/>
      <c r="CA36" s="667"/>
      <c r="CB36" s="742"/>
      <c r="CD36" s="680" t="s">
        <v>330</v>
      </c>
      <c r="CE36" s="681"/>
      <c r="CF36" s="681"/>
      <c r="CG36" s="681"/>
      <c r="CH36" s="681"/>
      <c r="CI36" s="681"/>
      <c r="CJ36" s="681"/>
      <c r="CK36" s="681"/>
      <c r="CL36" s="681"/>
      <c r="CM36" s="681"/>
      <c r="CN36" s="681"/>
      <c r="CO36" s="681"/>
      <c r="CP36" s="681"/>
      <c r="CQ36" s="682"/>
      <c r="CR36" s="655">
        <v>1663960</v>
      </c>
      <c r="CS36" s="656"/>
      <c r="CT36" s="656"/>
      <c r="CU36" s="656"/>
      <c r="CV36" s="656"/>
      <c r="CW36" s="656"/>
      <c r="CX36" s="656"/>
      <c r="CY36" s="657"/>
      <c r="CZ36" s="659">
        <v>11.9</v>
      </c>
      <c r="DA36" s="703"/>
      <c r="DB36" s="703"/>
      <c r="DC36" s="710"/>
      <c r="DD36" s="674">
        <v>1456920</v>
      </c>
      <c r="DE36" s="656"/>
      <c r="DF36" s="656"/>
      <c r="DG36" s="656"/>
      <c r="DH36" s="656"/>
      <c r="DI36" s="656"/>
      <c r="DJ36" s="656"/>
      <c r="DK36" s="657"/>
      <c r="DL36" s="674">
        <v>1026217</v>
      </c>
      <c r="DM36" s="656"/>
      <c r="DN36" s="656"/>
      <c r="DO36" s="656"/>
      <c r="DP36" s="656"/>
      <c r="DQ36" s="656"/>
      <c r="DR36" s="656"/>
      <c r="DS36" s="656"/>
      <c r="DT36" s="656"/>
      <c r="DU36" s="656"/>
      <c r="DV36" s="657"/>
      <c r="DW36" s="659">
        <v>12.3</v>
      </c>
      <c r="DX36" s="703"/>
      <c r="DY36" s="703"/>
      <c r="DZ36" s="703"/>
      <c r="EA36" s="703"/>
      <c r="EB36" s="703"/>
      <c r="EC36" s="704"/>
    </row>
    <row r="37" spans="2:133" ht="11.25" customHeight="1" x14ac:dyDescent="0.15">
      <c r="B37" s="652" t="s">
        <v>331</v>
      </c>
      <c r="C37" s="653"/>
      <c r="D37" s="653"/>
      <c r="E37" s="653"/>
      <c r="F37" s="653"/>
      <c r="G37" s="653"/>
      <c r="H37" s="653"/>
      <c r="I37" s="653"/>
      <c r="J37" s="653"/>
      <c r="K37" s="653"/>
      <c r="L37" s="653"/>
      <c r="M37" s="653"/>
      <c r="N37" s="653"/>
      <c r="O37" s="653"/>
      <c r="P37" s="653"/>
      <c r="Q37" s="654"/>
      <c r="R37" s="655">
        <v>720497</v>
      </c>
      <c r="S37" s="656"/>
      <c r="T37" s="656"/>
      <c r="U37" s="656"/>
      <c r="V37" s="656"/>
      <c r="W37" s="656"/>
      <c r="X37" s="656"/>
      <c r="Y37" s="657"/>
      <c r="Z37" s="651">
        <v>5</v>
      </c>
      <c r="AA37" s="651"/>
      <c r="AB37" s="651"/>
      <c r="AC37" s="651"/>
      <c r="AD37" s="658" t="s">
        <v>130</v>
      </c>
      <c r="AE37" s="658"/>
      <c r="AF37" s="658"/>
      <c r="AG37" s="658"/>
      <c r="AH37" s="658"/>
      <c r="AI37" s="658"/>
      <c r="AJ37" s="658"/>
      <c r="AK37" s="658"/>
      <c r="AL37" s="659" t="s">
        <v>130</v>
      </c>
      <c r="AM37" s="660"/>
      <c r="AN37" s="660"/>
      <c r="AO37" s="661"/>
      <c r="AQ37" s="743" t="s">
        <v>332</v>
      </c>
      <c r="AR37" s="744"/>
      <c r="AS37" s="744"/>
      <c r="AT37" s="744"/>
      <c r="AU37" s="744"/>
      <c r="AV37" s="744"/>
      <c r="AW37" s="744"/>
      <c r="AX37" s="744"/>
      <c r="AY37" s="745"/>
      <c r="AZ37" s="655">
        <v>594300</v>
      </c>
      <c r="BA37" s="656"/>
      <c r="BB37" s="656"/>
      <c r="BC37" s="656"/>
      <c r="BD37" s="708"/>
      <c r="BE37" s="708"/>
      <c r="BF37" s="728"/>
      <c r="BG37" s="680" t="s">
        <v>333</v>
      </c>
      <c r="BH37" s="681"/>
      <c r="BI37" s="681"/>
      <c r="BJ37" s="681"/>
      <c r="BK37" s="681"/>
      <c r="BL37" s="681"/>
      <c r="BM37" s="681"/>
      <c r="BN37" s="681"/>
      <c r="BO37" s="681"/>
      <c r="BP37" s="681"/>
      <c r="BQ37" s="681"/>
      <c r="BR37" s="681"/>
      <c r="BS37" s="681"/>
      <c r="BT37" s="681"/>
      <c r="BU37" s="682"/>
      <c r="BV37" s="655">
        <v>52325</v>
      </c>
      <c r="BW37" s="656"/>
      <c r="BX37" s="656"/>
      <c r="BY37" s="656"/>
      <c r="BZ37" s="656"/>
      <c r="CA37" s="656"/>
      <c r="CB37" s="675"/>
      <c r="CD37" s="680" t="s">
        <v>334</v>
      </c>
      <c r="CE37" s="681"/>
      <c r="CF37" s="681"/>
      <c r="CG37" s="681"/>
      <c r="CH37" s="681"/>
      <c r="CI37" s="681"/>
      <c r="CJ37" s="681"/>
      <c r="CK37" s="681"/>
      <c r="CL37" s="681"/>
      <c r="CM37" s="681"/>
      <c r="CN37" s="681"/>
      <c r="CO37" s="681"/>
      <c r="CP37" s="681"/>
      <c r="CQ37" s="682"/>
      <c r="CR37" s="655">
        <v>522348</v>
      </c>
      <c r="CS37" s="708"/>
      <c r="CT37" s="708"/>
      <c r="CU37" s="708"/>
      <c r="CV37" s="708"/>
      <c r="CW37" s="708"/>
      <c r="CX37" s="708"/>
      <c r="CY37" s="709"/>
      <c r="CZ37" s="659">
        <v>3.7</v>
      </c>
      <c r="DA37" s="703"/>
      <c r="DB37" s="703"/>
      <c r="DC37" s="710"/>
      <c r="DD37" s="674">
        <v>517048</v>
      </c>
      <c r="DE37" s="708"/>
      <c r="DF37" s="708"/>
      <c r="DG37" s="708"/>
      <c r="DH37" s="708"/>
      <c r="DI37" s="708"/>
      <c r="DJ37" s="708"/>
      <c r="DK37" s="709"/>
      <c r="DL37" s="674">
        <v>489762</v>
      </c>
      <c r="DM37" s="708"/>
      <c r="DN37" s="708"/>
      <c r="DO37" s="708"/>
      <c r="DP37" s="708"/>
      <c r="DQ37" s="708"/>
      <c r="DR37" s="708"/>
      <c r="DS37" s="708"/>
      <c r="DT37" s="708"/>
      <c r="DU37" s="708"/>
      <c r="DV37" s="709"/>
      <c r="DW37" s="659">
        <v>5.8</v>
      </c>
      <c r="DX37" s="703"/>
      <c r="DY37" s="703"/>
      <c r="DZ37" s="703"/>
      <c r="EA37" s="703"/>
      <c r="EB37" s="703"/>
      <c r="EC37" s="704"/>
    </row>
    <row r="38" spans="2:133" ht="11.25" customHeight="1" x14ac:dyDescent="0.15">
      <c r="B38" s="652" t="s">
        <v>335</v>
      </c>
      <c r="C38" s="653"/>
      <c r="D38" s="653"/>
      <c r="E38" s="653"/>
      <c r="F38" s="653"/>
      <c r="G38" s="653"/>
      <c r="H38" s="653"/>
      <c r="I38" s="653"/>
      <c r="J38" s="653"/>
      <c r="K38" s="653"/>
      <c r="L38" s="653"/>
      <c r="M38" s="653"/>
      <c r="N38" s="653"/>
      <c r="O38" s="653"/>
      <c r="P38" s="653"/>
      <c r="Q38" s="654"/>
      <c r="R38" s="655">
        <v>534705</v>
      </c>
      <c r="S38" s="656"/>
      <c r="T38" s="656"/>
      <c r="U38" s="656"/>
      <c r="V38" s="656"/>
      <c r="W38" s="656"/>
      <c r="X38" s="656"/>
      <c r="Y38" s="657"/>
      <c r="Z38" s="651">
        <v>3.7</v>
      </c>
      <c r="AA38" s="651"/>
      <c r="AB38" s="651"/>
      <c r="AC38" s="651"/>
      <c r="AD38" s="658" t="s">
        <v>130</v>
      </c>
      <c r="AE38" s="658"/>
      <c r="AF38" s="658"/>
      <c r="AG38" s="658"/>
      <c r="AH38" s="658"/>
      <c r="AI38" s="658"/>
      <c r="AJ38" s="658"/>
      <c r="AK38" s="658"/>
      <c r="AL38" s="659" t="s">
        <v>130</v>
      </c>
      <c r="AM38" s="660"/>
      <c r="AN38" s="660"/>
      <c r="AO38" s="661"/>
      <c r="AQ38" s="743" t="s">
        <v>336</v>
      </c>
      <c r="AR38" s="744"/>
      <c r="AS38" s="744"/>
      <c r="AT38" s="744"/>
      <c r="AU38" s="744"/>
      <c r="AV38" s="744"/>
      <c r="AW38" s="744"/>
      <c r="AX38" s="744"/>
      <c r="AY38" s="745"/>
      <c r="AZ38" s="655">
        <v>349136</v>
      </c>
      <c r="BA38" s="656"/>
      <c r="BB38" s="656"/>
      <c r="BC38" s="656"/>
      <c r="BD38" s="708"/>
      <c r="BE38" s="708"/>
      <c r="BF38" s="728"/>
      <c r="BG38" s="680" t="s">
        <v>337</v>
      </c>
      <c r="BH38" s="681"/>
      <c r="BI38" s="681"/>
      <c r="BJ38" s="681"/>
      <c r="BK38" s="681"/>
      <c r="BL38" s="681"/>
      <c r="BM38" s="681"/>
      <c r="BN38" s="681"/>
      <c r="BO38" s="681"/>
      <c r="BP38" s="681"/>
      <c r="BQ38" s="681"/>
      <c r="BR38" s="681"/>
      <c r="BS38" s="681"/>
      <c r="BT38" s="681"/>
      <c r="BU38" s="682"/>
      <c r="BV38" s="655">
        <v>3546</v>
      </c>
      <c r="BW38" s="656"/>
      <c r="BX38" s="656"/>
      <c r="BY38" s="656"/>
      <c r="BZ38" s="656"/>
      <c r="CA38" s="656"/>
      <c r="CB38" s="675"/>
      <c r="CD38" s="680" t="s">
        <v>338</v>
      </c>
      <c r="CE38" s="681"/>
      <c r="CF38" s="681"/>
      <c r="CG38" s="681"/>
      <c r="CH38" s="681"/>
      <c r="CI38" s="681"/>
      <c r="CJ38" s="681"/>
      <c r="CK38" s="681"/>
      <c r="CL38" s="681"/>
      <c r="CM38" s="681"/>
      <c r="CN38" s="681"/>
      <c r="CO38" s="681"/>
      <c r="CP38" s="681"/>
      <c r="CQ38" s="682"/>
      <c r="CR38" s="655">
        <v>1429758</v>
      </c>
      <c r="CS38" s="656"/>
      <c r="CT38" s="656"/>
      <c r="CU38" s="656"/>
      <c r="CV38" s="656"/>
      <c r="CW38" s="656"/>
      <c r="CX38" s="656"/>
      <c r="CY38" s="657"/>
      <c r="CZ38" s="659">
        <v>10.3</v>
      </c>
      <c r="DA38" s="703"/>
      <c r="DB38" s="703"/>
      <c r="DC38" s="710"/>
      <c r="DD38" s="674">
        <v>1241786</v>
      </c>
      <c r="DE38" s="656"/>
      <c r="DF38" s="656"/>
      <c r="DG38" s="656"/>
      <c r="DH38" s="656"/>
      <c r="DI38" s="656"/>
      <c r="DJ38" s="656"/>
      <c r="DK38" s="657"/>
      <c r="DL38" s="674">
        <v>1132476</v>
      </c>
      <c r="DM38" s="656"/>
      <c r="DN38" s="656"/>
      <c r="DO38" s="656"/>
      <c r="DP38" s="656"/>
      <c r="DQ38" s="656"/>
      <c r="DR38" s="656"/>
      <c r="DS38" s="656"/>
      <c r="DT38" s="656"/>
      <c r="DU38" s="656"/>
      <c r="DV38" s="657"/>
      <c r="DW38" s="659">
        <v>13.5</v>
      </c>
      <c r="DX38" s="703"/>
      <c r="DY38" s="703"/>
      <c r="DZ38" s="703"/>
      <c r="EA38" s="703"/>
      <c r="EB38" s="703"/>
      <c r="EC38" s="704"/>
    </row>
    <row r="39" spans="2:133" ht="11.25" customHeight="1" x14ac:dyDescent="0.15">
      <c r="B39" s="652" t="s">
        <v>339</v>
      </c>
      <c r="C39" s="653"/>
      <c r="D39" s="653"/>
      <c r="E39" s="653"/>
      <c r="F39" s="653"/>
      <c r="G39" s="653"/>
      <c r="H39" s="653"/>
      <c r="I39" s="653"/>
      <c r="J39" s="653"/>
      <c r="K39" s="653"/>
      <c r="L39" s="653"/>
      <c r="M39" s="653"/>
      <c r="N39" s="653"/>
      <c r="O39" s="653"/>
      <c r="P39" s="653"/>
      <c r="Q39" s="654"/>
      <c r="R39" s="655">
        <v>185351</v>
      </c>
      <c r="S39" s="656"/>
      <c r="T39" s="656"/>
      <c r="U39" s="656"/>
      <c r="V39" s="656"/>
      <c r="W39" s="656"/>
      <c r="X39" s="656"/>
      <c r="Y39" s="657"/>
      <c r="Z39" s="651">
        <v>1.3</v>
      </c>
      <c r="AA39" s="651"/>
      <c r="AB39" s="651"/>
      <c r="AC39" s="651"/>
      <c r="AD39" s="658">
        <v>241</v>
      </c>
      <c r="AE39" s="658"/>
      <c r="AF39" s="658"/>
      <c r="AG39" s="658"/>
      <c r="AH39" s="658"/>
      <c r="AI39" s="658"/>
      <c r="AJ39" s="658"/>
      <c r="AK39" s="658"/>
      <c r="AL39" s="659">
        <v>0</v>
      </c>
      <c r="AM39" s="660"/>
      <c r="AN39" s="660"/>
      <c r="AO39" s="661"/>
      <c r="AQ39" s="743" t="s">
        <v>340</v>
      </c>
      <c r="AR39" s="744"/>
      <c r="AS39" s="744"/>
      <c r="AT39" s="744"/>
      <c r="AU39" s="744"/>
      <c r="AV39" s="744"/>
      <c r="AW39" s="744"/>
      <c r="AX39" s="744"/>
      <c r="AY39" s="745"/>
      <c r="AZ39" s="655">
        <v>227728</v>
      </c>
      <c r="BA39" s="656"/>
      <c r="BB39" s="656"/>
      <c r="BC39" s="656"/>
      <c r="BD39" s="708"/>
      <c r="BE39" s="708"/>
      <c r="BF39" s="728"/>
      <c r="BG39" s="680" t="s">
        <v>341</v>
      </c>
      <c r="BH39" s="681"/>
      <c r="BI39" s="681"/>
      <c r="BJ39" s="681"/>
      <c r="BK39" s="681"/>
      <c r="BL39" s="681"/>
      <c r="BM39" s="681"/>
      <c r="BN39" s="681"/>
      <c r="BO39" s="681"/>
      <c r="BP39" s="681"/>
      <c r="BQ39" s="681"/>
      <c r="BR39" s="681"/>
      <c r="BS39" s="681"/>
      <c r="BT39" s="681"/>
      <c r="BU39" s="682"/>
      <c r="BV39" s="655">
        <v>5362</v>
      </c>
      <c r="BW39" s="656"/>
      <c r="BX39" s="656"/>
      <c r="BY39" s="656"/>
      <c r="BZ39" s="656"/>
      <c r="CA39" s="656"/>
      <c r="CB39" s="675"/>
      <c r="CD39" s="680" t="s">
        <v>342</v>
      </c>
      <c r="CE39" s="681"/>
      <c r="CF39" s="681"/>
      <c r="CG39" s="681"/>
      <c r="CH39" s="681"/>
      <c r="CI39" s="681"/>
      <c r="CJ39" s="681"/>
      <c r="CK39" s="681"/>
      <c r="CL39" s="681"/>
      <c r="CM39" s="681"/>
      <c r="CN39" s="681"/>
      <c r="CO39" s="681"/>
      <c r="CP39" s="681"/>
      <c r="CQ39" s="682"/>
      <c r="CR39" s="655">
        <v>1600579</v>
      </c>
      <c r="CS39" s="708"/>
      <c r="CT39" s="708"/>
      <c r="CU39" s="708"/>
      <c r="CV39" s="708"/>
      <c r="CW39" s="708"/>
      <c r="CX39" s="708"/>
      <c r="CY39" s="709"/>
      <c r="CZ39" s="659">
        <v>11.5</v>
      </c>
      <c r="DA39" s="703"/>
      <c r="DB39" s="703"/>
      <c r="DC39" s="710"/>
      <c r="DD39" s="674">
        <v>914325</v>
      </c>
      <c r="DE39" s="708"/>
      <c r="DF39" s="708"/>
      <c r="DG39" s="708"/>
      <c r="DH39" s="708"/>
      <c r="DI39" s="708"/>
      <c r="DJ39" s="708"/>
      <c r="DK39" s="709"/>
      <c r="DL39" s="674" t="s">
        <v>130</v>
      </c>
      <c r="DM39" s="708"/>
      <c r="DN39" s="708"/>
      <c r="DO39" s="708"/>
      <c r="DP39" s="708"/>
      <c r="DQ39" s="708"/>
      <c r="DR39" s="708"/>
      <c r="DS39" s="708"/>
      <c r="DT39" s="708"/>
      <c r="DU39" s="708"/>
      <c r="DV39" s="709"/>
      <c r="DW39" s="659" t="s">
        <v>130</v>
      </c>
      <c r="DX39" s="703"/>
      <c r="DY39" s="703"/>
      <c r="DZ39" s="703"/>
      <c r="EA39" s="703"/>
      <c r="EB39" s="703"/>
      <c r="EC39" s="704"/>
    </row>
    <row r="40" spans="2:133" ht="11.25" customHeight="1" x14ac:dyDescent="0.15">
      <c r="B40" s="652" t="s">
        <v>343</v>
      </c>
      <c r="C40" s="653"/>
      <c r="D40" s="653"/>
      <c r="E40" s="653"/>
      <c r="F40" s="653"/>
      <c r="G40" s="653"/>
      <c r="H40" s="653"/>
      <c r="I40" s="653"/>
      <c r="J40" s="653"/>
      <c r="K40" s="653"/>
      <c r="L40" s="653"/>
      <c r="M40" s="653"/>
      <c r="N40" s="653"/>
      <c r="O40" s="653"/>
      <c r="P40" s="653"/>
      <c r="Q40" s="654"/>
      <c r="R40" s="655">
        <v>829100</v>
      </c>
      <c r="S40" s="656"/>
      <c r="T40" s="656"/>
      <c r="U40" s="656"/>
      <c r="V40" s="656"/>
      <c r="W40" s="656"/>
      <c r="X40" s="656"/>
      <c r="Y40" s="657"/>
      <c r="Z40" s="651">
        <v>5.7</v>
      </c>
      <c r="AA40" s="651"/>
      <c r="AB40" s="651"/>
      <c r="AC40" s="651"/>
      <c r="AD40" s="658" t="s">
        <v>130</v>
      </c>
      <c r="AE40" s="658"/>
      <c r="AF40" s="658"/>
      <c r="AG40" s="658"/>
      <c r="AH40" s="658"/>
      <c r="AI40" s="658"/>
      <c r="AJ40" s="658"/>
      <c r="AK40" s="658"/>
      <c r="AL40" s="659" t="s">
        <v>130</v>
      </c>
      <c r="AM40" s="660"/>
      <c r="AN40" s="660"/>
      <c r="AO40" s="661"/>
      <c r="AQ40" s="743" t="s">
        <v>344</v>
      </c>
      <c r="AR40" s="744"/>
      <c r="AS40" s="744"/>
      <c r="AT40" s="744"/>
      <c r="AU40" s="744"/>
      <c r="AV40" s="744"/>
      <c r="AW40" s="744"/>
      <c r="AX40" s="744"/>
      <c r="AY40" s="745"/>
      <c r="AZ40" s="655">
        <v>63737</v>
      </c>
      <c r="BA40" s="656"/>
      <c r="BB40" s="656"/>
      <c r="BC40" s="656"/>
      <c r="BD40" s="708"/>
      <c r="BE40" s="708"/>
      <c r="BF40" s="728"/>
      <c r="BG40" s="752" t="s">
        <v>345</v>
      </c>
      <c r="BH40" s="753"/>
      <c r="BI40" s="753"/>
      <c r="BJ40" s="753"/>
      <c r="BK40" s="753"/>
      <c r="BL40" s="363"/>
      <c r="BM40" s="681" t="s">
        <v>346</v>
      </c>
      <c r="BN40" s="681"/>
      <c r="BO40" s="681"/>
      <c r="BP40" s="681"/>
      <c r="BQ40" s="681"/>
      <c r="BR40" s="681"/>
      <c r="BS40" s="681"/>
      <c r="BT40" s="681"/>
      <c r="BU40" s="682"/>
      <c r="BV40" s="655">
        <v>93</v>
      </c>
      <c r="BW40" s="656"/>
      <c r="BX40" s="656"/>
      <c r="BY40" s="656"/>
      <c r="BZ40" s="656"/>
      <c r="CA40" s="656"/>
      <c r="CB40" s="675"/>
      <c r="CD40" s="680" t="s">
        <v>347</v>
      </c>
      <c r="CE40" s="681"/>
      <c r="CF40" s="681"/>
      <c r="CG40" s="681"/>
      <c r="CH40" s="681"/>
      <c r="CI40" s="681"/>
      <c r="CJ40" s="681"/>
      <c r="CK40" s="681"/>
      <c r="CL40" s="681"/>
      <c r="CM40" s="681"/>
      <c r="CN40" s="681"/>
      <c r="CO40" s="681"/>
      <c r="CP40" s="681"/>
      <c r="CQ40" s="682"/>
      <c r="CR40" s="655">
        <v>199019</v>
      </c>
      <c r="CS40" s="656"/>
      <c r="CT40" s="656"/>
      <c r="CU40" s="656"/>
      <c r="CV40" s="656"/>
      <c r="CW40" s="656"/>
      <c r="CX40" s="656"/>
      <c r="CY40" s="657"/>
      <c r="CZ40" s="659">
        <v>1.4</v>
      </c>
      <c r="DA40" s="703"/>
      <c r="DB40" s="703"/>
      <c r="DC40" s="710"/>
      <c r="DD40" s="674">
        <v>102719</v>
      </c>
      <c r="DE40" s="656"/>
      <c r="DF40" s="656"/>
      <c r="DG40" s="656"/>
      <c r="DH40" s="656"/>
      <c r="DI40" s="656"/>
      <c r="DJ40" s="656"/>
      <c r="DK40" s="657"/>
      <c r="DL40" s="674" t="s">
        <v>130</v>
      </c>
      <c r="DM40" s="656"/>
      <c r="DN40" s="656"/>
      <c r="DO40" s="656"/>
      <c r="DP40" s="656"/>
      <c r="DQ40" s="656"/>
      <c r="DR40" s="656"/>
      <c r="DS40" s="656"/>
      <c r="DT40" s="656"/>
      <c r="DU40" s="656"/>
      <c r="DV40" s="657"/>
      <c r="DW40" s="659" t="s">
        <v>130</v>
      </c>
      <c r="DX40" s="703"/>
      <c r="DY40" s="703"/>
      <c r="DZ40" s="703"/>
      <c r="EA40" s="703"/>
      <c r="EB40" s="703"/>
      <c r="EC40" s="704"/>
    </row>
    <row r="41" spans="2:133" ht="11.25" customHeight="1" x14ac:dyDescent="0.15">
      <c r="B41" s="652" t="s">
        <v>348</v>
      </c>
      <c r="C41" s="653"/>
      <c r="D41" s="653"/>
      <c r="E41" s="653"/>
      <c r="F41" s="653"/>
      <c r="G41" s="653"/>
      <c r="H41" s="653"/>
      <c r="I41" s="653"/>
      <c r="J41" s="653"/>
      <c r="K41" s="653"/>
      <c r="L41" s="653"/>
      <c r="M41" s="653"/>
      <c r="N41" s="653"/>
      <c r="O41" s="653"/>
      <c r="P41" s="653"/>
      <c r="Q41" s="654"/>
      <c r="R41" s="655" t="s">
        <v>130</v>
      </c>
      <c r="S41" s="656"/>
      <c r="T41" s="656"/>
      <c r="U41" s="656"/>
      <c r="V41" s="656"/>
      <c r="W41" s="656"/>
      <c r="X41" s="656"/>
      <c r="Y41" s="657"/>
      <c r="Z41" s="651" t="s">
        <v>130</v>
      </c>
      <c r="AA41" s="651"/>
      <c r="AB41" s="651"/>
      <c r="AC41" s="651"/>
      <c r="AD41" s="658" t="s">
        <v>130</v>
      </c>
      <c r="AE41" s="658"/>
      <c r="AF41" s="658"/>
      <c r="AG41" s="658"/>
      <c r="AH41" s="658"/>
      <c r="AI41" s="658"/>
      <c r="AJ41" s="658"/>
      <c r="AK41" s="658"/>
      <c r="AL41" s="659" t="s">
        <v>130</v>
      </c>
      <c r="AM41" s="660"/>
      <c r="AN41" s="660"/>
      <c r="AO41" s="661"/>
      <c r="AQ41" s="743" t="s">
        <v>349</v>
      </c>
      <c r="AR41" s="744"/>
      <c r="AS41" s="744"/>
      <c r="AT41" s="744"/>
      <c r="AU41" s="744"/>
      <c r="AV41" s="744"/>
      <c r="AW41" s="744"/>
      <c r="AX41" s="744"/>
      <c r="AY41" s="745"/>
      <c r="AZ41" s="655">
        <v>197068</v>
      </c>
      <c r="BA41" s="656"/>
      <c r="BB41" s="656"/>
      <c r="BC41" s="656"/>
      <c r="BD41" s="708"/>
      <c r="BE41" s="708"/>
      <c r="BF41" s="728"/>
      <c r="BG41" s="752"/>
      <c r="BH41" s="753"/>
      <c r="BI41" s="753"/>
      <c r="BJ41" s="753"/>
      <c r="BK41" s="753"/>
      <c r="BL41" s="363"/>
      <c r="BM41" s="681" t="s">
        <v>350</v>
      </c>
      <c r="BN41" s="681"/>
      <c r="BO41" s="681"/>
      <c r="BP41" s="681"/>
      <c r="BQ41" s="681"/>
      <c r="BR41" s="681"/>
      <c r="BS41" s="681"/>
      <c r="BT41" s="681"/>
      <c r="BU41" s="682"/>
      <c r="BV41" s="655" t="s">
        <v>130</v>
      </c>
      <c r="BW41" s="656"/>
      <c r="BX41" s="656"/>
      <c r="BY41" s="656"/>
      <c r="BZ41" s="656"/>
      <c r="CA41" s="656"/>
      <c r="CB41" s="675"/>
      <c r="CD41" s="680" t="s">
        <v>351</v>
      </c>
      <c r="CE41" s="681"/>
      <c r="CF41" s="681"/>
      <c r="CG41" s="681"/>
      <c r="CH41" s="681"/>
      <c r="CI41" s="681"/>
      <c r="CJ41" s="681"/>
      <c r="CK41" s="681"/>
      <c r="CL41" s="681"/>
      <c r="CM41" s="681"/>
      <c r="CN41" s="681"/>
      <c r="CO41" s="681"/>
      <c r="CP41" s="681"/>
      <c r="CQ41" s="682"/>
      <c r="CR41" s="655" t="s">
        <v>130</v>
      </c>
      <c r="CS41" s="708"/>
      <c r="CT41" s="708"/>
      <c r="CU41" s="708"/>
      <c r="CV41" s="708"/>
      <c r="CW41" s="708"/>
      <c r="CX41" s="708"/>
      <c r="CY41" s="709"/>
      <c r="CZ41" s="659" t="s">
        <v>130</v>
      </c>
      <c r="DA41" s="703"/>
      <c r="DB41" s="703"/>
      <c r="DC41" s="710"/>
      <c r="DD41" s="674" t="s">
        <v>130</v>
      </c>
      <c r="DE41" s="708"/>
      <c r="DF41" s="708"/>
      <c r="DG41" s="708"/>
      <c r="DH41" s="708"/>
      <c r="DI41" s="708"/>
      <c r="DJ41" s="708"/>
      <c r="DK41" s="709"/>
      <c r="DL41" s="749"/>
      <c r="DM41" s="750"/>
      <c r="DN41" s="750"/>
      <c r="DO41" s="750"/>
      <c r="DP41" s="750"/>
      <c r="DQ41" s="750"/>
      <c r="DR41" s="750"/>
      <c r="DS41" s="750"/>
      <c r="DT41" s="750"/>
      <c r="DU41" s="750"/>
      <c r="DV41" s="751"/>
      <c r="DW41" s="746"/>
      <c r="DX41" s="747"/>
      <c r="DY41" s="747"/>
      <c r="DZ41" s="747"/>
      <c r="EA41" s="747"/>
      <c r="EB41" s="747"/>
      <c r="EC41" s="748"/>
    </row>
    <row r="42" spans="2:133" ht="11.25" customHeight="1" x14ac:dyDescent="0.15">
      <c r="B42" s="652" t="s">
        <v>352</v>
      </c>
      <c r="C42" s="653"/>
      <c r="D42" s="653"/>
      <c r="E42" s="653"/>
      <c r="F42" s="653"/>
      <c r="G42" s="653"/>
      <c r="H42" s="653"/>
      <c r="I42" s="653"/>
      <c r="J42" s="653"/>
      <c r="K42" s="653"/>
      <c r="L42" s="653"/>
      <c r="M42" s="653"/>
      <c r="N42" s="653"/>
      <c r="O42" s="653"/>
      <c r="P42" s="653"/>
      <c r="Q42" s="654"/>
      <c r="R42" s="655" t="s">
        <v>130</v>
      </c>
      <c r="S42" s="656"/>
      <c r="T42" s="656"/>
      <c r="U42" s="656"/>
      <c r="V42" s="656"/>
      <c r="W42" s="656"/>
      <c r="X42" s="656"/>
      <c r="Y42" s="657"/>
      <c r="Z42" s="651" t="s">
        <v>130</v>
      </c>
      <c r="AA42" s="651"/>
      <c r="AB42" s="651"/>
      <c r="AC42" s="651"/>
      <c r="AD42" s="658" t="s">
        <v>130</v>
      </c>
      <c r="AE42" s="658"/>
      <c r="AF42" s="658"/>
      <c r="AG42" s="658"/>
      <c r="AH42" s="658"/>
      <c r="AI42" s="658"/>
      <c r="AJ42" s="658"/>
      <c r="AK42" s="658"/>
      <c r="AL42" s="659" t="s">
        <v>130</v>
      </c>
      <c r="AM42" s="660"/>
      <c r="AN42" s="660"/>
      <c r="AO42" s="661"/>
      <c r="AQ42" s="759" t="s">
        <v>353</v>
      </c>
      <c r="AR42" s="760"/>
      <c r="AS42" s="760"/>
      <c r="AT42" s="760"/>
      <c r="AU42" s="760"/>
      <c r="AV42" s="760"/>
      <c r="AW42" s="760"/>
      <c r="AX42" s="760"/>
      <c r="AY42" s="761"/>
      <c r="AZ42" s="756">
        <v>819817</v>
      </c>
      <c r="BA42" s="757"/>
      <c r="BB42" s="757"/>
      <c r="BC42" s="757"/>
      <c r="BD42" s="730"/>
      <c r="BE42" s="730"/>
      <c r="BF42" s="732"/>
      <c r="BG42" s="754"/>
      <c r="BH42" s="755"/>
      <c r="BI42" s="755"/>
      <c r="BJ42" s="755"/>
      <c r="BK42" s="755"/>
      <c r="BL42" s="364"/>
      <c r="BM42" s="688" t="s">
        <v>354</v>
      </c>
      <c r="BN42" s="688"/>
      <c r="BO42" s="688"/>
      <c r="BP42" s="688"/>
      <c r="BQ42" s="688"/>
      <c r="BR42" s="688"/>
      <c r="BS42" s="688"/>
      <c r="BT42" s="688"/>
      <c r="BU42" s="689"/>
      <c r="BV42" s="756">
        <v>360</v>
      </c>
      <c r="BW42" s="757"/>
      <c r="BX42" s="757"/>
      <c r="BY42" s="757"/>
      <c r="BZ42" s="757"/>
      <c r="CA42" s="757"/>
      <c r="CB42" s="758"/>
      <c r="CD42" s="652" t="s">
        <v>355</v>
      </c>
      <c r="CE42" s="653"/>
      <c r="CF42" s="653"/>
      <c r="CG42" s="653"/>
      <c r="CH42" s="653"/>
      <c r="CI42" s="653"/>
      <c r="CJ42" s="653"/>
      <c r="CK42" s="653"/>
      <c r="CL42" s="653"/>
      <c r="CM42" s="653"/>
      <c r="CN42" s="653"/>
      <c r="CO42" s="653"/>
      <c r="CP42" s="653"/>
      <c r="CQ42" s="654"/>
      <c r="CR42" s="655">
        <v>866278</v>
      </c>
      <c r="CS42" s="708"/>
      <c r="CT42" s="708"/>
      <c r="CU42" s="708"/>
      <c r="CV42" s="708"/>
      <c r="CW42" s="708"/>
      <c r="CX42" s="708"/>
      <c r="CY42" s="709"/>
      <c r="CZ42" s="659">
        <v>6.2</v>
      </c>
      <c r="DA42" s="703"/>
      <c r="DB42" s="703"/>
      <c r="DC42" s="710"/>
      <c r="DD42" s="674">
        <v>181690</v>
      </c>
      <c r="DE42" s="708"/>
      <c r="DF42" s="708"/>
      <c r="DG42" s="708"/>
      <c r="DH42" s="708"/>
      <c r="DI42" s="708"/>
      <c r="DJ42" s="708"/>
      <c r="DK42" s="709"/>
      <c r="DL42" s="749"/>
      <c r="DM42" s="750"/>
      <c r="DN42" s="750"/>
      <c r="DO42" s="750"/>
      <c r="DP42" s="750"/>
      <c r="DQ42" s="750"/>
      <c r="DR42" s="750"/>
      <c r="DS42" s="750"/>
      <c r="DT42" s="750"/>
      <c r="DU42" s="750"/>
      <c r="DV42" s="751"/>
      <c r="DW42" s="746"/>
      <c r="DX42" s="747"/>
      <c r="DY42" s="747"/>
      <c r="DZ42" s="747"/>
      <c r="EA42" s="747"/>
      <c r="EB42" s="747"/>
      <c r="EC42" s="748"/>
    </row>
    <row r="43" spans="2:133" ht="11.25" customHeight="1" x14ac:dyDescent="0.15">
      <c r="B43" s="652" t="s">
        <v>356</v>
      </c>
      <c r="C43" s="653"/>
      <c r="D43" s="653"/>
      <c r="E43" s="653"/>
      <c r="F43" s="653"/>
      <c r="G43" s="653"/>
      <c r="H43" s="653"/>
      <c r="I43" s="653"/>
      <c r="J43" s="653"/>
      <c r="K43" s="653"/>
      <c r="L43" s="653"/>
      <c r="M43" s="653"/>
      <c r="N43" s="653"/>
      <c r="O43" s="653"/>
      <c r="P43" s="653"/>
      <c r="Q43" s="654"/>
      <c r="R43" s="655">
        <v>436800</v>
      </c>
      <c r="S43" s="656"/>
      <c r="T43" s="656"/>
      <c r="U43" s="656"/>
      <c r="V43" s="656"/>
      <c r="W43" s="656"/>
      <c r="X43" s="656"/>
      <c r="Y43" s="657"/>
      <c r="Z43" s="651">
        <v>3</v>
      </c>
      <c r="AA43" s="651"/>
      <c r="AB43" s="651"/>
      <c r="AC43" s="651"/>
      <c r="AD43" s="658" t="s">
        <v>130</v>
      </c>
      <c r="AE43" s="658"/>
      <c r="AF43" s="658"/>
      <c r="AG43" s="658"/>
      <c r="AH43" s="658"/>
      <c r="AI43" s="658"/>
      <c r="AJ43" s="658"/>
      <c r="AK43" s="658"/>
      <c r="AL43" s="659" t="s">
        <v>130</v>
      </c>
      <c r="AM43" s="660"/>
      <c r="AN43" s="660"/>
      <c r="AO43" s="661"/>
      <c r="BV43" s="219"/>
      <c r="BW43" s="219"/>
      <c r="BX43" s="219"/>
      <c r="BY43" s="219"/>
      <c r="BZ43" s="219"/>
      <c r="CA43" s="219"/>
      <c r="CB43" s="219"/>
      <c r="CD43" s="652" t="s">
        <v>357</v>
      </c>
      <c r="CE43" s="653"/>
      <c r="CF43" s="653"/>
      <c r="CG43" s="653"/>
      <c r="CH43" s="653"/>
      <c r="CI43" s="653"/>
      <c r="CJ43" s="653"/>
      <c r="CK43" s="653"/>
      <c r="CL43" s="653"/>
      <c r="CM43" s="653"/>
      <c r="CN43" s="653"/>
      <c r="CO43" s="653"/>
      <c r="CP43" s="653"/>
      <c r="CQ43" s="654"/>
      <c r="CR43" s="655" t="s">
        <v>130</v>
      </c>
      <c r="CS43" s="708"/>
      <c r="CT43" s="708"/>
      <c r="CU43" s="708"/>
      <c r="CV43" s="708"/>
      <c r="CW43" s="708"/>
      <c r="CX43" s="708"/>
      <c r="CY43" s="709"/>
      <c r="CZ43" s="659" t="s">
        <v>130</v>
      </c>
      <c r="DA43" s="703"/>
      <c r="DB43" s="703"/>
      <c r="DC43" s="710"/>
      <c r="DD43" s="674" t="s">
        <v>130</v>
      </c>
      <c r="DE43" s="708"/>
      <c r="DF43" s="708"/>
      <c r="DG43" s="708"/>
      <c r="DH43" s="708"/>
      <c r="DI43" s="708"/>
      <c r="DJ43" s="708"/>
      <c r="DK43" s="709"/>
      <c r="DL43" s="749"/>
      <c r="DM43" s="750"/>
      <c r="DN43" s="750"/>
      <c r="DO43" s="750"/>
      <c r="DP43" s="750"/>
      <c r="DQ43" s="750"/>
      <c r="DR43" s="750"/>
      <c r="DS43" s="750"/>
      <c r="DT43" s="750"/>
      <c r="DU43" s="750"/>
      <c r="DV43" s="751"/>
      <c r="DW43" s="746"/>
      <c r="DX43" s="747"/>
      <c r="DY43" s="747"/>
      <c r="DZ43" s="747"/>
      <c r="EA43" s="747"/>
      <c r="EB43" s="747"/>
      <c r="EC43" s="748"/>
    </row>
    <row r="44" spans="2:133" ht="11.25" customHeight="1" x14ac:dyDescent="0.15">
      <c r="B44" s="705" t="s">
        <v>358</v>
      </c>
      <c r="C44" s="706"/>
      <c r="D44" s="706"/>
      <c r="E44" s="706"/>
      <c r="F44" s="706"/>
      <c r="G44" s="706"/>
      <c r="H44" s="706"/>
      <c r="I44" s="706"/>
      <c r="J44" s="706"/>
      <c r="K44" s="706"/>
      <c r="L44" s="706"/>
      <c r="M44" s="706"/>
      <c r="N44" s="706"/>
      <c r="O44" s="706"/>
      <c r="P44" s="706"/>
      <c r="Q44" s="707"/>
      <c r="R44" s="756">
        <v>14462611</v>
      </c>
      <c r="S44" s="757"/>
      <c r="T44" s="757"/>
      <c r="U44" s="757"/>
      <c r="V44" s="757"/>
      <c r="W44" s="757"/>
      <c r="X44" s="757"/>
      <c r="Y44" s="762"/>
      <c r="Z44" s="763">
        <v>100</v>
      </c>
      <c r="AA44" s="763"/>
      <c r="AB44" s="763"/>
      <c r="AC44" s="763"/>
      <c r="AD44" s="764">
        <v>7937181</v>
      </c>
      <c r="AE44" s="764"/>
      <c r="AF44" s="764"/>
      <c r="AG44" s="764"/>
      <c r="AH44" s="764"/>
      <c r="AI44" s="764"/>
      <c r="AJ44" s="764"/>
      <c r="AK44" s="764"/>
      <c r="AL44" s="765">
        <v>100</v>
      </c>
      <c r="AM44" s="731"/>
      <c r="AN44" s="731"/>
      <c r="AO44" s="766"/>
      <c r="CD44" s="767" t="s">
        <v>305</v>
      </c>
      <c r="CE44" s="768"/>
      <c r="CF44" s="652" t="s">
        <v>359</v>
      </c>
      <c r="CG44" s="653"/>
      <c r="CH44" s="653"/>
      <c r="CI44" s="653"/>
      <c r="CJ44" s="653"/>
      <c r="CK44" s="653"/>
      <c r="CL44" s="653"/>
      <c r="CM44" s="653"/>
      <c r="CN44" s="653"/>
      <c r="CO44" s="653"/>
      <c r="CP44" s="653"/>
      <c r="CQ44" s="654"/>
      <c r="CR44" s="655">
        <v>866278</v>
      </c>
      <c r="CS44" s="656"/>
      <c r="CT44" s="656"/>
      <c r="CU44" s="656"/>
      <c r="CV44" s="656"/>
      <c r="CW44" s="656"/>
      <c r="CX44" s="656"/>
      <c r="CY44" s="657"/>
      <c r="CZ44" s="659">
        <v>6.2</v>
      </c>
      <c r="DA44" s="660"/>
      <c r="DB44" s="660"/>
      <c r="DC44" s="683"/>
      <c r="DD44" s="674">
        <v>181690</v>
      </c>
      <c r="DE44" s="656"/>
      <c r="DF44" s="656"/>
      <c r="DG44" s="656"/>
      <c r="DH44" s="656"/>
      <c r="DI44" s="656"/>
      <c r="DJ44" s="656"/>
      <c r="DK44" s="657"/>
      <c r="DL44" s="749"/>
      <c r="DM44" s="750"/>
      <c r="DN44" s="750"/>
      <c r="DO44" s="750"/>
      <c r="DP44" s="750"/>
      <c r="DQ44" s="750"/>
      <c r="DR44" s="750"/>
      <c r="DS44" s="750"/>
      <c r="DT44" s="750"/>
      <c r="DU44" s="750"/>
      <c r="DV44" s="751"/>
      <c r="DW44" s="746"/>
      <c r="DX44" s="747"/>
      <c r="DY44" s="747"/>
      <c r="DZ44" s="747"/>
      <c r="EA44" s="747"/>
      <c r="EB44" s="747"/>
      <c r="EC44" s="748"/>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52" t="s">
        <v>360</v>
      </c>
      <c r="CG45" s="653"/>
      <c r="CH45" s="653"/>
      <c r="CI45" s="653"/>
      <c r="CJ45" s="653"/>
      <c r="CK45" s="653"/>
      <c r="CL45" s="653"/>
      <c r="CM45" s="653"/>
      <c r="CN45" s="653"/>
      <c r="CO45" s="653"/>
      <c r="CP45" s="653"/>
      <c r="CQ45" s="654"/>
      <c r="CR45" s="655">
        <v>350376</v>
      </c>
      <c r="CS45" s="708"/>
      <c r="CT45" s="708"/>
      <c r="CU45" s="708"/>
      <c r="CV45" s="708"/>
      <c r="CW45" s="708"/>
      <c r="CX45" s="708"/>
      <c r="CY45" s="709"/>
      <c r="CZ45" s="659">
        <v>2.5</v>
      </c>
      <c r="DA45" s="703"/>
      <c r="DB45" s="703"/>
      <c r="DC45" s="710"/>
      <c r="DD45" s="674">
        <v>36058</v>
      </c>
      <c r="DE45" s="708"/>
      <c r="DF45" s="708"/>
      <c r="DG45" s="708"/>
      <c r="DH45" s="708"/>
      <c r="DI45" s="708"/>
      <c r="DJ45" s="708"/>
      <c r="DK45" s="709"/>
      <c r="DL45" s="749"/>
      <c r="DM45" s="750"/>
      <c r="DN45" s="750"/>
      <c r="DO45" s="750"/>
      <c r="DP45" s="750"/>
      <c r="DQ45" s="750"/>
      <c r="DR45" s="750"/>
      <c r="DS45" s="750"/>
      <c r="DT45" s="750"/>
      <c r="DU45" s="750"/>
      <c r="DV45" s="751"/>
      <c r="DW45" s="746"/>
      <c r="DX45" s="747"/>
      <c r="DY45" s="747"/>
      <c r="DZ45" s="747"/>
      <c r="EA45" s="747"/>
      <c r="EB45" s="747"/>
      <c r="EC45" s="748"/>
    </row>
    <row r="46" spans="2:133" ht="11.25" customHeight="1" x14ac:dyDescent="0.15">
      <c r="B46" s="221" t="s">
        <v>361</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52" t="s">
        <v>362</v>
      </c>
      <c r="CG46" s="653"/>
      <c r="CH46" s="653"/>
      <c r="CI46" s="653"/>
      <c r="CJ46" s="653"/>
      <c r="CK46" s="653"/>
      <c r="CL46" s="653"/>
      <c r="CM46" s="653"/>
      <c r="CN46" s="653"/>
      <c r="CO46" s="653"/>
      <c r="CP46" s="653"/>
      <c r="CQ46" s="654"/>
      <c r="CR46" s="655">
        <v>438643</v>
      </c>
      <c r="CS46" s="656"/>
      <c r="CT46" s="656"/>
      <c r="CU46" s="656"/>
      <c r="CV46" s="656"/>
      <c r="CW46" s="656"/>
      <c r="CX46" s="656"/>
      <c r="CY46" s="657"/>
      <c r="CZ46" s="659">
        <v>3.1</v>
      </c>
      <c r="DA46" s="660"/>
      <c r="DB46" s="660"/>
      <c r="DC46" s="683"/>
      <c r="DD46" s="674">
        <v>144738</v>
      </c>
      <c r="DE46" s="656"/>
      <c r="DF46" s="656"/>
      <c r="DG46" s="656"/>
      <c r="DH46" s="656"/>
      <c r="DI46" s="656"/>
      <c r="DJ46" s="656"/>
      <c r="DK46" s="657"/>
      <c r="DL46" s="749"/>
      <c r="DM46" s="750"/>
      <c r="DN46" s="750"/>
      <c r="DO46" s="750"/>
      <c r="DP46" s="750"/>
      <c r="DQ46" s="750"/>
      <c r="DR46" s="750"/>
      <c r="DS46" s="750"/>
      <c r="DT46" s="750"/>
      <c r="DU46" s="750"/>
      <c r="DV46" s="751"/>
      <c r="DW46" s="746"/>
      <c r="DX46" s="747"/>
      <c r="DY46" s="747"/>
      <c r="DZ46" s="747"/>
      <c r="EA46" s="747"/>
      <c r="EB46" s="747"/>
      <c r="EC46" s="748"/>
    </row>
    <row r="47" spans="2:133" ht="11.25" customHeight="1" x14ac:dyDescent="0.15">
      <c r="B47" s="774" t="s">
        <v>363</v>
      </c>
      <c r="C47" s="774"/>
      <c r="D47" s="774"/>
      <c r="E47" s="774"/>
      <c r="F47" s="774"/>
      <c r="G47" s="774"/>
      <c r="H47" s="774"/>
      <c r="I47" s="774"/>
      <c r="J47" s="774"/>
      <c r="K47" s="774"/>
      <c r="L47" s="774"/>
      <c r="M47" s="774"/>
      <c r="N47" s="774"/>
      <c r="O47" s="774"/>
      <c r="P47" s="774"/>
      <c r="Q47" s="774"/>
      <c r="R47" s="774"/>
      <c r="S47" s="774"/>
      <c r="T47" s="774"/>
      <c r="U47" s="774"/>
      <c r="V47" s="774"/>
      <c r="W47" s="774"/>
      <c r="X47" s="774"/>
      <c r="Y47" s="774"/>
      <c r="Z47" s="774"/>
      <c r="AA47" s="774"/>
      <c r="AB47" s="774"/>
      <c r="AC47" s="774"/>
      <c r="AD47" s="774"/>
      <c r="AE47" s="774"/>
      <c r="AF47" s="774"/>
      <c r="AG47" s="774"/>
      <c r="AH47" s="774"/>
      <c r="AI47" s="774"/>
      <c r="AJ47" s="774"/>
      <c r="AK47" s="774"/>
      <c r="AL47" s="774"/>
      <c r="AM47" s="774"/>
      <c r="AN47" s="774"/>
      <c r="AO47" s="774"/>
      <c r="AP47" s="774"/>
      <c r="AQ47" s="774"/>
      <c r="AR47" s="774"/>
      <c r="AS47" s="774"/>
      <c r="AT47" s="774"/>
      <c r="AU47" s="774"/>
      <c r="AV47" s="774"/>
      <c r="AW47" s="774"/>
      <c r="AX47" s="774"/>
      <c r="AY47" s="774"/>
      <c r="AZ47" s="774"/>
      <c r="BA47" s="774"/>
      <c r="BB47" s="774"/>
      <c r="BC47" s="774"/>
      <c r="BD47" s="774"/>
      <c r="BE47" s="774"/>
      <c r="BF47" s="774"/>
      <c r="BG47" s="774"/>
      <c r="BH47" s="774"/>
      <c r="BI47" s="774"/>
      <c r="BJ47" s="774"/>
      <c r="BK47" s="774"/>
      <c r="BL47" s="774"/>
      <c r="BM47" s="774"/>
      <c r="BN47" s="774"/>
      <c r="BO47" s="774"/>
      <c r="BP47" s="774"/>
      <c r="BQ47" s="774"/>
      <c r="BR47" s="774"/>
      <c r="BS47" s="774"/>
      <c r="BT47" s="774"/>
      <c r="BU47" s="774"/>
      <c r="BV47" s="774"/>
      <c r="BW47" s="774"/>
      <c r="BX47" s="774"/>
      <c r="BY47" s="774"/>
      <c r="BZ47" s="774"/>
      <c r="CA47" s="774"/>
      <c r="CB47" s="774"/>
      <c r="CD47" s="769"/>
      <c r="CE47" s="770"/>
      <c r="CF47" s="652" t="s">
        <v>364</v>
      </c>
      <c r="CG47" s="653"/>
      <c r="CH47" s="653"/>
      <c r="CI47" s="653"/>
      <c r="CJ47" s="653"/>
      <c r="CK47" s="653"/>
      <c r="CL47" s="653"/>
      <c r="CM47" s="653"/>
      <c r="CN47" s="653"/>
      <c r="CO47" s="653"/>
      <c r="CP47" s="653"/>
      <c r="CQ47" s="654"/>
      <c r="CR47" s="655" t="s">
        <v>130</v>
      </c>
      <c r="CS47" s="708"/>
      <c r="CT47" s="708"/>
      <c r="CU47" s="708"/>
      <c r="CV47" s="708"/>
      <c r="CW47" s="708"/>
      <c r="CX47" s="708"/>
      <c r="CY47" s="709"/>
      <c r="CZ47" s="659" t="s">
        <v>130</v>
      </c>
      <c r="DA47" s="703"/>
      <c r="DB47" s="703"/>
      <c r="DC47" s="710"/>
      <c r="DD47" s="674" t="s">
        <v>130</v>
      </c>
      <c r="DE47" s="708"/>
      <c r="DF47" s="708"/>
      <c r="DG47" s="708"/>
      <c r="DH47" s="708"/>
      <c r="DI47" s="708"/>
      <c r="DJ47" s="708"/>
      <c r="DK47" s="709"/>
      <c r="DL47" s="749"/>
      <c r="DM47" s="750"/>
      <c r="DN47" s="750"/>
      <c r="DO47" s="750"/>
      <c r="DP47" s="750"/>
      <c r="DQ47" s="750"/>
      <c r="DR47" s="750"/>
      <c r="DS47" s="750"/>
      <c r="DT47" s="750"/>
      <c r="DU47" s="750"/>
      <c r="DV47" s="751"/>
      <c r="DW47" s="746"/>
      <c r="DX47" s="747"/>
      <c r="DY47" s="747"/>
      <c r="DZ47" s="747"/>
      <c r="EA47" s="747"/>
      <c r="EB47" s="747"/>
      <c r="EC47" s="748"/>
    </row>
    <row r="48" spans="2:133" ht="11.25" x14ac:dyDescent="0.15">
      <c r="B48" s="773" t="s">
        <v>365</v>
      </c>
      <c r="C48" s="773"/>
      <c r="D48" s="773"/>
      <c r="E48" s="773"/>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3"/>
      <c r="AF48" s="773"/>
      <c r="AG48" s="773"/>
      <c r="AH48" s="773"/>
      <c r="AI48" s="773"/>
      <c r="AJ48" s="773"/>
      <c r="AK48" s="773"/>
      <c r="AL48" s="773"/>
      <c r="AM48" s="773"/>
      <c r="AN48" s="773"/>
      <c r="AO48" s="773"/>
      <c r="AP48" s="773"/>
      <c r="AQ48" s="773"/>
      <c r="AR48" s="773"/>
      <c r="AS48" s="773"/>
      <c r="AT48" s="773"/>
      <c r="AU48" s="773"/>
      <c r="AV48" s="773"/>
      <c r="AW48" s="773"/>
      <c r="AX48" s="773"/>
      <c r="AY48" s="773"/>
      <c r="AZ48" s="773"/>
      <c r="BA48" s="773"/>
      <c r="BB48" s="773"/>
      <c r="BC48" s="773"/>
      <c r="BD48" s="773"/>
      <c r="BE48" s="773"/>
      <c r="BF48" s="773"/>
      <c r="BG48" s="773"/>
      <c r="BH48" s="773"/>
      <c r="BI48" s="773"/>
      <c r="BJ48" s="773"/>
      <c r="BK48" s="773"/>
      <c r="BL48" s="773"/>
      <c r="BM48" s="773"/>
      <c r="BN48" s="773"/>
      <c r="BO48" s="773"/>
      <c r="BP48" s="773"/>
      <c r="BQ48" s="773"/>
      <c r="BR48" s="773"/>
      <c r="BS48" s="773"/>
      <c r="BT48" s="773"/>
      <c r="BU48" s="773"/>
      <c r="BV48" s="773"/>
      <c r="BW48" s="773"/>
      <c r="BX48" s="773"/>
      <c r="BY48" s="773"/>
      <c r="BZ48" s="773"/>
      <c r="CA48" s="773"/>
      <c r="CB48" s="773"/>
      <c r="CD48" s="771"/>
      <c r="CE48" s="772"/>
      <c r="CF48" s="652" t="s">
        <v>366</v>
      </c>
      <c r="CG48" s="653"/>
      <c r="CH48" s="653"/>
      <c r="CI48" s="653"/>
      <c r="CJ48" s="653"/>
      <c r="CK48" s="653"/>
      <c r="CL48" s="653"/>
      <c r="CM48" s="653"/>
      <c r="CN48" s="653"/>
      <c r="CO48" s="653"/>
      <c r="CP48" s="653"/>
      <c r="CQ48" s="654"/>
      <c r="CR48" s="655" t="s">
        <v>130</v>
      </c>
      <c r="CS48" s="656"/>
      <c r="CT48" s="656"/>
      <c r="CU48" s="656"/>
      <c r="CV48" s="656"/>
      <c r="CW48" s="656"/>
      <c r="CX48" s="656"/>
      <c r="CY48" s="657"/>
      <c r="CZ48" s="659" t="s">
        <v>130</v>
      </c>
      <c r="DA48" s="660"/>
      <c r="DB48" s="660"/>
      <c r="DC48" s="683"/>
      <c r="DD48" s="674" t="s">
        <v>130</v>
      </c>
      <c r="DE48" s="656"/>
      <c r="DF48" s="656"/>
      <c r="DG48" s="656"/>
      <c r="DH48" s="656"/>
      <c r="DI48" s="656"/>
      <c r="DJ48" s="656"/>
      <c r="DK48" s="657"/>
      <c r="DL48" s="749"/>
      <c r="DM48" s="750"/>
      <c r="DN48" s="750"/>
      <c r="DO48" s="750"/>
      <c r="DP48" s="750"/>
      <c r="DQ48" s="750"/>
      <c r="DR48" s="750"/>
      <c r="DS48" s="750"/>
      <c r="DT48" s="750"/>
      <c r="DU48" s="750"/>
      <c r="DV48" s="751"/>
      <c r="DW48" s="746"/>
      <c r="DX48" s="747"/>
      <c r="DY48" s="747"/>
      <c r="DZ48" s="747"/>
      <c r="EA48" s="747"/>
      <c r="EB48" s="747"/>
      <c r="EC48" s="748"/>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5" t="s">
        <v>367</v>
      </c>
      <c r="CE49" s="706"/>
      <c r="CF49" s="706"/>
      <c r="CG49" s="706"/>
      <c r="CH49" s="706"/>
      <c r="CI49" s="706"/>
      <c r="CJ49" s="706"/>
      <c r="CK49" s="706"/>
      <c r="CL49" s="706"/>
      <c r="CM49" s="706"/>
      <c r="CN49" s="706"/>
      <c r="CO49" s="706"/>
      <c r="CP49" s="706"/>
      <c r="CQ49" s="707"/>
      <c r="CR49" s="756">
        <v>13936221</v>
      </c>
      <c r="CS49" s="730"/>
      <c r="CT49" s="730"/>
      <c r="CU49" s="730"/>
      <c r="CV49" s="730"/>
      <c r="CW49" s="730"/>
      <c r="CX49" s="730"/>
      <c r="CY49" s="775"/>
      <c r="CZ49" s="765">
        <v>100</v>
      </c>
      <c r="DA49" s="776"/>
      <c r="DB49" s="776"/>
      <c r="DC49" s="777"/>
      <c r="DD49" s="778">
        <v>9072524</v>
      </c>
      <c r="DE49" s="730"/>
      <c r="DF49" s="730"/>
      <c r="DG49" s="730"/>
      <c r="DH49" s="730"/>
      <c r="DI49" s="730"/>
      <c r="DJ49" s="730"/>
      <c r="DK49" s="775"/>
      <c r="DL49" s="779"/>
      <c r="DM49" s="780"/>
      <c r="DN49" s="780"/>
      <c r="DO49" s="780"/>
      <c r="DP49" s="780"/>
      <c r="DQ49" s="780"/>
      <c r="DR49" s="780"/>
      <c r="DS49" s="780"/>
      <c r="DT49" s="780"/>
      <c r="DU49" s="780"/>
      <c r="DV49" s="781"/>
      <c r="DW49" s="782"/>
      <c r="DX49" s="783"/>
      <c r="DY49" s="783"/>
      <c r="DZ49" s="783"/>
      <c r="EA49" s="783"/>
      <c r="EB49" s="783"/>
      <c r="EC49" s="784"/>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nCZiX3Lw66GSIZeKj8eqUkb/5jkJSjRzPQxNLKmskXLI7nK4NV2U6xU8B7r5ybX7B3ndc/IEGmyd7E33nHCZw==" saltValue="Kj35mE7q4RLu0rgaP75kvA=="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369</v>
      </c>
      <c r="DK2" s="787"/>
      <c r="DL2" s="787"/>
      <c r="DM2" s="787"/>
      <c r="DN2" s="787"/>
      <c r="DO2" s="788"/>
      <c r="DP2" s="224"/>
      <c r="DQ2" s="786" t="s">
        <v>370</v>
      </c>
      <c r="DR2" s="787"/>
      <c r="DS2" s="787"/>
      <c r="DT2" s="787"/>
      <c r="DU2" s="787"/>
      <c r="DV2" s="787"/>
      <c r="DW2" s="787"/>
      <c r="DX2" s="787"/>
      <c r="DY2" s="787"/>
      <c r="DZ2" s="788"/>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15">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28"/>
      <c r="BA5" s="228"/>
      <c r="BB5" s="228"/>
      <c r="BC5" s="228"/>
      <c r="BD5" s="228"/>
      <c r="BE5" s="229"/>
      <c r="BF5" s="229"/>
      <c r="BG5" s="229"/>
      <c r="BH5" s="229"/>
      <c r="BI5" s="229"/>
      <c r="BJ5" s="229"/>
      <c r="BK5" s="229"/>
      <c r="BL5" s="229"/>
      <c r="BM5" s="229"/>
      <c r="BN5" s="229"/>
      <c r="BO5" s="229"/>
      <c r="BP5" s="229"/>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0"/>
    </row>
    <row r="6" spans="1:131" s="231"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15">
      <c r="A7" s="232">
        <v>1</v>
      </c>
      <c r="B7" s="813" t="s">
        <v>390</v>
      </c>
      <c r="C7" s="814"/>
      <c r="D7" s="814"/>
      <c r="E7" s="814"/>
      <c r="F7" s="814"/>
      <c r="G7" s="814"/>
      <c r="H7" s="814"/>
      <c r="I7" s="814"/>
      <c r="J7" s="814"/>
      <c r="K7" s="814"/>
      <c r="L7" s="814"/>
      <c r="M7" s="814"/>
      <c r="N7" s="814"/>
      <c r="O7" s="814"/>
      <c r="P7" s="815"/>
      <c r="Q7" s="816"/>
      <c r="R7" s="817"/>
      <c r="S7" s="817"/>
      <c r="T7" s="817"/>
      <c r="U7" s="817"/>
      <c r="V7" s="817"/>
      <c r="W7" s="817"/>
      <c r="X7" s="817"/>
      <c r="Y7" s="817"/>
      <c r="Z7" s="817"/>
      <c r="AA7" s="817"/>
      <c r="AB7" s="817"/>
      <c r="AC7" s="817"/>
      <c r="AD7" s="817"/>
      <c r="AE7" s="818"/>
      <c r="AF7" s="819">
        <v>475</v>
      </c>
      <c r="AG7" s="820"/>
      <c r="AH7" s="820"/>
      <c r="AI7" s="820"/>
      <c r="AJ7" s="821"/>
      <c r="AK7" s="822"/>
      <c r="AL7" s="823"/>
      <c r="AM7" s="823"/>
      <c r="AN7" s="823"/>
      <c r="AO7" s="823"/>
      <c r="AP7" s="823"/>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c r="BT7" s="811"/>
      <c r="BU7" s="811"/>
      <c r="BV7" s="811"/>
      <c r="BW7" s="811"/>
      <c r="BX7" s="811"/>
      <c r="BY7" s="811"/>
      <c r="BZ7" s="811"/>
      <c r="CA7" s="811"/>
      <c r="CB7" s="811"/>
      <c r="CC7" s="811"/>
      <c r="CD7" s="811"/>
      <c r="CE7" s="811"/>
      <c r="CF7" s="811"/>
      <c r="CG7" s="826"/>
      <c r="CH7" s="807"/>
      <c r="CI7" s="808"/>
      <c r="CJ7" s="808"/>
      <c r="CK7" s="808"/>
      <c r="CL7" s="809"/>
      <c r="CM7" s="807"/>
      <c r="CN7" s="808"/>
      <c r="CO7" s="808"/>
      <c r="CP7" s="808"/>
      <c r="CQ7" s="809"/>
      <c r="CR7" s="807"/>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15">
      <c r="A8" s="234">
        <v>2</v>
      </c>
      <c r="B8" s="844" t="s">
        <v>391</v>
      </c>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v>14</v>
      </c>
      <c r="AG8" s="851"/>
      <c r="AH8" s="851"/>
      <c r="AI8" s="851"/>
      <c r="AJ8" s="852"/>
      <c r="AK8" s="833"/>
      <c r="AL8" s="834"/>
      <c r="AM8" s="834"/>
      <c r="AN8" s="834"/>
      <c r="AO8" s="834"/>
      <c r="AP8" s="834"/>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15">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15">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15">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15">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15">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15">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15">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15">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15">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15">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15">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15">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15">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392</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
      <c r="A23" s="236" t="s">
        <v>393</v>
      </c>
      <c r="B23" s="853" t="s">
        <v>394</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489</v>
      </c>
      <c r="AG23" s="857"/>
      <c r="AH23" s="857"/>
      <c r="AI23" s="857"/>
      <c r="AJ23" s="860"/>
      <c r="AK23" s="861"/>
      <c r="AL23" s="862"/>
      <c r="AM23" s="862"/>
      <c r="AN23" s="862"/>
      <c r="AO23" s="862"/>
      <c r="AP23" s="857"/>
      <c r="AQ23" s="857"/>
      <c r="AR23" s="857"/>
      <c r="AS23" s="857"/>
      <c r="AT23" s="857"/>
      <c r="AU23" s="873"/>
      <c r="AV23" s="873"/>
      <c r="AW23" s="873"/>
      <c r="AX23" s="873"/>
      <c r="AY23" s="874"/>
      <c r="AZ23" s="875" t="s">
        <v>395</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15">
      <c r="A24" s="872" t="s">
        <v>396</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
      <c r="A25" s="789" t="s">
        <v>397</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15">
      <c r="A26" s="791" t="s">
        <v>373</v>
      </c>
      <c r="B26" s="792"/>
      <c r="C26" s="792"/>
      <c r="D26" s="792"/>
      <c r="E26" s="792"/>
      <c r="F26" s="792"/>
      <c r="G26" s="792"/>
      <c r="H26" s="792"/>
      <c r="I26" s="792"/>
      <c r="J26" s="792"/>
      <c r="K26" s="792"/>
      <c r="L26" s="792"/>
      <c r="M26" s="792"/>
      <c r="N26" s="792"/>
      <c r="O26" s="792"/>
      <c r="P26" s="793"/>
      <c r="Q26" s="797" t="s">
        <v>398</v>
      </c>
      <c r="R26" s="798"/>
      <c r="S26" s="798"/>
      <c r="T26" s="798"/>
      <c r="U26" s="799"/>
      <c r="V26" s="797" t="s">
        <v>399</v>
      </c>
      <c r="W26" s="798"/>
      <c r="X26" s="798"/>
      <c r="Y26" s="798"/>
      <c r="Z26" s="799"/>
      <c r="AA26" s="797" t="s">
        <v>400</v>
      </c>
      <c r="AB26" s="798"/>
      <c r="AC26" s="798"/>
      <c r="AD26" s="798"/>
      <c r="AE26" s="798"/>
      <c r="AF26" s="878" t="s">
        <v>401</v>
      </c>
      <c r="AG26" s="879"/>
      <c r="AH26" s="879"/>
      <c r="AI26" s="879"/>
      <c r="AJ26" s="880"/>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380</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15">
      <c r="A28" s="238">
        <v>1</v>
      </c>
      <c r="B28" s="813" t="s">
        <v>406</v>
      </c>
      <c r="C28" s="814"/>
      <c r="D28" s="814"/>
      <c r="E28" s="814"/>
      <c r="F28" s="814"/>
      <c r="G28" s="814"/>
      <c r="H28" s="814"/>
      <c r="I28" s="814"/>
      <c r="J28" s="814"/>
      <c r="K28" s="814"/>
      <c r="L28" s="814"/>
      <c r="M28" s="814"/>
      <c r="N28" s="814"/>
      <c r="O28" s="814"/>
      <c r="P28" s="815"/>
      <c r="Q28" s="886"/>
      <c r="R28" s="887"/>
      <c r="S28" s="887"/>
      <c r="T28" s="887"/>
      <c r="U28" s="887"/>
      <c r="V28" s="887"/>
      <c r="W28" s="887"/>
      <c r="X28" s="887"/>
      <c r="Y28" s="887"/>
      <c r="Z28" s="887"/>
      <c r="AA28" s="887"/>
      <c r="AB28" s="887"/>
      <c r="AC28" s="887"/>
      <c r="AD28" s="887"/>
      <c r="AE28" s="888"/>
      <c r="AF28" s="889">
        <v>99</v>
      </c>
      <c r="AG28" s="887"/>
      <c r="AH28" s="887"/>
      <c r="AI28" s="887"/>
      <c r="AJ28" s="890"/>
      <c r="AK28" s="891"/>
      <c r="AL28" s="892"/>
      <c r="AM28" s="892"/>
      <c r="AN28" s="892"/>
      <c r="AO28" s="892"/>
      <c r="AP28" s="892"/>
      <c r="AQ28" s="892"/>
      <c r="AR28" s="892"/>
      <c r="AS28" s="892"/>
      <c r="AT28" s="892"/>
      <c r="AU28" s="892"/>
      <c r="AV28" s="892"/>
      <c r="AW28" s="892"/>
      <c r="AX28" s="892"/>
      <c r="AY28" s="892"/>
      <c r="AZ28" s="893"/>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15">
      <c r="A29" s="238">
        <v>2</v>
      </c>
      <c r="B29" s="844" t="s">
        <v>407</v>
      </c>
      <c r="C29" s="845"/>
      <c r="D29" s="845"/>
      <c r="E29" s="845"/>
      <c r="F29" s="845"/>
      <c r="G29" s="845"/>
      <c r="H29" s="845"/>
      <c r="I29" s="845"/>
      <c r="J29" s="845"/>
      <c r="K29" s="845"/>
      <c r="L29" s="845"/>
      <c r="M29" s="845"/>
      <c r="N29" s="845"/>
      <c r="O29" s="845"/>
      <c r="P29" s="846"/>
      <c r="Q29" s="847"/>
      <c r="R29" s="848"/>
      <c r="S29" s="848"/>
      <c r="T29" s="848"/>
      <c r="U29" s="848"/>
      <c r="V29" s="848"/>
      <c r="W29" s="848"/>
      <c r="X29" s="848"/>
      <c r="Y29" s="848"/>
      <c r="Z29" s="848"/>
      <c r="AA29" s="848"/>
      <c r="AB29" s="848"/>
      <c r="AC29" s="848"/>
      <c r="AD29" s="848"/>
      <c r="AE29" s="849"/>
      <c r="AF29" s="850">
        <v>114</v>
      </c>
      <c r="AG29" s="851"/>
      <c r="AH29" s="851"/>
      <c r="AI29" s="851"/>
      <c r="AJ29" s="852"/>
      <c r="AK29" s="898"/>
      <c r="AL29" s="894"/>
      <c r="AM29" s="894"/>
      <c r="AN29" s="894"/>
      <c r="AO29" s="894"/>
      <c r="AP29" s="894"/>
      <c r="AQ29" s="894"/>
      <c r="AR29" s="894"/>
      <c r="AS29" s="894"/>
      <c r="AT29" s="894"/>
      <c r="AU29" s="894"/>
      <c r="AV29" s="894"/>
      <c r="AW29" s="894"/>
      <c r="AX29" s="894"/>
      <c r="AY29" s="894"/>
      <c r="AZ29" s="895"/>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15">
      <c r="A30" s="238">
        <v>3</v>
      </c>
      <c r="B30" s="844" t="s">
        <v>408</v>
      </c>
      <c r="C30" s="845"/>
      <c r="D30" s="845"/>
      <c r="E30" s="845"/>
      <c r="F30" s="845"/>
      <c r="G30" s="845"/>
      <c r="H30" s="845"/>
      <c r="I30" s="845"/>
      <c r="J30" s="845"/>
      <c r="K30" s="845"/>
      <c r="L30" s="845"/>
      <c r="M30" s="845"/>
      <c r="N30" s="845"/>
      <c r="O30" s="845"/>
      <c r="P30" s="846"/>
      <c r="Q30" s="847"/>
      <c r="R30" s="848"/>
      <c r="S30" s="848"/>
      <c r="T30" s="848"/>
      <c r="U30" s="848"/>
      <c r="V30" s="848"/>
      <c r="W30" s="848"/>
      <c r="X30" s="848"/>
      <c r="Y30" s="848"/>
      <c r="Z30" s="848"/>
      <c r="AA30" s="848"/>
      <c r="AB30" s="848"/>
      <c r="AC30" s="848"/>
      <c r="AD30" s="848"/>
      <c r="AE30" s="849"/>
      <c r="AF30" s="850">
        <v>0</v>
      </c>
      <c r="AG30" s="851"/>
      <c r="AH30" s="851"/>
      <c r="AI30" s="851"/>
      <c r="AJ30" s="852"/>
      <c r="AK30" s="898"/>
      <c r="AL30" s="894"/>
      <c r="AM30" s="894"/>
      <c r="AN30" s="894"/>
      <c r="AO30" s="894"/>
      <c r="AP30" s="894"/>
      <c r="AQ30" s="894"/>
      <c r="AR30" s="894"/>
      <c r="AS30" s="894"/>
      <c r="AT30" s="894"/>
      <c r="AU30" s="894"/>
      <c r="AV30" s="894"/>
      <c r="AW30" s="894"/>
      <c r="AX30" s="894"/>
      <c r="AY30" s="894"/>
      <c r="AZ30" s="895"/>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15">
      <c r="A31" s="238">
        <v>4</v>
      </c>
      <c r="B31" s="844" t="s">
        <v>409</v>
      </c>
      <c r="C31" s="845"/>
      <c r="D31" s="845"/>
      <c r="E31" s="845"/>
      <c r="F31" s="845"/>
      <c r="G31" s="845"/>
      <c r="H31" s="845"/>
      <c r="I31" s="845"/>
      <c r="J31" s="845"/>
      <c r="K31" s="845"/>
      <c r="L31" s="845"/>
      <c r="M31" s="845"/>
      <c r="N31" s="845"/>
      <c r="O31" s="845"/>
      <c r="P31" s="846"/>
      <c r="Q31" s="847"/>
      <c r="R31" s="848"/>
      <c r="S31" s="848"/>
      <c r="T31" s="848"/>
      <c r="U31" s="848"/>
      <c r="V31" s="848"/>
      <c r="W31" s="848"/>
      <c r="X31" s="848"/>
      <c r="Y31" s="848"/>
      <c r="Z31" s="848"/>
      <c r="AA31" s="848"/>
      <c r="AB31" s="848"/>
      <c r="AC31" s="848"/>
      <c r="AD31" s="848"/>
      <c r="AE31" s="849"/>
      <c r="AF31" s="850">
        <v>1</v>
      </c>
      <c r="AG31" s="851"/>
      <c r="AH31" s="851"/>
      <c r="AI31" s="851"/>
      <c r="AJ31" s="852"/>
      <c r="AK31" s="898"/>
      <c r="AL31" s="894"/>
      <c r="AM31" s="894"/>
      <c r="AN31" s="894"/>
      <c r="AO31" s="894"/>
      <c r="AP31" s="894"/>
      <c r="AQ31" s="894"/>
      <c r="AR31" s="894"/>
      <c r="AS31" s="894"/>
      <c r="AT31" s="894"/>
      <c r="AU31" s="894"/>
      <c r="AV31" s="894"/>
      <c r="AW31" s="894"/>
      <c r="AX31" s="894"/>
      <c r="AY31" s="894"/>
      <c r="AZ31" s="895"/>
      <c r="BA31" s="895"/>
      <c r="BB31" s="895"/>
      <c r="BC31" s="895"/>
      <c r="BD31" s="895"/>
      <c r="BE31" s="896"/>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15">
      <c r="A32" s="238">
        <v>5</v>
      </c>
      <c r="B32" s="844" t="s">
        <v>410</v>
      </c>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v>9</v>
      </c>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t="s">
        <v>411</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15">
      <c r="A33" s="238">
        <v>6</v>
      </c>
      <c r="B33" s="844" t="s">
        <v>412</v>
      </c>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v>1</v>
      </c>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t="s">
        <v>413</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15">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15">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15">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15">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15">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15">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15">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15">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15">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15">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15">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15">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15">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15">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15">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15">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15">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15">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15">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15">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15">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15">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15">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15">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15">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15">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15">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15">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414</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
      <c r="A63" s="236" t="s">
        <v>393</v>
      </c>
      <c r="B63" s="853" t="s">
        <v>415</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224</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416</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15">
      <c r="A66" s="791" t="s">
        <v>418</v>
      </c>
      <c r="B66" s="792"/>
      <c r="C66" s="792"/>
      <c r="D66" s="792"/>
      <c r="E66" s="792"/>
      <c r="F66" s="792"/>
      <c r="G66" s="792"/>
      <c r="H66" s="792"/>
      <c r="I66" s="792"/>
      <c r="J66" s="792"/>
      <c r="K66" s="792"/>
      <c r="L66" s="792"/>
      <c r="M66" s="792"/>
      <c r="N66" s="792"/>
      <c r="O66" s="792"/>
      <c r="P66" s="793"/>
      <c r="Q66" s="797" t="s">
        <v>419</v>
      </c>
      <c r="R66" s="798"/>
      <c r="S66" s="798"/>
      <c r="T66" s="798"/>
      <c r="U66" s="799"/>
      <c r="V66" s="797" t="s">
        <v>420</v>
      </c>
      <c r="W66" s="798"/>
      <c r="X66" s="798"/>
      <c r="Y66" s="798"/>
      <c r="Z66" s="799"/>
      <c r="AA66" s="797" t="s">
        <v>421</v>
      </c>
      <c r="AB66" s="798"/>
      <c r="AC66" s="798"/>
      <c r="AD66" s="798"/>
      <c r="AE66" s="799"/>
      <c r="AF66" s="918" t="s">
        <v>422</v>
      </c>
      <c r="AG66" s="879"/>
      <c r="AH66" s="879"/>
      <c r="AI66" s="879"/>
      <c r="AJ66" s="919"/>
      <c r="AK66" s="797" t="s">
        <v>423</v>
      </c>
      <c r="AL66" s="792"/>
      <c r="AM66" s="792"/>
      <c r="AN66" s="792"/>
      <c r="AO66" s="793"/>
      <c r="AP66" s="797" t="s">
        <v>424</v>
      </c>
      <c r="AQ66" s="798"/>
      <c r="AR66" s="798"/>
      <c r="AS66" s="798"/>
      <c r="AT66" s="799"/>
      <c r="AU66" s="797" t="s">
        <v>425</v>
      </c>
      <c r="AV66" s="798"/>
      <c r="AW66" s="798"/>
      <c r="AX66" s="798"/>
      <c r="AY66" s="799"/>
      <c r="AZ66" s="797" t="s">
        <v>380</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15">
      <c r="A68" s="232">
        <v>1</v>
      </c>
      <c r="B68" s="933"/>
      <c r="C68" s="934"/>
      <c r="D68" s="934"/>
      <c r="E68" s="934"/>
      <c r="F68" s="934"/>
      <c r="G68" s="934"/>
      <c r="H68" s="934"/>
      <c r="I68" s="934"/>
      <c r="J68" s="934"/>
      <c r="K68" s="934"/>
      <c r="L68" s="934"/>
      <c r="M68" s="934"/>
      <c r="N68" s="934"/>
      <c r="O68" s="934"/>
      <c r="P68" s="935"/>
      <c r="Q68" s="936"/>
      <c r="R68" s="930"/>
      <c r="S68" s="930"/>
      <c r="T68" s="930"/>
      <c r="U68" s="930"/>
      <c r="V68" s="930"/>
      <c r="W68" s="930"/>
      <c r="X68" s="930"/>
      <c r="Y68" s="930"/>
      <c r="Z68" s="930"/>
      <c r="AA68" s="930"/>
      <c r="AB68" s="930"/>
      <c r="AC68" s="930"/>
      <c r="AD68" s="930"/>
      <c r="AE68" s="930"/>
      <c r="AF68" s="930"/>
      <c r="AG68" s="930"/>
      <c r="AH68" s="930"/>
      <c r="AI68" s="930"/>
      <c r="AJ68" s="930"/>
      <c r="AK68" s="930"/>
      <c r="AL68" s="930"/>
      <c r="AM68" s="930"/>
      <c r="AN68" s="930"/>
      <c r="AO68" s="930"/>
      <c r="AP68" s="930"/>
      <c r="AQ68" s="930"/>
      <c r="AR68" s="930"/>
      <c r="AS68" s="930"/>
      <c r="AT68" s="930"/>
      <c r="AU68" s="930"/>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15">
      <c r="A69" s="234">
        <v>2</v>
      </c>
      <c r="B69" s="937"/>
      <c r="C69" s="938"/>
      <c r="D69" s="938"/>
      <c r="E69" s="938"/>
      <c r="F69" s="938"/>
      <c r="G69" s="938"/>
      <c r="H69" s="938"/>
      <c r="I69" s="938"/>
      <c r="J69" s="938"/>
      <c r="K69" s="938"/>
      <c r="L69" s="938"/>
      <c r="M69" s="938"/>
      <c r="N69" s="938"/>
      <c r="O69" s="938"/>
      <c r="P69" s="939"/>
      <c r="Q69" s="940"/>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15">
      <c r="A70" s="234">
        <v>3</v>
      </c>
      <c r="B70" s="937"/>
      <c r="C70" s="938"/>
      <c r="D70" s="938"/>
      <c r="E70" s="938"/>
      <c r="F70" s="938"/>
      <c r="G70" s="938"/>
      <c r="H70" s="938"/>
      <c r="I70" s="938"/>
      <c r="J70" s="938"/>
      <c r="K70" s="938"/>
      <c r="L70" s="938"/>
      <c r="M70" s="938"/>
      <c r="N70" s="938"/>
      <c r="O70" s="938"/>
      <c r="P70" s="939"/>
      <c r="Q70" s="940"/>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15">
      <c r="A71" s="234">
        <v>4</v>
      </c>
      <c r="B71" s="937"/>
      <c r="C71" s="938"/>
      <c r="D71" s="938"/>
      <c r="E71" s="938"/>
      <c r="F71" s="938"/>
      <c r="G71" s="938"/>
      <c r="H71" s="938"/>
      <c r="I71" s="938"/>
      <c r="J71" s="938"/>
      <c r="K71" s="938"/>
      <c r="L71" s="938"/>
      <c r="M71" s="938"/>
      <c r="N71" s="938"/>
      <c r="O71" s="938"/>
      <c r="P71" s="939"/>
      <c r="Q71" s="940"/>
      <c r="R71" s="894"/>
      <c r="S71" s="894"/>
      <c r="T71" s="894"/>
      <c r="U71" s="894"/>
      <c r="V71" s="894"/>
      <c r="W71" s="894"/>
      <c r="X71" s="894"/>
      <c r="Y71" s="894"/>
      <c r="Z71" s="894"/>
      <c r="AA71" s="894"/>
      <c r="AB71" s="894"/>
      <c r="AC71" s="894"/>
      <c r="AD71" s="894"/>
      <c r="AE71" s="894"/>
      <c r="AF71" s="894"/>
      <c r="AG71" s="894"/>
      <c r="AH71" s="894"/>
      <c r="AI71" s="894"/>
      <c r="AJ71" s="894"/>
      <c r="AK71" s="894"/>
      <c r="AL71" s="894"/>
      <c r="AM71" s="894"/>
      <c r="AN71" s="894"/>
      <c r="AO71" s="894"/>
      <c r="AP71" s="894"/>
      <c r="AQ71" s="894"/>
      <c r="AR71" s="894"/>
      <c r="AS71" s="894"/>
      <c r="AT71" s="894"/>
      <c r="AU71" s="894"/>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15">
      <c r="A72" s="234">
        <v>5</v>
      </c>
      <c r="B72" s="937"/>
      <c r="C72" s="938"/>
      <c r="D72" s="938"/>
      <c r="E72" s="938"/>
      <c r="F72" s="938"/>
      <c r="G72" s="938"/>
      <c r="H72" s="938"/>
      <c r="I72" s="938"/>
      <c r="J72" s="938"/>
      <c r="K72" s="938"/>
      <c r="L72" s="938"/>
      <c r="M72" s="938"/>
      <c r="N72" s="938"/>
      <c r="O72" s="938"/>
      <c r="P72" s="939"/>
      <c r="Q72" s="940"/>
      <c r="R72" s="894"/>
      <c r="S72" s="894"/>
      <c r="T72" s="894"/>
      <c r="U72" s="894"/>
      <c r="V72" s="894"/>
      <c r="W72" s="894"/>
      <c r="X72" s="894"/>
      <c r="Y72" s="894"/>
      <c r="Z72" s="894"/>
      <c r="AA72" s="894"/>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15">
      <c r="A73" s="234">
        <v>6</v>
      </c>
      <c r="B73" s="937"/>
      <c r="C73" s="938"/>
      <c r="D73" s="938"/>
      <c r="E73" s="938"/>
      <c r="F73" s="938"/>
      <c r="G73" s="938"/>
      <c r="H73" s="938"/>
      <c r="I73" s="938"/>
      <c r="J73" s="938"/>
      <c r="K73" s="938"/>
      <c r="L73" s="938"/>
      <c r="M73" s="938"/>
      <c r="N73" s="938"/>
      <c r="O73" s="938"/>
      <c r="P73" s="939"/>
      <c r="Q73" s="940"/>
      <c r="R73" s="894"/>
      <c r="S73" s="894"/>
      <c r="T73" s="894"/>
      <c r="U73" s="894"/>
      <c r="V73" s="894"/>
      <c r="W73" s="894"/>
      <c r="X73" s="894"/>
      <c r="Y73" s="894"/>
      <c r="Z73" s="894"/>
      <c r="AA73" s="894"/>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15">
      <c r="A74" s="234">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15">
      <c r="A75" s="234">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15">
      <c r="A76" s="234">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15">
      <c r="A77" s="234">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15">
      <c r="A78" s="234">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15">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15">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15">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15">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15">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15">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15">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15">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15">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
      <c r="A88" s="236" t="s">
        <v>393</v>
      </c>
      <c r="B88" s="853" t="s">
        <v>426</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853" t="s">
        <v>427</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1" t="s">
        <v>432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6" t="s">
        <v>434</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435</v>
      </c>
      <c r="AB109" s="957"/>
      <c r="AC109" s="957"/>
      <c r="AD109" s="957"/>
      <c r="AE109" s="958"/>
      <c r="AF109" s="956" t="s">
        <v>436</v>
      </c>
      <c r="AG109" s="957"/>
      <c r="AH109" s="957"/>
      <c r="AI109" s="957"/>
      <c r="AJ109" s="958"/>
      <c r="AK109" s="956" t="s">
        <v>307</v>
      </c>
      <c r="AL109" s="957"/>
      <c r="AM109" s="957"/>
      <c r="AN109" s="957"/>
      <c r="AO109" s="958"/>
      <c r="AP109" s="956" t="s">
        <v>437</v>
      </c>
      <c r="AQ109" s="957"/>
      <c r="AR109" s="957"/>
      <c r="AS109" s="957"/>
      <c r="AT109" s="959"/>
      <c r="AU109" s="976" t="s">
        <v>434</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435</v>
      </c>
      <c r="BR109" s="957"/>
      <c r="BS109" s="957"/>
      <c r="BT109" s="957"/>
      <c r="BU109" s="958"/>
      <c r="BV109" s="956" t="s">
        <v>436</v>
      </c>
      <c r="BW109" s="957"/>
      <c r="BX109" s="957"/>
      <c r="BY109" s="957"/>
      <c r="BZ109" s="958"/>
      <c r="CA109" s="956" t="s">
        <v>307</v>
      </c>
      <c r="CB109" s="957"/>
      <c r="CC109" s="957"/>
      <c r="CD109" s="957"/>
      <c r="CE109" s="958"/>
      <c r="CF109" s="977" t="s">
        <v>437</v>
      </c>
      <c r="CG109" s="977"/>
      <c r="CH109" s="977"/>
      <c r="CI109" s="977"/>
      <c r="CJ109" s="977"/>
      <c r="CK109" s="956" t="s">
        <v>438</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435</v>
      </c>
      <c r="DH109" s="957"/>
      <c r="DI109" s="957"/>
      <c r="DJ109" s="957"/>
      <c r="DK109" s="958"/>
      <c r="DL109" s="956" t="s">
        <v>436</v>
      </c>
      <c r="DM109" s="957"/>
      <c r="DN109" s="957"/>
      <c r="DO109" s="957"/>
      <c r="DP109" s="958"/>
      <c r="DQ109" s="956" t="s">
        <v>307</v>
      </c>
      <c r="DR109" s="957"/>
      <c r="DS109" s="957"/>
      <c r="DT109" s="957"/>
      <c r="DU109" s="958"/>
      <c r="DV109" s="956" t="s">
        <v>437</v>
      </c>
      <c r="DW109" s="957"/>
      <c r="DX109" s="957"/>
      <c r="DY109" s="957"/>
      <c r="DZ109" s="959"/>
    </row>
    <row r="110" spans="1:131" s="226" customFormat="1" ht="26.25" customHeight="1" x14ac:dyDescent="0.15">
      <c r="A110" s="960" t="s">
        <v>439</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1786338</v>
      </c>
      <c r="AB110" s="964"/>
      <c r="AC110" s="964"/>
      <c r="AD110" s="964"/>
      <c r="AE110" s="965"/>
      <c r="AF110" s="966">
        <v>1734637</v>
      </c>
      <c r="AG110" s="964"/>
      <c r="AH110" s="964"/>
      <c r="AI110" s="964"/>
      <c r="AJ110" s="965"/>
      <c r="AK110" s="966">
        <v>1690158</v>
      </c>
      <c r="AL110" s="964"/>
      <c r="AM110" s="964"/>
      <c r="AN110" s="964"/>
      <c r="AO110" s="965"/>
      <c r="AP110" s="967">
        <v>23.6</v>
      </c>
      <c r="AQ110" s="968"/>
      <c r="AR110" s="968"/>
      <c r="AS110" s="968"/>
      <c r="AT110" s="969"/>
      <c r="AU110" s="970" t="s">
        <v>74</v>
      </c>
      <c r="AV110" s="971"/>
      <c r="AW110" s="971"/>
      <c r="AX110" s="971"/>
      <c r="AY110" s="971"/>
      <c r="AZ110" s="993" t="s">
        <v>440</v>
      </c>
      <c r="BA110" s="961"/>
      <c r="BB110" s="961"/>
      <c r="BC110" s="961"/>
      <c r="BD110" s="961"/>
      <c r="BE110" s="961"/>
      <c r="BF110" s="961"/>
      <c r="BG110" s="961"/>
      <c r="BH110" s="961"/>
      <c r="BI110" s="961"/>
      <c r="BJ110" s="961"/>
      <c r="BK110" s="961"/>
      <c r="BL110" s="961"/>
      <c r="BM110" s="961"/>
      <c r="BN110" s="961"/>
      <c r="BO110" s="961"/>
      <c r="BP110" s="962"/>
      <c r="BQ110" s="994">
        <v>17839088</v>
      </c>
      <c r="BR110" s="995"/>
      <c r="BS110" s="995"/>
      <c r="BT110" s="995"/>
      <c r="BU110" s="995"/>
      <c r="BV110" s="995">
        <v>17600355</v>
      </c>
      <c r="BW110" s="995"/>
      <c r="BX110" s="995"/>
      <c r="BY110" s="995"/>
      <c r="BZ110" s="995"/>
      <c r="CA110" s="995">
        <v>16873275</v>
      </c>
      <c r="CB110" s="995"/>
      <c r="CC110" s="995"/>
      <c r="CD110" s="995"/>
      <c r="CE110" s="995"/>
      <c r="CF110" s="1008">
        <v>235.2</v>
      </c>
      <c r="CG110" s="1009"/>
      <c r="CH110" s="1009"/>
      <c r="CI110" s="1009"/>
      <c r="CJ110" s="1009"/>
      <c r="CK110" s="1010" t="s">
        <v>441</v>
      </c>
      <c r="CL110" s="1011"/>
      <c r="CM110" s="993" t="s">
        <v>442</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138</v>
      </c>
      <c r="DH110" s="995"/>
      <c r="DI110" s="995"/>
      <c r="DJ110" s="995"/>
      <c r="DK110" s="995"/>
      <c r="DL110" s="995" t="s">
        <v>138</v>
      </c>
      <c r="DM110" s="995"/>
      <c r="DN110" s="995"/>
      <c r="DO110" s="995"/>
      <c r="DP110" s="995"/>
      <c r="DQ110" s="995" t="s">
        <v>443</v>
      </c>
      <c r="DR110" s="995"/>
      <c r="DS110" s="995"/>
      <c r="DT110" s="995"/>
      <c r="DU110" s="995"/>
      <c r="DV110" s="996" t="s">
        <v>138</v>
      </c>
      <c r="DW110" s="996"/>
      <c r="DX110" s="996"/>
      <c r="DY110" s="996"/>
      <c r="DZ110" s="997"/>
    </row>
    <row r="111" spans="1:131" s="226" customFormat="1" ht="26.25" customHeight="1" x14ac:dyDescent="0.15">
      <c r="A111" s="998" t="s">
        <v>444</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443</v>
      </c>
      <c r="AB111" s="1002"/>
      <c r="AC111" s="1002"/>
      <c r="AD111" s="1002"/>
      <c r="AE111" s="1003"/>
      <c r="AF111" s="1004" t="s">
        <v>443</v>
      </c>
      <c r="AG111" s="1002"/>
      <c r="AH111" s="1002"/>
      <c r="AI111" s="1002"/>
      <c r="AJ111" s="1003"/>
      <c r="AK111" s="1004" t="s">
        <v>443</v>
      </c>
      <c r="AL111" s="1002"/>
      <c r="AM111" s="1002"/>
      <c r="AN111" s="1002"/>
      <c r="AO111" s="1003"/>
      <c r="AP111" s="1005" t="s">
        <v>443</v>
      </c>
      <c r="AQ111" s="1006"/>
      <c r="AR111" s="1006"/>
      <c r="AS111" s="1006"/>
      <c r="AT111" s="1007"/>
      <c r="AU111" s="972"/>
      <c r="AV111" s="973"/>
      <c r="AW111" s="973"/>
      <c r="AX111" s="973"/>
      <c r="AY111" s="973"/>
      <c r="AZ111" s="986" t="s">
        <v>445</v>
      </c>
      <c r="BA111" s="987"/>
      <c r="BB111" s="987"/>
      <c r="BC111" s="987"/>
      <c r="BD111" s="987"/>
      <c r="BE111" s="987"/>
      <c r="BF111" s="987"/>
      <c r="BG111" s="987"/>
      <c r="BH111" s="987"/>
      <c r="BI111" s="987"/>
      <c r="BJ111" s="987"/>
      <c r="BK111" s="987"/>
      <c r="BL111" s="987"/>
      <c r="BM111" s="987"/>
      <c r="BN111" s="987"/>
      <c r="BO111" s="987"/>
      <c r="BP111" s="988"/>
      <c r="BQ111" s="989" t="s">
        <v>443</v>
      </c>
      <c r="BR111" s="990"/>
      <c r="BS111" s="990"/>
      <c r="BT111" s="990"/>
      <c r="BU111" s="990"/>
      <c r="BV111" s="990" t="s">
        <v>443</v>
      </c>
      <c r="BW111" s="990"/>
      <c r="BX111" s="990"/>
      <c r="BY111" s="990"/>
      <c r="BZ111" s="990"/>
      <c r="CA111" s="990" t="s">
        <v>443</v>
      </c>
      <c r="CB111" s="990"/>
      <c r="CC111" s="990"/>
      <c r="CD111" s="990"/>
      <c r="CE111" s="990"/>
      <c r="CF111" s="984" t="s">
        <v>443</v>
      </c>
      <c r="CG111" s="985"/>
      <c r="CH111" s="985"/>
      <c r="CI111" s="985"/>
      <c r="CJ111" s="985"/>
      <c r="CK111" s="1012"/>
      <c r="CL111" s="1013"/>
      <c r="CM111" s="986" t="s">
        <v>446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443</v>
      </c>
      <c r="DH111" s="990"/>
      <c r="DI111" s="990"/>
      <c r="DJ111" s="990"/>
      <c r="DK111" s="990"/>
      <c r="DL111" s="990" t="s">
        <v>443</v>
      </c>
      <c r="DM111" s="990"/>
      <c r="DN111" s="990"/>
      <c r="DO111" s="990"/>
      <c r="DP111" s="990"/>
      <c r="DQ111" s="990" t="s">
        <v>443</v>
      </c>
      <c r="DR111" s="990"/>
      <c r="DS111" s="990"/>
      <c r="DT111" s="990"/>
      <c r="DU111" s="990"/>
      <c r="DV111" s="991" t="s">
        <v>443</v>
      </c>
      <c r="DW111" s="991"/>
      <c r="DX111" s="991"/>
      <c r="DY111" s="991"/>
      <c r="DZ111" s="992"/>
    </row>
    <row r="112" spans="1:131" s="226" customFormat="1" ht="26.25" customHeight="1" x14ac:dyDescent="0.15">
      <c r="A112" s="1016" t="s">
        <v>447</v>
      </c>
      <c r="B112" s="1017"/>
      <c r="C112" s="987" t="s">
        <v>448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449</v>
      </c>
      <c r="AB112" s="1023"/>
      <c r="AC112" s="1023"/>
      <c r="AD112" s="1023"/>
      <c r="AE112" s="1024"/>
      <c r="AF112" s="1025" t="s">
        <v>449</v>
      </c>
      <c r="AG112" s="1023"/>
      <c r="AH112" s="1023"/>
      <c r="AI112" s="1023"/>
      <c r="AJ112" s="1024"/>
      <c r="AK112" s="1025" t="s">
        <v>449</v>
      </c>
      <c r="AL112" s="1023"/>
      <c r="AM112" s="1023"/>
      <c r="AN112" s="1023"/>
      <c r="AO112" s="1024"/>
      <c r="AP112" s="1026" t="s">
        <v>449</v>
      </c>
      <c r="AQ112" s="1027"/>
      <c r="AR112" s="1027"/>
      <c r="AS112" s="1027"/>
      <c r="AT112" s="1028"/>
      <c r="AU112" s="972"/>
      <c r="AV112" s="973"/>
      <c r="AW112" s="973"/>
      <c r="AX112" s="973"/>
      <c r="AY112" s="973"/>
      <c r="AZ112" s="986" t="s">
        <v>450</v>
      </c>
      <c r="BA112" s="987"/>
      <c r="BB112" s="987"/>
      <c r="BC112" s="987"/>
      <c r="BD112" s="987"/>
      <c r="BE112" s="987"/>
      <c r="BF112" s="987"/>
      <c r="BG112" s="987"/>
      <c r="BH112" s="987"/>
      <c r="BI112" s="987"/>
      <c r="BJ112" s="987"/>
      <c r="BK112" s="987"/>
      <c r="BL112" s="987"/>
      <c r="BM112" s="987"/>
      <c r="BN112" s="987"/>
      <c r="BO112" s="987"/>
      <c r="BP112" s="988"/>
      <c r="BQ112" s="989">
        <v>3579660</v>
      </c>
      <c r="BR112" s="990"/>
      <c r="BS112" s="990"/>
      <c r="BT112" s="990"/>
      <c r="BU112" s="990"/>
      <c r="BV112" s="990">
        <v>3353168</v>
      </c>
      <c r="BW112" s="990"/>
      <c r="BX112" s="990"/>
      <c r="BY112" s="990"/>
      <c r="BZ112" s="990"/>
      <c r="CA112" s="990">
        <v>3566724</v>
      </c>
      <c r="CB112" s="990"/>
      <c r="CC112" s="990"/>
      <c r="CD112" s="990"/>
      <c r="CE112" s="990"/>
      <c r="CF112" s="984">
        <v>49.7</v>
      </c>
      <c r="CG112" s="985"/>
      <c r="CH112" s="985"/>
      <c r="CI112" s="985"/>
      <c r="CJ112" s="985"/>
      <c r="CK112" s="1012"/>
      <c r="CL112" s="1013"/>
      <c r="CM112" s="986" t="s">
        <v>451</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449</v>
      </c>
      <c r="DH112" s="990"/>
      <c r="DI112" s="990"/>
      <c r="DJ112" s="990"/>
      <c r="DK112" s="990"/>
      <c r="DL112" s="990" t="s">
        <v>449</v>
      </c>
      <c r="DM112" s="990"/>
      <c r="DN112" s="990"/>
      <c r="DO112" s="990"/>
      <c r="DP112" s="990"/>
      <c r="DQ112" s="990" t="s">
        <v>449</v>
      </c>
      <c r="DR112" s="990"/>
      <c r="DS112" s="990"/>
      <c r="DT112" s="990"/>
      <c r="DU112" s="990"/>
      <c r="DV112" s="991" t="s">
        <v>449</v>
      </c>
      <c r="DW112" s="991"/>
      <c r="DX112" s="991"/>
      <c r="DY112" s="991"/>
      <c r="DZ112" s="992"/>
    </row>
    <row r="113" spans="1:130" s="226" customFormat="1" ht="26.25" customHeight="1" x14ac:dyDescent="0.15">
      <c r="A113" s="1018"/>
      <c r="B113" s="1019"/>
      <c r="C113" s="987" t="s">
        <v>452</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319170</v>
      </c>
      <c r="AB113" s="1002"/>
      <c r="AC113" s="1002"/>
      <c r="AD113" s="1002"/>
      <c r="AE113" s="1003"/>
      <c r="AF113" s="1004">
        <v>307804</v>
      </c>
      <c r="AG113" s="1002"/>
      <c r="AH113" s="1002"/>
      <c r="AI113" s="1002"/>
      <c r="AJ113" s="1003"/>
      <c r="AK113" s="1004">
        <v>328695</v>
      </c>
      <c r="AL113" s="1002"/>
      <c r="AM113" s="1002"/>
      <c r="AN113" s="1002"/>
      <c r="AO113" s="1003"/>
      <c r="AP113" s="1005">
        <v>4.5999999999999996</v>
      </c>
      <c r="AQ113" s="1006"/>
      <c r="AR113" s="1006"/>
      <c r="AS113" s="1006"/>
      <c r="AT113" s="1007"/>
      <c r="AU113" s="972"/>
      <c r="AV113" s="973"/>
      <c r="AW113" s="973"/>
      <c r="AX113" s="973"/>
      <c r="AY113" s="973"/>
      <c r="AZ113" s="986" t="s">
        <v>453</v>
      </c>
      <c r="BA113" s="987"/>
      <c r="BB113" s="987"/>
      <c r="BC113" s="987"/>
      <c r="BD113" s="987"/>
      <c r="BE113" s="987"/>
      <c r="BF113" s="987"/>
      <c r="BG113" s="987"/>
      <c r="BH113" s="987"/>
      <c r="BI113" s="987"/>
      <c r="BJ113" s="987"/>
      <c r="BK113" s="987"/>
      <c r="BL113" s="987"/>
      <c r="BM113" s="987"/>
      <c r="BN113" s="987"/>
      <c r="BO113" s="987"/>
      <c r="BP113" s="988"/>
      <c r="BQ113" s="989">
        <v>2234245</v>
      </c>
      <c r="BR113" s="990"/>
      <c r="BS113" s="990"/>
      <c r="BT113" s="990"/>
      <c r="BU113" s="990"/>
      <c r="BV113" s="990">
        <v>2187687</v>
      </c>
      <c r="BW113" s="990"/>
      <c r="BX113" s="990"/>
      <c r="BY113" s="990"/>
      <c r="BZ113" s="990"/>
      <c r="CA113" s="990">
        <v>2184349</v>
      </c>
      <c r="CB113" s="990"/>
      <c r="CC113" s="990"/>
      <c r="CD113" s="990"/>
      <c r="CE113" s="990"/>
      <c r="CF113" s="984">
        <v>30.4</v>
      </c>
      <c r="CG113" s="985"/>
      <c r="CH113" s="985"/>
      <c r="CI113" s="985"/>
      <c r="CJ113" s="985"/>
      <c r="CK113" s="1012"/>
      <c r="CL113" s="1013"/>
      <c r="CM113" s="986" t="s">
        <v>454</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455</v>
      </c>
      <c r="DH113" s="1023"/>
      <c r="DI113" s="1023"/>
      <c r="DJ113" s="1023"/>
      <c r="DK113" s="1024"/>
      <c r="DL113" s="1025" t="s">
        <v>456</v>
      </c>
      <c r="DM113" s="1023"/>
      <c r="DN113" s="1023"/>
      <c r="DO113" s="1023"/>
      <c r="DP113" s="1024"/>
      <c r="DQ113" s="1025" t="s">
        <v>455</v>
      </c>
      <c r="DR113" s="1023"/>
      <c r="DS113" s="1023"/>
      <c r="DT113" s="1023"/>
      <c r="DU113" s="1024"/>
      <c r="DV113" s="1026" t="s">
        <v>449</v>
      </c>
      <c r="DW113" s="1027"/>
      <c r="DX113" s="1027"/>
      <c r="DY113" s="1027"/>
      <c r="DZ113" s="1028"/>
    </row>
    <row r="114" spans="1:130" s="226" customFormat="1" ht="26.25" customHeight="1" x14ac:dyDescent="0.15">
      <c r="A114" s="1018"/>
      <c r="B114" s="1019"/>
      <c r="C114" s="987" t="s">
        <v>457</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190746</v>
      </c>
      <c r="AB114" s="1023"/>
      <c r="AC114" s="1023"/>
      <c r="AD114" s="1023"/>
      <c r="AE114" s="1024"/>
      <c r="AF114" s="1025">
        <v>222964</v>
      </c>
      <c r="AG114" s="1023"/>
      <c r="AH114" s="1023"/>
      <c r="AI114" s="1023"/>
      <c r="AJ114" s="1024"/>
      <c r="AK114" s="1025">
        <v>214732</v>
      </c>
      <c r="AL114" s="1023"/>
      <c r="AM114" s="1023"/>
      <c r="AN114" s="1023"/>
      <c r="AO114" s="1024"/>
      <c r="AP114" s="1026">
        <v>3</v>
      </c>
      <c r="AQ114" s="1027"/>
      <c r="AR114" s="1027"/>
      <c r="AS114" s="1027"/>
      <c r="AT114" s="1028"/>
      <c r="AU114" s="972"/>
      <c r="AV114" s="973"/>
      <c r="AW114" s="973"/>
      <c r="AX114" s="973"/>
      <c r="AY114" s="973"/>
      <c r="AZ114" s="986" t="s">
        <v>458</v>
      </c>
      <c r="BA114" s="987"/>
      <c r="BB114" s="987"/>
      <c r="BC114" s="987"/>
      <c r="BD114" s="987"/>
      <c r="BE114" s="987"/>
      <c r="BF114" s="987"/>
      <c r="BG114" s="987"/>
      <c r="BH114" s="987"/>
      <c r="BI114" s="987"/>
      <c r="BJ114" s="987"/>
      <c r="BK114" s="987"/>
      <c r="BL114" s="987"/>
      <c r="BM114" s="987"/>
      <c r="BN114" s="987"/>
      <c r="BO114" s="987"/>
      <c r="BP114" s="988"/>
      <c r="BQ114" s="989">
        <v>2072906</v>
      </c>
      <c r="BR114" s="990"/>
      <c r="BS114" s="990"/>
      <c r="BT114" s="990"/>
      <c r="BU114" s="990"/>
      <c r="BV114" s="990">
        <v>2099547</v>
      </c>
      <c r="BW114" s="990"/>
      <c r="BX114" s="990"/>
      <c r="BY114" s="990"/>
      <c r="BZ114" s="990"/>
      <c r="CA114" s="990">
        <v>2075092</v>
      </c>
      <c r="CB114" s="990"/>
      <c r="CC114" s="990"/>
      <c r="CD114" s="990"/>
      <c r="CE114" s="990"/>
      <c r="CF114" s="984">
        <v>28.9</v>
      </c>
      <c r="CG114" s="985"/>
      <c r="CH114" s="985"/>
      <c r="CI114" s="985"/>
      <c r="CJ114" s="985"/>
      <c r="CK114" s="1012"/>
      <c r="CL114" s="1013"/>
      <c r="CM114" s="986" t="s">
        <v>459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449</v>
      </c>
      <c r="DH114" s="1023"/>
      <c r="DI114" s="1023"/>
      <c r="DJ114" s="1023"/>
      <c r="DK114" s="1024"/>
      <c r="DL114" s="1025" t="s">
        <v>449</v>
      </c>
      <c r="DM114" s="1023"/>
      <c r="DN114" s="1023"/>
      <c r="DO114" s="1023"/>
      <c r="DP114" s="1024"/>
      <c r="DQ114" s="1025" t="s">
        <v>460</v>
      </c>
      <c r="DR114" s="1023"/>
      <c r="DS114" s="1023"/>
      <c r="DT114" s="1023"/>
      <c r="DU114" s="1024"/>
      <c r="DV114" s="1026" t="s">
        <v>449</v>
      </c>
      <c r="DW114" s="1027"/>
      <c r="DX114" s="1027"/>
      <c r="DY114" s="1027"/>
      <c r="DZ114" s="1028"/>
    </row>
    <row r="115" spans="1:130" s="226" customFormat="1" ht="26.25" customHeight="1" x14ac:dyDescent="0.15">
      <c r="A115" s="1018"/>
      <c r="B115" s="1019"/>
      <c r="C115" s="987" t="s">
        <v>461</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449</v>
      </c>
      <c r="AB115" s="1002"/>
      <c r="AC115" s="1002"/>
      <c r="AD115" s="1002"/>
      <c r="AE115" s="1003"/>
      <c r="AF115" s="1004" t="s">
        <v>456</v>
      </c>
      <c r="AG115" s="1002"/>
      <c r="AH115" s="1002"/>
      <c r="AI115" s="1002"/>
      <c r="AJ115" s="1003"/>
      <c r="AK115" s="1004" t="s">
        <v>449</v>
      </c>
      <c r="AL115" s="1002"/>
      <c r="AM115" s="1002"/>
      <c r="AN115" s="1002"/>
      <c r="AO115" s="1003"/>
      <c r="AP115" s="1005" t="s">
        <v>456</v>
      </c>
      <c r="AQ115" s="1006"/>
      <c r="AR115" s="1006"/>
      <c r="AS115" s="1006"/>
      <c r="AT115" s="1007"/>
      <c r="AU115" s="972"/>
      <c r="AV115" s="973"/>
      <c r="AW115" s="973"/>
      <c r="AX115" s="973"/>
      <c r="AY115" s="973"/>
      <c r="AZ115" s="986" t="s">
        <v>462</v>
      </c>
      <c r="BA115" s="987"/>
      <c r="BB115" s="987"/>
      <c r="BC115" s="987"/>
      <c r="BD115" s="987"/>
      <c r="BE115" s="987"/>
      <c r="BF115" s="987"/>
      <c r="BG115" s="987"/>
      <c r="BH115" s="987"/>
      <c r="BI115" s="987"/>
      <c r="BJ115" s="987"/>
      <c r="BK115" s="987"/>
      <c r="BL115" s="987"/>
      <c r="BM115" s="987"/>
      <c r="BN115" s="987"/>
      <c r="BO115" s="987"/>
      <c r="BP115" s="988"/>
      <c r="BQ115" s="989" t="s">
        <v>449</v>
      </c>
      <c r="BR115" s="990"/>
      <c r="BS115" s="990"/>
      <c r="BT115" s="990"/>
      <c r="BU115" s="990"/>
      <c r="BV115" s="990" t="s">
        <v>460</v>
      </c>
      <c r="BW115" s="990"/>
      <c r="BX115" s="990"/>
      <c r="BY115" s="990"/>
      <c r="BZ115" s="990"/>
      <c r="CA115" s="990" t="s">
        <v>463</v>
      </c>
      <c r="CB115" s="990"/>
      <c r="CC115" s="990"/>
      <c r="CD115" s="990"/>
      <c r="CE115" s="990"/>
      <c r="CF115" s="984" t="s">
        <v>395</v>
      </c>
      <c r="CG115" s="985"/>
      <c r="CH115" s="985"/>
      <c r="CI115" s="985"/>
      <c r="CJ115" s="985"/>
      <c r="CK115" s="1012"/>
      <c r="CL115" s="1013"/>
      <c r="CM115" s="986" t="s">
        <v>464</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449</v>
      </c>
      <c r="DH115" s="1023"/>
      <c r="DI115" s="1023"/>
      <c r="DJ115" s="1023"/>
      <c r="DK115" s="1024"/>
      <c r="DL115" s="1025" t="s">
        <v>455</v>
      </c>
      <c r="DM115" s="1023"/>
      <c r="DN115" s="1023"/>
      <c r="DO115" s="1023"/>
      <c r="DP115" s="1024"/>
      <c r="DQ115" s="1025" t="s">
        <v>460</v>
      </c>
      <c r="DR115" s="1023"/>
      <c r="DS115" s="1023"/>
      <c r="DT115" s="1023"/>
      <c r="DU115" s="1024"/>
      <c r="DV115" s="1026" t="s">
        <v>449</v>
      </c>
      <c r="DW115" s="1027"/>
      <c r="DX115" s="1027"/>
      <c r="DY115" s="1027"/>
      <c r="DZ115" s="1028"/>
    </row>
    <row r="116" spans="1:130" s="226" customFormat="1" ht="26.25" customHeight="1" x14ac:dyDescent="0.15">
      <c r="A116" s="1020"/>
      <c r="B116" s="1021"/>
      <c r="C116" s="1029" t="s">
        <v>465</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449</v>
      </c>
      <c r="AB116" s="1023"/>
      <c r="AC116" s="1023"/>
      <c r="AD116" s="1023"/>
      <c r="AE116" s="1024"/>
      <c r="AF116" s="1025" t="s">
        <v>395</v>
      </c>
      <c r="AG116" s="1023"/>
      <c r="AH116" s="1023"/>
      <c r="AI116" s="1023"/>
      <c r="AJ116" s="1024"/>
      <c r="AK116" s="1025" t="s">
        <v>449</v>
      </c>
      <c r="AL116" s="1023"/>
      <c r="AM116" s="1023"/>
      <c r="AN116" s="1023"/>
      <c r="AO116" s="1024"/>
      <c r="AP116" s="1026" t="s">
        <v>455</v>
      </c>
      <c r="AQ116" s="1027"/>
      <c r="AR116" s="1027"/>
      <c r="AS116" s="1027"/>
      <c r="AT116" s="1028"/>
      <c r="AU116" s="972"/>
      <c r="AV116" s="973"/>
      <c r="AW116" s="973"/>
      <c r="AX116" s="973"/>
      <c r="AY116" s="973"/>
      <c r="AZ116" s="1031" t="s">
        <v>466</v>
      </c>
      <c r="BA116" s="1032"/>
      <c r="BB116" s="1032"/>
      <c r="BC116" s="1032"/>
      <c r="BD116" s="1032"/>
      <c r="BE116" s="1032"/>
      <c r="BF116" s="1032"/>
      <c r="BG116" s="1032"/>
      <c r="BH116" s="1032"/>
      <c r="BI116" s="1032"/>
      <c r="BJ116" s="1032"/>
      <c r="BK116" s="1032"/>
      <c r="BL116" s="1032"/>
      <c r="BM116" s="1032"/>
      <c r="BN116" s="1032"/>
      <c r="BO116" s="1032"/>
      <c r="BP116" s="1033"/>
      <c r="BQ116" s="989" t="s">
        <v>449</v>
      </c>
      <c r="BR116" s="990"/>
      <c r="BS116" s="990"/>
      <c r="BT116" s="990"/>
      <c r="BU116" s="990"/>
      <c r="BV116" s="990" t="s">
        <v>449</v>
      </c>
      <c r="BW116" s="990"/>
      <c r="BX116" s="990"/>
      <c r="BY116" s="990"/>
      <c r="BZ116" s="990"/>
      <c r="CA116" s="990" t="s">
        <v>455</v>
      </c>
      <c r="CB116" s="990"/>
      <c r="CC116" s="990"/>
      <c r="CD116" s="990"/>
      <c r="CE116" s="990"/>
      <c r="CF116" s="984" t="s">
        <v>449</v>
      </c>
      <c r="CG116" s="985"/>
      <c r="CH116" s="985"/>
      <c r="CI116" s="985"/>
      <c r="CJ116" s="985"/>
      <c r="CK116" s="1012"/>
      <c r="CL116" s="1013"/>
      <c r="CM116" s="986" t="s">
        <v>467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455</v>
      </c>
      <c r="DH116" s="1023"/>
      <c r="DI116" s="1023"/>
      <c r="DJ116" s="1023"/>
      <c r="DK116" s="1024"/>
      <c r="DL116" s="1025" t="s">
        <v>449</v>
      </c>
      <c r="DM116" s="1023"/>
      <c r="DN116" s="1023"/>
      <c r="DO116" s="1023"/>
      <c r="DP116" s="1024"/>
      <c r="DQ116" s="1025" t="s">
        <v>449</v>
      </c>
      <c r="DR116" s="1023"/>
      <c r="DS116" s="1023"/>
      <c r="DT116" s="1023"/>
      <c r="DU116" s="1024"/>
      <c r="DV116" s="1026" t="s">
        <v>455</v>
      </c>
      <c r="DW116" s="1027"/>
      <c r="DX116" s="1027"/>
      <c r="DY116" s="1027"/>
      <c r="DZ116" s="1028"/>
    </row>
    <row r="117" spans="1:130" s="226"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468</v>
      </c>
      <c r="Z117" s="958"/>
      <c r="AA117" s="1042">
        <v>2296254</v>
      </c>
      <c r="AB117" s="1043"/>
      <c r="AC117" s="1043"/>
      <c r="AD117" s="1043"/>
      <c r="AE117" s="1044"/>
      <c r="AF117" s="1045">
        <v>2265405</v>
      </c>
      <c r="AG117" s="1043"/>
      <c r="AH117" s="1043"/>
      <c r="AI117" s="1043"/>
      <c r="AJ117" s="1044"/>
      <c r="AK117" s="1045">
        <v>2233585</v>
      </c>
      <c r="AL117" s="1043"/>
      <c r="AM117" s="1043"/>
      <c r="AN117" s="1043"/>
      <c r="AO117" s="1044"/>
      <c r="AP117" s="1046"/>
      <c r="AQ117" s="1047"/>
      <c r="AR117" s="1047"/>
      <c r="AS117" s="1047"/>
      <c r="AT117" s="1048"/>
      <c r="AU117" s="972"/>
      <c r="AV117" s="973"/>
      <c r="AW117" s="973"/>
      <c r="AX117" s="973"/>
      <c r="AY117" s="973"/>
      <c r="AZ117" s="1038" t="s">
        <v>469</v>
      </c>
      <c r="BA117" s="1039"/>
      <c r="BB117" s="1039"/>
      <c r="BC117" s="1039"/>
      <c r="BD117" s="1039"/>
      <c r="BE117" s="1039"/>
      <c r="BF117" s="1039"/>
      <c r="BG117" s="1039"/>
      <c r="BH117" s="1039"/>
      <c r="BI117" s="1039"/>
      <c r="BJ117" s="1039"/>
      <c r="BK117" s="1039"/>
      <c r="BL117" s="1039"/>
      <c r="BM117" s="1039"/>
      <c r="BN117" s="1039"/>
      <c r="BO117" s="1039"/>
      <c r="BP117" s="1040"/>
      <c r="BQ117" s="989" t="s">
        <v>449</v>
      </c>
      <c r="BR117" s="990"/>
      <c r="BS117" s="990"/>
      <c r="BT117" s="990"/>
      <c r="BU117" s="990"/>
      <c r="BV117" s="990" t="s">
        <v>455</v>
      </c>
      <c r="BW117" s="990"/>
      <c r="BX117" s="990"/>
      <c r="BY117" s="990"/>
      <c r="BZ117" s="990"/>
      <c r="CA117" s="990" t="s">
        <v>460</v>
      </c>
      <c r="CB117" s="990"/>
      <c r="CC117" s="990"/>
      <c r="CD117" s="990"/>
      <c r="CE117" s="990"/>
      <c r="CF117" s="984" t="s">
        <v>449</v>
      </c>
      <c r="CG117" s="985"/>
      <c r="CH117" s="985"/>
      <c r="CI117" s="985"/>
      <c r="CJ117" s="985"/>
      <c r="CK117" s="1012"/>
      <c r="CL117" s="1013"/>
      <c r="CM117" s="986" t="s">
        <v>470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455</v>
      </c>
      <c r="DH117" s="1023"/>
      <c r="DI117" s="1023"/>
      <c r="DJ117" s="1023"/>
      <c r="DK117" s="1024"/>
      <c r="DL117" s="1025" t="s">
        <v>449</v>
      </c>
      <c r="DM117" s="1023"/>
      <c r="DN117" s="1023"/>
      <c r="DO117" s="1023"/>
      <c r="DP117" s="1024"/>
      <c r="DQ117" s="1025" t="s">
        <v>449</v>
      </c>
      <c r="DR117" s="1023"/>
      <c r="DS117" s="1023"/>
      <c r="DT117" s="1023"/>
      <c r="DU117" s="1024"/>
      <c r="DV117" s="1026" t="s">
        <v>456</v>
      </c>
      <c r="DW117" s="1027"/>
      <c r="DX117" s="1027"/>
      <c r="DY117" s="1027"/>
      <c r="DZ117" s="1028"/>
    </row>
    <row r="118" spans="1:130" s="226" customFormat="1" ht="26.25" customHeight="1" x14ac:dyDescent="0.15">
      <c r="A118" s="976" t="s">
        <v>438</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435</v>
      </c>
      <c r="AB118" s="957"/>
      <c r="AC118" s="957"/>
      <c r="AD118" s="957"/>
      <c r="AE118" s="958"/>
      <c r="AF118" s="956" t="s">
        <v>436</v>
      </c>
      <c r="AG118" s="957"/>
      <c r="AH118" s="957"/>
      <c r="AI118" s="957"/>
      <c r="AJ118" s="958"/>
      <c r="AK118" s="956" t="s">
        <v>307</v>
      </c>
      <c r="AL118" s="957"/>
      <c r="AM118" s="957"/>
      <c r="AN118" s="957"/>
      <c r="AO118" s="958"/>
      <c r="AP118" s="1034" t="s">
        <v>437</v>
      </c>
      <c r="AQ118" s="1035"/>
      <c r="AR118" s="1035"/>
      <c r="AS118" s="1035"/>
      <c r="AT118" s="1036"/>
      <c r="AU118" s="972"/>
      <c r="AV118" s="973"/>
      <c r="AW118" s="973"/>
      <c r="AX118" s="973"/>
      <c r="AY118" s="973"/>
      <c r="AZ118" s="1037" t="s">
        <v>471</v>
      </c>
      <c r="BA118" s="1029"/>
      <c r="BB118" s="1029"/>
      <c r="BC118" s="1029"/>
      <c r="BD118" s="1029"/>
      <c r="BE118" s="1029"/>
      <c r="BF118" s="1029"/>
      <c r="BG118" s="1029"/>
      <c r="BH118" s="1029"/>
      <c r="BI118" s="1029"/>
      <c r="BJ118" s="1029"/>
      <c r="BK118" s="1029"/>
      <c r="BL118" s="1029"/>
      <c r="BM118" s="1029"/>
      <c r="BN118" s="1029"/>
      <c r="BO118" s="1029"/>
      <c r="BP118" s="1030"/>
      <c r="BQ118" s="1063" t="s">
        <v>449</v>
      </c>
      <c r="BR118" s="1064"/>
      <c r="BS118" s="1064"/>
      <c r="BT118" s="1064"/>
      <c r="BU118" s="1064"/>
      <c r="BV118" s="1064" t="s">
        <v>449</v>
      </c>
      <c r="BW118" s="1064"/>
      <c r="BX118" s="1064"/>
      <c r="BY118" s="1064"/>
      <c r="BZ118" s="1064"/>
      <c r="CA118" s="1064" t="s">
        <v>449</v>
      </c>
      <c r="CB118" s="1064"/>
      <c r="CC118" s="1064"/>
      <c r="CD118" s="1064"/>
      <c r="CE118" s="1064"/>
      <c r="CF118" s="984" t="s">
        <v>456</v>
      </c>
      <c r="CG118" s="985"/>
      <c r="CH118" s="985"/>
      <c r="CI118" s="985"/>
      <c r="CJ118" s="985"/>
      <c r="CK118" s="1012"/>
      <c r="CL118" s="1013"/>
      <c r="CM118" s="986" t="s">
        <v>472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449</v>
      </c>
      <c r="DH118" s="1023"/>
      <c r="DI118" s="1023"/>
      <c r="DJ118" s="1023"/>
      <c r="DK118" s="1024"/>
      <c r="DL118" s="1025" t="s">
        <v>449</v>
      </c>
      <c r="DM118" s="1023"/>
      <c r="DN118" s="1023"/>
      <c r="DO118" s="1023"/>
      <c r="DP118" s="1024"/>
      <c r="DQ118" s="1025" t="s">
        <v>456</v>
      </c>
      <c r="DR118" s="1023"/>
      <c r="DS118" s="1023"/>
      <c r="DT118" s="1023"/>
      <c r="DU118" s="1024"/>
      <c r="DV118" s="1026" t="s">
        <v>463</v>
      </c>
      <c r="DW118" s="1027"/>
      <c r="DX118" s="1027"/>
      <c r="DY118" s="1027"/>
      <c r="DZ118" s="1028"/>
    </row>
    <row r="119" spans="1:130" s="226" customFormat="1" ht="26.25" customHeight="1" x14ac:dyDescent="0.15">
      <c r="A119" s="1120" t="s">
        <v>441</v>
      </c>
      <c r="B119" s="1011"/>
      <c r="C119" s="993" t="s">
        <v>442</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456</v>
      </c>
      <c r="AB119" s="964"/>
      <c r="AC119" s="964"/>
      <c r="AD119" s="964"/>
      <c r="AE119" s="965"/>
      <c r="AF119" s="966" t="s">
        <v>449</v>
      </c>
      <c r="AG119" s="964"/>
      <c r="AH119" s="964"/>
      <c r="AI119" s="964"/>
      <c r="AJ119" s="965"/>
      <c r="AK119" s="966" t="s">
        <v>449</v>
      </c>
      <c r="AL119" s="964"/>
      <c r="AM119" s="964"/>
      <c r="AN119" s="964"/>
      <c r="AO119" s="965"/>
      <c r="AP119" s="967" t="s">
        <v>460</v>
      </c>
      <c r="AQ119" s="968"/>
      <c r="AR119" s="968"/>
      <c r="AS119" s="968"/>
      <c r="AT119" s="969"/>
      <c r="AU119" s="974"/>
      <c r="AV119" s="975"/>
      <c r="AW119" s="975"/>
      <c r="AX119" s="975"/>
      <c r="AY119" s="975"/>
      <c r="AZ119" s="247" t="s">
        <v>188</v>
      </c>
      <c r="BA119" s="247"/>
      <c r="BB119" s="247"/>
      <c r="BC119" s="247"/>
      <c r="BD119" s="247"/>
      <c r="BE119" s="247"/>
      <c r="BF119" s="247"/>
      <c r="BG119" s="247"/>
      <c r="BH119" s="247"/>
      <c r="BI119" s="247"/>
      <c r="BJ119" s="247"/>
      <c r="BK119" s="247"/>
      <c r="BL119" s="247"/>
      <c r="BM119" s="247"/>
      <c r="BN119" s="247"/>
      <c r="BO119" s="1041" t="s">
        <v>473</v>
      </c>
      <c r="BP119" s="1069"/>
      <c r="BQ119" s="1063">
        <v>25725899</v>
      </c>
      <c r="BR119" s="1064"/>
      <c r="BS119" s="1064"/>
      <c r="BT119" s="1064"/>
      <c r="BU119" s="1064"/>
      <c r="BV119" s="1064">
        <v>25240757</v>
      </c>
      <c r="BW119" s="1064"/>
      <c r="BX119" s="1064"/>
      <c r="BY119" s="1064"/>
      <c r="BZ119" s="1064"/>
      <c r="CA119" s="1064">
        <v>24699440</v>
      </c>
      <c r="CB119" s="1064"/>
      <c r="CC119" s="1064"/>
      <c r="CD119" s="1064"/>
      <c r="CE119" s="1064"/>
      <c r="CF119" s="1065"/>
      <c r="CG119" s="1066"/>
      <c r="CH119" s="1066"/>
      <c r="CI119" s="1066"/>
      <c r="CJ119" s="1067"/>
      <c r="CK119" s="1014"/>
      <c r="CL119" s="1015"/>
      <c r="CM119" s="1037" t="s">
        <v>474</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460</v>
      </c>
      <c r="DH119" s="1050"/>
      <c r="DI119" s="1050"/>
      <c r="DJ119" s="1050"/>
      <c r="DK119" s="1051"/>
      <c r="DL119" s="1049" t="s">
        <v>449</v>
      </c>
      <c r="DM119" s="1050"/>
      <c r="DN119" s="1050"/>
      <c r="DO119" s="1050"/>
      <c r="DP119" s="1051"/>
      <c r="DQ119" s="1049" t="s">
        <v>463</v>
      </c>
      <c r="DR119" s="1050"/>
      <c r="DS119" s="1050"/>
      <c r="DT119" s="1050"/>
      <c r="DU119" s="1051"/>
      <c r="DV119" s="1052" t="s">
        <v>449</v>
      </c>
      <c r="DW119" s="1053"/>
      <c r="DX119" s="1053"/>
      <c r="DY119" s="1053"/>
      <c r="DZ119" s="1054"/>
    </row>
    <row r="120" spans="1:130" s="226" customFormat="1" ht="26.25" customHeight="1" x14ac:dyDescent="0.15">
      <c r="A120" s="1121"/>
      <c r="B120" s="1013"/>
      <c r="C120" s="986" t="s">
        <v>446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449</v>
      </c>
      <c r="AB120" s="1023"/>
      <c r="AC120" s="1023"/>
      <c r="AD120" s="1023"/>
      <c r="AE120" s="1024"/>
      <c r="AF120" s="1025" t="s">
        <v>460</v>
      </c>
      <c r="AG120" s="1023"/>
      <c r="AH120" s="1023"/>
      <c r="AI120" s="1023"/>
      <c r="AJ120" s="1024"/>
      <c r="AK120" s="1025" t="s">
        <v>455</v>
      </c>
      <c r="AL120" s="1023"/>
      <c r="AM120" s="1023"/>
      <c r="AN120" s="1023"/>
      <c r="AO120" s="1024"/>
      <c r="AP120" s="1026" t="s">
        <v>449</v>
      </c>
      <c r="AQ120" s="1027"/>
      <c r="AR120" s="1027"/>
      <c r="AS120" s="1027"/>
      <c r="AT120" s="1028"/>
      <c r="AU120" s="1055" t="s">
        <v>475</v>
      </c>
      <c r="AV120" s="1056"/>
      <c r="AW120" s="1056"/>
      <c r="AX120" s="1056"/>
      <c r="AY120" s="1057"/>
      <c r="AZ120" s="993" t="s">
        <v>476</v>
      </c>
      <c r="BA120" s="961"/>
      <c r="BB120" s="961"/>
      <c r="BC120" s="961"/>
      <c r="BD120" s="961"/>
      <c r="BE120" s="961"/>
      <c r="BF120" s="961"/>
      <c r="BG120" s="961"/>
      <c r="BH120" s="961"/>
      <c r="BI120" s="961"/>
      <c r="BJ120" s="961"/>
      <c r="BK120" s="961"/>
      <c r="BL120" s="961"/>
      <c r="BM120" s="961"/>
      <c r="BN120" s="961"/>
      <c r="BO120" s="961"/>
      <c r="BP120" s="962"/>
      <c r="BQ120" s="994">
        <v>3057523</v>
      </c>
      <c r="BR120" s="995"/>
      <c r="BS120" s="995"/>
      <c r="BT120" s="995"/>
      <c r="BU120" s="995"/>
      <c r="BV120" s="995">
        <v>4110159</v>
      </c>
      <c r="BW120" s="995"/>
      <c r="BX120" s="995"/>
      <c r="BY120" s="995"/>
      <c r="BZ120" s="995"/>
      <c r="CA120" s="995">
        <v>5039401</v>
      </c>
      <c r="CB120" s="995"/>
      <c r="CC120" s="995"/>
      <c r="CD120" s="995"/>
      <c r="CE120" s="995"/>
      <c r="CF120" s="1008">
        <v>70.2</v>
      </c>
      <c r="CG120" s="1009"/>
      <c r="CH120" s="1009"/>
      <c r="CI120" s="1009"/>
      <c r="CJ120" s="1009"/>
      <c r="CK120" s="1070" t="s">
        <v>477</v>
      </c>
      <c r="CL120" s="1071"/>
      <c r="CM120" s="1071"/>
      <c r="CN120" s="1071"/>
      <c r="CO120" s="1072"/>
      <c r="CP120" s="1078" t="s">
        <v>478</v>
      </c>
      <c r="CQ120" s="1079"/>
      <c r="CR120" s="1079"/>
      <c r="CS120" s="1079"/>
      <c r="CT120" s="1079"/>
      <c r="CU120" s="1079"/>
      <c r="CV120" s="1079"/>
      <c r="CW120" s="1079"/>
      <c r="CX120" s="1079"/>
      <c r="CY120" s="1079"/>
      <c r="CZ120" s="1079"/>
      <c r="DA120" s="1079"/>
      <c r="DB120" s="1079"/>
      <c r="DC120" s="1079"/>
      <c r="DD120" s="1079"/>
      <c r="DE120" s="1079"/>
      <c r="DF120" s="1080"/>
      <c r="DG120" s="994">
        <v>3142271</v>
      </c>
      <c r="DH120" s="995"/>
      <c r="DI120" s="995"/>
      <c r="DJ120" s="995"/>
      <c r="DK120" s="995"/>
      <c r="DL120" s="995">
        <v>2932352</v>
      </c>
      <c r="DM120" s="995"/>
      <c r="DN120" s="995"/>
      <c r="DO120" s="995"/>
      <c r="DP120" s="995"/>
      <c r="DQ120" s="995">
        <v>3034287</v>
      </c>
      <c r="DR120" s="995"/>
      <c r="DS120" s="995"/>
      <c r="DT120" s="995"/>
      <c r="DU120" s="995"/>
      <c r="DV120" s="996">
        <v>42.3</v>
      </c>
      <c r="DW120" s="996"/>
      <c r="DX120" s="996"/>
      <c r="DY120" s="996"/>
      <c r="DZ120" s="997"/>
    </row>
    <row r="121" spans="1:130" s="226" customFormat="1" ht="26.25" customHeight="1" x14ac:dyDescent="0.15">
      <c r="A121" s="1121"/>
      <c r="B121" s="1013"/>
      <c r="C121" s="1038" t="s">
        <v>479</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456</v>
      </c>
      <c r="AB121" s="1023"/>
      <c r="AC121" s="1023"/>
      <c r="AD121" s="1023"/>
      <c r="AE121" s="1024"/>
      <c r="AF121" s="1025" t="s">
        <v>460</v>
      </c>
      <c r="AG121" s="1023"/>
      <c r="AH121" s="1023"/>
      <c r="AI121" s="1023"/>
      <c r="AJ121" s="1024"/>
      <c r="AK121" s="1025" t="s">
        <v>449</v>
      </c>
      <c r="AL121" s="1023"/>
      <c r="AM121" s="1023"/>
      <c r="AN121" s="1023"/>
      <c r="AO121" s="1024"/>
      <c r="AP121" s="1026" t="s">
        <v>456</v>
      </c>
      <c r="AQ121" s="1027"/>
      <c r="AR121" s="1027"/>
      <c r="AS121" s="1027"/>
      <c r="AT121" s="1028"/>
      <c r="AU121" s="1058"/>
      <c r="AV121" s="1059"/>
      <c r="AW121" s="1059"/>
      <c r="AX121" s="1059"/>
      <c r="AY121" s="1060"/>
      <c r="AZ121" s="986" t="s">
        <v>480</v>
      </c>
      <c r="BA121" s="987"/>
      <c r="BB121" s="987"/>
      <c r="BC121" s="987"/>
      <c r="BD121" s="987"/>
      <c r="BE121" s="987"/>
      <c r="BF121" s="987"/>
      <c r="BG121" s="987"/>
      <c r="BH121" s="987"/>
      <c r="BI121" s="987"/>
      <c r="BJ121" s="987"/>
      <c r="BK121" s="987"/>
      <c r="BL121" s="987"/>
      <c r="BM121" s="987"/>
      <c r="BN121" s="987"/>
      <c r="BO121" s="987"/>
      <c r="BP121" s="988"/>
      <c r="BQ121" s="989">
        <v>731326</v>
      </c>
      <c r="BR121" s="990"/>
      <c r="BS121" s="990"/>
      <c r="BT121" s="990"/>
      <c r="BU121" s="990"/>
      <c r="BV121" s="990">
        <v>660314</v>
      </c>
      <c r="BW121" s="990"/>
      <c r="BX121" s="990"/>
      <c r="BY121" s="990"/>
      <c r="BZ121" s="990"/>
      <c r="CA121" s="990">
        <v>626343</v>
      </c>
      <c r="CB121" s="990"/>
      <c r="CC121" s="990"/>
      <c r="CD121" s="990"/>
      <c r="CE121" s="990"/>
      <c r="CF121" s="984">
        <v>8.6999999999999993</v>
      </c>
      <c r="CG121" s="985"/>
      <c r="CH121" s="985"/>
      <c r="CI121" s="985"/>
      <c r="CJ121" s="985"/>
      <c r="CK121" s="1073"/>
      <c r="CL121" s="1074"/>
      <c r="CM121" s="1074"/>
      <c r="CN121" s="1074"/>
      <c r="CO121" s="1075"/>
      <c r="CP121" s="1083" t="s">
        <v>481</v>
      </c>
      <c r="CQ121" s="1084"/>
      <c r="CR121" s="1084"/>
      <c r="CS121" s="1084"/>
      <c r="CT121" s="1084"/>
      <c r="CU121" s="1084"/>
      <c r="CV121" s="1084"/>
      <c r="CW121" s="1084"/>
      <c r="CX121" s="1084"/>
      <c r="CY121" s="1084"/>
      <c r="CZ121" s="1084"/>
      <c r="DA121" s="1084"/>
      <c r="DB121" s="1084"/>
      <c r="DC121" s="1084"/>
      <c r="DD121" s="1084"/>
      <c r="DE121" s="1084"/>
      <c r="DF121" s="1085"/>
      <c r="DG121" s="989">
        <v>437389</v>
      </c>
      <c r="DH121" s="990"/>
      <c r="DI121" s="990"/>
      <c r="DJ121" s="990"/>
      <c r="DK121" s="990"/>
      <c r="DL121" s="990">
        <v>420816</v>
      </c>
      <c r="DM121" s="990"/>
      <c r="DN121" s="990"/>
      <c r="DO121" s="990"/>
      <c r="DP121" s="990"/>
      <c r="DQ121" s="990">
        <v>532437</v>
      </c>
      <c r="DR121" s="990"/>
      <c r="DS121" s="990"/>
      <c r="DT121" s="990"/>
      <c r="DU121" s="990"/>
      <c r="DV121" s="991">
        <v>7.4</v>
      </c>
      <c r="DW121" s="991"/>
      <c r="DX121" s="991"/>
      <c r="DY121" s="991"/>
      <c r="DZ121" s="992"/>
    </row>
    <row r="122" spans="1:130" s="226" customFormat="1" ht="26.25" customHeight="1" x14ac:dyDescent="0.15">
      <c r="A122" s="1121"/>
      <c r="B122" s="1013"/>
      <c r="C122" s="986" t="s">
        <v>459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449</v>
      </c>
      <c r="AB122" s="1023"/>
      <c r="AC122" s="1023"/>
      <c r="AD122" s="1023"/>
      <c r="AE122" s="1024"/>
      <c r="AF122" s="1025" t="s">
        <v>463</v>
      </c>
      <c r="AG122" s="1023"/>
      <c r="AH122" s="1023"/>
      <c r="AI122" s="1023"/>
      <c r="AJ122" s="1024"/>
      <c r="AK122" s="1025" t="s">
        <v>449</v>
      </c>
      <c r="AL122" s="1023"/>
      <c r="AM122" s="1023"/>
      <c r="AN122" s="1023"/>
      <c r="AO122" s="1024"/>
      <c r="AP122" s="1026" t="s">
        <v>449</v>
      </c>
      <c r="AQ122" s="1027"/>
      <c r="AR122" s="1027"/>
      <c r="AS122" s="1027"/>
      <c r="AT122" s="1028"/>
      <c r="AU122" s="1058"/>
      <c r="AV122" s="1059"/>
      <c r="AW122" s="1059"/>
      <c r="AX122" s="1059"/>
      <c r="AY122" s="1060"/>
      <c r="AZ122" s="1037" t="s">
        <v>482</v>
      </c>
      <c r="BA122" s="1029"/>
      <c r="BB122" s="1029"/>
      <c r="BC122" s="1029"/>
      <c r="BD122" s="1029"/>
      <c r="BE122" s="1029"/>
      <c r="BF122" s="1029"/>
      <c r="BG122" s="1029"/>
      <c r="BH122" s="1029"/>
      <c r="BI122" s="1029"/>
      <c r="BJ122" s="1029"/>
      <c r="BK122" s="1029"/>
      <c r="BL122" s="1029"/>
      <c r="BM122" s="1029"/>
      <c r="BN122" s="1029"/>
      <c r="BO122" s="1029"/>
      <c r="BP122" s="1030"/>
      <c r="BQ122" s="1063">
        <v>13432094</v>
      </c>
      <c r="BR122" s="1064"/>
      <c r="BS122" s="1064"/>
      <c r="BT122" s="1064"/>
      <c r="BU122" s="1064"/>
      <c r="BV122" s="1064">
        <v>13374506</v>
      </c>
      <c r="BW122" s="1064"/>
      <c r="BX122" s="1064"/>
      <c r="BY122" s="1064"/>
      <c r="BZ122" s="1064"/>
      <c r="CA122" s="1064">
        <v>12803575</v>
      </c>
      <c r="CB122" s="1064"/>
      <c r="CC122" s="1064"/>
      <c r="CD122" s="1064"/>
      <c r="CE122" s="1064"/>
      <c r="CF122" s="1081">
        <v>178.4</v>
      </c>
      <c r="CG122" s="1082"/>
      <c r="CH122" s="1082"/>
      <c r="CI122" s="1082"/>
      <c r="CJ122" s="1082"/>
      <c r="CK122" s="1073"/>
      <c r="CL122" s="1074"/>
      <c r="CM122" s="1074"/>
      <c r="CN122" s="1074"/>
      <c r="CO122" s="1075"/>
      <c r="CP122" s="1083"/>
      <c r="CQ122" s="1084"/>
      <c r="CR122" s="1084"/>
      <c r="CS122" s="1084"/>
      <c r="CT122" s="1084"/>
      <c r="CU122" s="1084"/>
      <c r="CV122" s="1084"/>
      <c r="CW122" s="1084"/>
      <c r="CX122" s="1084"/>
      <c r="CY122" s="1084"/>
      <c r="CZ122" s="1084"/>
      <c r="DA122" s="1084"/>
      <c r="DB122" s="1084"/>
      <c r="DC122" s="1084"/>
      <c r="DD122" s="1084"/>
      <c r="DE122" s="1084"/>
      <c r="DF122" s="1085"/>
      <c r="DG122" s="989"/>
      <c r="DH122" s="990"/>
      <c r="DI122" s="990"/>
      <c r="DJ122" s="990"/>
      <c r="DK122" s="990"/>
      <c r="DL122" s="990"/>
      <c r="DM122" s="990"/>
      <c r="DN122" s="990"/>
      <c r="DO122" s="990"/>
      <c r="DP122" s="990"/>
      <c r="DQ122" s="990"/>
      <c r="DR122" s="990"/>
      <c r="DS122" s="990"/>
      <c r="DT122" s="990"/>
      <c r="DU122" s="990"/>
      <c r="DV122" s="991"/>
      <c r="DW122" s="991"/>
      <c r="DX122" s="991"/>
      <c r="DY122" s="991"/>
      <c r="DZ122" s="992"/>
    </row>
    <row r="123" spans="1:130" s="226" customFormat="1" ht="26.25" customHeight="1" x14ac:dyDescent="0.15">
      <c r="A123" s="1121"/>
      <c r="B123" s="1013"/>
      <c r="C123" s="986" t="s">
        <v>467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449</v>
      </c>
      <c r="AB123" s="1023"/>
      <c r="AC123" s="1023"/>
      <c r="AD123" s="1023"/>
      <c r="AE123" s="1024"/>
      <c r="AF123" s="1025" t="s">
        <v>455</v>
      </c>
      <c r="AG123" s="1023"/>
      <c r="AH123" s="1023"/>
      <c r="AI123" s="1023"/>
      <c r="AJ123" s="1024"/>
      <c r="AK123" s="1025" t="s">
        <v>449</v>
      </c>
      <c r="AL123" s="1023"/>
      <c r="AM123" s="1023"/>
      <c r="AN123" s="1023"/>
      <c r="AO123" s="1024"/>
      <c r="AP123" s="1026" t="s">
        <v>449</v>
      </c>
      <c r="AQ123" s="1027"/>
      <c r="AR123" s="1027"/>
      <c r="AS123" s="1027"/>
      <c r="AT123" s="1028"/>
      <c r="AU123" s="1061"/>
      <c r="AV123" s="1062"/>
      <c r="AW123" s="1062"/>
      <c r="AX123" s="1062"/>
      <c r="AY123" s="1062"/>
      <c r="AZ123" s="247" t="s">
        <v>188</v>
      </c>
      <c r="BA123" s="247"/>
      <c r="BB123" s="247"/>
      <c r="BC123" s="247"/>
      <c r="BD123" s="247"/>
      <c r="BE123" s="247"/>
      <c r="BF123" s="247"/>
      <c r="BG123" s="247"/>
      <c r="BH123" s="247"/>
      <c r="BI123" s="247"/>
      <c r="BJ123" s="247"/>
      <c r="BK123" s="247"/>
      <c r="BL123" s="247"/>
      <c r="BM123" s="247"/>
      <c r="BN123" s="247"/>
      <c r="BO123" s="1041" t="s">
        <v>483</v>
      </c>
      <c r="BP123" s="1069"/>
      <c r="BQ123" s="1127">
        <v>17220943</v>
      </c>
      <c r="BR123" s="1128"/>
      <c r="BS123" s="1128"/>
      <c r="BT123" s="1128"/>
      <c r="BU123" s="1128"/>
      <c r="BV123" s="1128">
        <v>18144979</v>
      </c>
      <c r="BW123" s="1128"/>
      <c r="BX123" s="1128"/>
      <c r="BY123" s="1128"/>
      <c r="BZ123" s="1128"/>
      <c r="CA123" s="1128">
        <v>18469319</v>
      </c>
      <c r="CB123" s="1128"/>
      <c r="CC123" s="1128"/>
      <c r="CD123" s="1128"/>
      <c r="CE123" s="1128"/>
      <c r="CF123" s="1065"/>
      <c r="CG123" s="1066"/>
      <c r="CH123" s="1066"/>
      <c r="CI123" s="1066"/>
      <c r="CJ123" s="1067"/>
      <c r="CK123" s="1073"/>
      <c r="CL123" s="1074"/>
      <c r="CM123" s="1074"/>
      <c r="CN123" s="1074"/>
      <c r="CO123" s="1075"/>
      <c r="CP123" s="1083"/>
      <c r="CQ123" s="1084"/>
      <c r="CR123" s="1084"/>
      <c r="CS123" s="1084"/>
      <c r="CT123" s="1084"/>
      <c r="CU123" s="1084"/>
      <c r="CV123" s="1084"/>
      <c r="CW123" s="1084"/>
      <c r="CX123" s="1084"/>
      <c r="CY123" s="1084"/>
      <c r="CZ123" s="1084"/>
      <c r="DA123" s="1084"/>
      <c r="DB123" s="1084"/>
      <c r="DC123" s="1084"/>
      <c r="DD123" s="1084"/>
      <c r="DE123" s="1084"/>
      <c r="DF123" s="1085"/>
      <c r="DG123" s="1022"/>
      <c r="DH123" s="1023"/>
      <c r="DI123" s="1023"/>
      <c r="DJ123" s="1023"/>
      <c r="DK123" s="1024"/>
      <c r="DL123" s="1025"/>
      <c r="DM123" s="1023"/>
      <c r="DN123" s="1023"/>
      <c r="DO123" s="1023"/>
      <c r="DP123" s="1024"/>
      <c r="DQ123" s="1025"/>
      <c r="DR123" s="1023"/>
      <c r="DS123" s="1023"/>
      <c r="DT123" s="1023"/>
      <c r="DU123" s="1024"/>
      <c r="DV123" s="1026"/>
      <c r="DW123" s="1027"/>
      <c r="DX123" s="1027"/>
      <c r="DY123" s="1027"/>
      <c r="DZ123" s="1028"/>
    </row>
    <row r="124" spans="1:130" s="226" customFormat="1" ht="26.25" customHeight="1" thickBot="1" x14ac:dyDescent="0.2">
      <c r="A124" s="1121"/>
      <c r="B124" s="1013"/>
      <c r="C124" s="986" t="s">
        <v>470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449</v>
      </c>
      <c r="AB124" s="1023"/>
      <c r="AC124" s="1023"/>
      <c r="AD124" s="1023"/>
      <c r="AE124" s="1024"/>
      <c r="AF124" s="1025" t="s">
        <v>449</v>
      </c>
      <c r="AG124" s="1023"/>
      <c r="AH124" s="1023"/>
      <c r="AI124" s="1023"/>
      <c r="AJ124" s="1024"/>
      <c r="AK124" s="1025" t="s">
        <v>456</v>
      </c>
      <c r="AL124" s="1023"/>
      <c r="AM124" s="1023"/>
      <c r="AN124" s="1023"/>
      <c r="AO124" s="1024"/>
      <c r="AP124" s="1026" t="s">
        <v>449</v>
      </c>
      <c r="AQ124" s="1027"/>
      <c r="AR124" s="1027"/>
      <c r="AS124" s="1027"/>
      <c r="AT124" s="1028"/>
      <c r="AU124" s="1123" t="s">
        <v>484</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130</v>
      </c>
      <c r="BR124" s="1091"/>
      <c r="BS124" s="1091"/>
      <c r="BT124" s="1091"/>
      <c r="BU124" s="1091"/>
      <c r="BV124" s="1091">
        <v>104</v>
      </c>
      <c r="BW124" s="1091"/>
      <c r="BX124" s="1091"/>
      <c r="BY124" s="1091"/>
      <c r="BZ124" s="1091"/>
      <c r="CA124" s="1091">
        <v>86.8</v>
      </c>
      <c r="CB124" s="1091"/>
      <c r="CC124" s="1091"/>
      <c r="CD124" s="1091"/>
      <c r="CE124" s="1091"/>
      <c r="CF124" s="1092"/>
      <c r="CG124" s="1093"/>
      <c r="CH124" s="1093"/>
      <c r="CI124" s="1093"/>
      <c r="CJ124" s="1094"/>
      <c r="CK124" s="1076"/>
      <c r="CL124" s="1076"/>
      <c r="CM124" s="1076"/>
      <c r="CN124" s="1076"/>
      <c r="CO124" s="1077"/>
      <c r="CP124" s="1083" t="s">
        <v>485</v>
      </c>
      <c r="CQ124" s="1084"/>
      <c r="CR124" s="1084"/>
      <c r="CS124" s="1084"/>
      <c r="CT124" s="1084"/>
      <c r="CU124" s="1084"/>
      <c r="CV124" s="1084"/>
      <c r="CW124" s="1084"/>
      <c r="CX124" s="1084"/>
      <c r="CY124" s="1084"/>
      <c r="CZ124" s="1084"/>
      <c r="DA124" s="1084"/>
      <c r="DB124" s="1084"/>
      <c r="DC124" s="1084"/>
      <c r="DD124" s="1084"/>
      <c r="DE124" s="1084"/>
      <c r="DF124" s="1085"/>
      <c r="DG124" s="1068" t="s">
        <v>449</v>
      </c>
      <c r="DH124" s="1050"/>
      <c r="DI124" s="1050"/>
      <c r="DJ124" s="1050"/>
      <c r="DK124" s="1051"/>
      <c r="DL124" s="1049" t="s">
        <v>456</v>
      </c>
      <c r="DM124" s="1050"/>
      <c r="DN124" s="1050"/>
      <c r="DO124" s="1050"/>
      <c r="DP124" s="1051"/>
      <c r="DQ124" s="1049" t="s">
        <v>456</v>
      </c>
      <c r="DR124" s="1050"/>
      <c r="DS124" s="1050"/>
      <c r="DT124" s="1050"/>
      <c r="DU124" s="1051"/>
      <c r="DV124" s="1052" t="s">
        <v>460</v>
      </c>
      <c r="DW124" s="1053"/>
      <c r="DX124" s="1053"/>
      <c r="DY124" s="1053"/>
      <c r="DZ124" s="1054"/>
    </row>
    <row r="125" spans="1:130" s="226" customFormat="1" ht="26.25" customHeight="1" x14ac:dyDescent="0.15">
      <c r="A125" s="1121"/>
      <c r="B125" s="1013"/>
      <c r="C125" s="986" t="s">
        <v>472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463</v>
      </c>
      <c r="AB125" s="1023"/>
      <c r="AC125" s="1023"/>
      <c r="AD125" s="1023"/>
      <c r="AE125" s="1024"/>
      <c r="AF125" s="1025" t="s">
        <v>449</v>
      </c>
      <c r="AG125" s="1023"/>
      <c r="AH125" s="1023"/>
      <c r="AI125" s="1023"/>
      <c r="AJ125" s="1024"/>
      <c r="AK125" s="1025" t="s">
        <v>449</v>
      </c>
      <c r="AL125" s="1023"/>
      <c r="AM125" s="1023"/>
      <c r="AN125" s="1023"/>
      <c r="AO125" s="1024"/>
      <c r="AP125" s="1026" t="s">
        <v>449</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486</v>
      </c>
      <c r="CL125" s="1071"/>
      <c r="CM125" s="1071"/>
      <c r="CN125" s="1071"/>
      <c r="CO125" s="1072"/>
      <c r="CP125" s="993" t="s">
        <v>487</v>
      </c>
      <c r="CQ125" s="961"/>
      <c r="CR125" s="961"/>
      <c r="CS125" s="961"/>
      <c r="CT125" s="961"/>
      <c r="CU125" s="961"/>
      <c r="CV125" s="961"/>
      <c r="CW125" s="961"/>
      <c r="CX125" s="961"/>
      <c r="CY125" s="961"/>
      <c r="CZ125" s="961"/>
      <c r="DA125" s="961"/>
      <c r="DB125" s="961"/>
      <c r="DC125" s="961"/>
      <c r="DD125" s="961"/>
      <c r="DE125" s="961"/>
      <c r="DF125" s="962"/>
      <c r="DG125" s="994" t="s">
        <v>449</v>
      </c>
      <c r="DH125" s="995"/>
      <c r="DI125" s="995"/>
      <c r="DJ125" s="995"/>
      <c r="DK125" s="995"/>
      <c r="DL125" s="995" t="s">
        <v>455</v>
      </c>
      <c r="DM125" s="995"/>
      <c r="DN125" s="995"/>
      <c r="DO125" s="995"/>
      <c r="DP125" s="995"/>
      <c r="DQ125" s="995" t="s">
        <v>456</v>
      </c>
      <c r="DR125" s="995"/>
      <c r="DS125" s="995"/>
      <c r="DT125" s="995"/>
      <c r="DU125" s="995"/>
      <c r="DV125" s="996" t="s">
        <v>456</v>
      </c>
      <c r="DW125" s="996"/>
      <c r="DX125" s="996"/>
      <c r="DY125" s="996"/>
      <c r="DZ125" s="997"/>
    </row>
    <row r="126" spans="1:130" s="226" customFormat="1" ht="26.25" customHeight="1" thickBot="1" x14ac:dyDescent="0.2">
      <c r="A126" s="1121"/>
      <c r="B126" s="1013"/>
      <c r="C126" s="986" t="s">
        <v>474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456</v>
      </c>
      <c r="AB126" s="1023"/>
      <c r="AC126" s="1023"/>
      <c r="AD126" s="1023"/>
      <c r="AE126" s="1024"/>
      <c r="AF126" s="1025" t="s">
        <v>463</v>
      </c>
      <c r="AG126" s="1023"/>
      <c r="AH126" s="1023"/>
      <c r="AI126" s="1023"/>
      <c r="AJ126" s="1024"/>
      <c r="AK126" s="1025" t="s">
        <v>449</v>
      </c>
      <c r="AL126" s="1023"/>
      <c r="AM126" s="1023"/>
      <c r="AN126" s="1023"/>
      <c r="AO126" s="1024"/>
      <c r="AP126" s="1026" t="s">
        <v>449</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488</v>
      </c>
      <c r="CQ126" s="987"/>
      <c r="CR126" s="987"/>
      <c r="CS126" s="987"/>
      <c r="CT126" s="987"/>
      <c r="CU126" s="987"/>
      <c r="CV126" s="987"/>
      <c r="CW126" s="987"/>
      <c r="CX126" s="987"/>
      <c r="CY126" s="987"/>
      <c r="CZ126" s="987"/>
      <c r="DA126" s="987"/>
      <c r="DB126" s="987"/>
      <c r="DC126" s="987"/>
      <c r="DD126" s="987"/>
      <c r="DE126" s="987"/>
      <c r="DF126" s="988"/>
      <c r="DG126" s="989" t="s">
        <v>455</v>
      </c>
      <c r="DH126" s="990"/>
      <c r="DI126" s="990"/>
      <c r="DJ126" s="990"/>
      <c r="DK126" s="990"/>
      <c r="DL126" s="990" t="s">
        <v>449</v>
      </c>
      <c r="DM126" s="990"/>
      <c r="DN126" s="990"/>
      <c r="DO126" s="990"/>
      <c r="DP126" s="990"/>
      <c r="DQ126" s="990" t="s">
        <v>463</v>
      </c>
      <c r="DR126" s="990"/>
      <c r="DS126" s="990"/>
      <c r="DT126" s="990"/>
      <c r="DU126" s="990"/>
      <c r="DV126" s="991" t="s">
        <v>449</v>
      </c>
      <c r="DW126" s="991"/>
      <c r="DX126" s="991"/>
      <c r="DY126" s="991"/>
      <c r="DZ126" s="992"/>
    </row>
    <row r="127" spans="1:130" s="226" customFormat="1" ht="26.25" customHeight="1" x14ac:dyDescent="0.15">
      <c r="A127" s="1122"/>
      <c r="B127" s="1015"/>
      <c r="C127" s="1037" t="s">
        <v>489</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463</v>
      </c>
      <c r="AB127" s="1023"/>
      <c r="AC127" s="1023"/>
      <c r="AD127" s="1023"/>
      <c r="AE127" s="1024"/>
      <c r="AF127" s="1025" t="s">
        <v>456</v>
      </c>
      <c r="AG127" s="1023"/>
      <c r="AH127" s="1023"/>
      <c r="AI127" s="1023"/>
      <c r="AJ127" s="1024"/>
      <c r="AK127" s="1025" t="s">
        <v>449</v>
      </c>
      <c r="AL127" s="1023"/>
      <c r="AM127" s="1023"/>
      <c r="AN127" s="1023"/>
      <c r="AO127" s="1024"/>
      <c r="AP127" s="1026" t="s">
        <v>455</v>
      </c>
      <c r="AQ127" s="1027"/>
      <c r="AR127" s="1027"/>
      <c r="AS127" s="1027"/>
      <c r="AT127" s="1028"/>
      <c r="AU127" s="228"/>
      <c r="AV127" s="228"/>
      <c r="AW127" s="228"/>
      <c r="AX127" s="1095" t="s">
        <v>490</v>
      </c>
      <c r="AY127" s="1096"/>
      <c r="AZ127" s="1096"/>
      <c r="BA127" s="1096"/>
      <c r="BB127" s="1096"/>
      <c r="BC127" s="1096"/>
      <c r="BD127" s="1096"/>
      <c r="BE127" s="1097"/>
      <c r="BF127" s="1098" t="s">
        <v>491</v>
      </c>
      <c r="BG127" s="1096"/>
      <c r="BH127" s="1096"/>
      <c r="BI127" s="1096"/>
      <c r="BJ127" s="1096"/>
      <c r="BK127" s="1096"/>
      <c r="BL127" s="1097"/>
      <c r="BM127" s="1098" t="s">
        <v>492</v>
      </c>
      <c r="BN127" s="1096"/>
      <c r="BO127" s="1096"/>
      <c r="BP127" s="1096"/>
      <c r="BQ127" s="1096"/>
      <c r="BR127" s="1096"/>
      <c r="BS127" s="1097"/>
      <c r="BT127" s="1098" t="s">
        <v>493</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494</v>
      </c>
      <c r="CQ127" s="987"/>
      <c r="CR127" s="987"/>
      <c r="CS127" s="987"/>
      <c r="CT127" s="987"/>
      <c r="CU127" s="987"/>
      <c r="CV127" s="987"/>
      <c r="CW127" s="987"/>
      <c r="CX127" s="987"/>
      <c r="CY127" s="987"/>
      <c r="CZ127" s="987"/>
      <c r="DA127" s="987"/>
      <c r="DB127" s="987"/>
      <c r="DC127" s="987"/>
      <c r="DD127" s="987"/>
      <c r="DE127" s="987"/>
      <c r="DF127" s="988"/>
      <c r="DG127" s="989" t="s">
        <v>456</v>
      </c>
      <c r="DH127" s="990"/>
      <c r="DI127" s="990"/>
      <c r="DJ127" s="990"/>
      <c r="DK127" s="990"/>
      <c r="DL127" s="990" t="s">
        <v>449</v>
      </c>
      <c r="DM127" s="990"/>
      <c r="DN127" s="990"/>
      <c r="DO127" s="990"/>
      <c r="DP127" s="990"/>
      <c r="DQ127" s="990" t="s">
        <v>449</v>
      </c>
      <c r="DR127" s="990"/>
      <c r="DS127" s="990"/>
      <c r="DT127" s="990"/>
      <c r="DU127" s="990"/>
      <c r="DV127" s="991" t="s">
        <v>456</v>
      </c>
      <c r="DW127" s="991"/>
      <c r="DX127" s="991"/>
      <c r="DY127" s="991"/>
      <c r="DZ127" s="992"/>
    </row>
    <row r="128" spans="1:130" s="226" customFormat="1" ht="26.25" customHeight="1" thickBot="1" x14ac:dyDescent="0.2">
      <c r="A128" s="1105" t="s">
        <v>495</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496</v>
      </c>
      <c r="X128" s="1107"/>
      <c r="Y128" s="1107"/>
      <c r="Z128" s="1108"/>
      <c r="AA128" s="1109">
        <v>87912</v>
      </c>
      <c r="AB128" s="1110"/>
      <c r="AC128" s="1110"/>
      <c r="AD128" s="1110"/>
      <c r="AE128" s="1111"/>
      <c r="AF128" s="1112">
        <v>80879</v>
      </c>
      <c r="AG128" s="1110"/>
      <c r="AH128" s="1110"/>
      <c r="AI128" s="1110"/>
      <c r="AJ128" s="1111"/>
      <c r="AK128" s="1112">
        <v>76263</v>
      </c>
      <c r="AL128" s="1110"/>
      <c r="AM128" s="1110"/>
      <c r="AN128" s="1110"/>
      <c r="AO128" s="1111"/>
      <c r="AP128" s="1113"/>
      <c r="AQ128" s="1114"/>
      <c r="AR128" s="1114"/>
      <c r="AS128" s="1114"/>
      <c r="AT128" s="1115"/>
      <c r="AU128" s="228"/>
      <c r="AV128" s="228"/>
      <c r="AW128" s="228"/>
      <c r="AX128" s="960" t="s">
        <v>497</v>
      </c>
      <c r="AY128" s="961"/>
      <c r="AZ128" s="961"/>
      <c r="BA128" s="961"/>
      <c r="BB128" s="961"/>
      <c r="BC128" s="961"/>
      <c r="BD128" s="961"/>
      <c r="BE128" s="962"/>
      <c r="BF128" s="1116" t="s">
        <v>456</v>
      </c>
      <c r="BG128" s="1117"/>
      <c r="BH128" s="1117"/>
      <c r="BI128" s="1117"/>
      <c r="BJ128" s="1117"/>
      <c r="BK128" s="1117"/>
      <c r="BL128" s="1118"/>
      <c r="BM128" s="1116">
        <v>13.66</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498</v>
      </c>
      <c r="CQ128" s="790"/>
      <c r="CR128" s="790"/>
      <c r="CS128" s="790"/>
      <c r="CT128" s="790"/>
      <c r="CU128" s="790"/>
      <c r="CV128" s="790"/>
      <c r="CW128" s="790"/>
      <c r="CX128" s="790"/>
      <c r="CY128" s="790"/>
      <c r="CZ128" s="790"/>
      <c r="DA128" s="790"/>
      <c r="DB128" s="790"/>
      <c r="DC128" s="790"/>
      <c r="DD128" s="790"/>
      <c r="DE128" s="790"/>
      <c r="DF128" s="1100"/>
      <c r="DG128" s="1101" t="s">
        <v>449</v>
      </c>
      <c r="DH128" s="1102"/>
      <c r="DI128" s="1102"/>
      <c r="DJ128" s="1102"/>
      <c r="DK128" s="1102"/>
      <c r="DL128" s="1102" t="s">
        <v>449</v>
      </c>
      <c r="DM128" s="1102"/>
      <c r="DN128" s="1102"/>
      <c r="DO128" s="1102"/>
      <c r="DP128" s="1102"/>
      <c r="DQ128" s="1102" t="s">
        <v>395</v>
      </c>
      <c r="DR128" s="1102"/>
      <c r="DS128" s="1102"/>
      <c r="DT128" s="1102"/>
      <c r="DU128" s="1102"/>
      <c r="DV128" s="1103" t="s">
        <v>449</v>
      </c>
      <c r="DW128" s="1103"/>
      <c r="DX128" s="1103"/>
      <c r="DY128" s="1103"/>
      <c r="DZ128" s="1104"/>
    </row>
    <row r="129" spans="1:131" s="226" customFormat="1" ht="26.25" customHeight="1" x14ac:dyDescent="0.15">
      <c r="A129" s="998" t="s">
        <v>109</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499</v>
      </c>
      <c r="X129" s="1135"/>
      <c r="Y129" s="1135"/>
      <c r="Z129" s="1136"/>
      <c r="AA129" s="1022">
        <v>7739059</v>
      </c>
      <c r="AB129" s="1023"/>
      <c r="AC129" s="1023"/>
      <c r="AD129" s="1023"/>
      <c r="AE129" s="1024"/>
      <c r="AF129" s="1025">
        <v>8012737</v>
      </c>
      <c r="AG129" s="1023"/>
      <c r="AH129" s="1023"/>
      <c r="AI129" s="1023"/>
      <c r="AJ129" s="1024"/>
      <c r="AK129" s="1025">
        <v>8360888</v>
      </c>
      <c r="AL129" s="1023"/>
      <c r="AM129" s="1023"/>
      <c r="AN129" s="1023"/>
      <c r="AO129" s="1024"/>
      <c r="AP129" s="1137"/>
      <c r="AQ129" s="1138"/>
      <c r="AR129" s="1138"/>
      <c r="AS129" s="1138"/>
      <c r="AT129" s="1139"/>
      <c r="AU129" s="229"/>
      <c r="AV129" s="229"/>
      <c r="AW129" s="229"/>
      <c r="AX129" s="1129" t="s">
        <v>500</v>
      </c>
      <c r="AY129" s="987"/>
      <c r="AZ129" s="987"/>
      <c r="BA129" s="987"/>
      <c r="BB129" s="987"/>
      <c r="BC129" s="987"/>
      <c r="BD129" s="987"/>
      <c r="BE129" s="988"/>
      <c r="BF129" s="1130" t="s">
        <v>449</v>
      </c>
      <c r="BG129" s="1131"/>
      <c r="BH129" s="1131"/>
      <c r="BI129" s="1131"/>
      <c r="BJ129" s="1131"/>
      <c r="BK129" s="1131"/>
      <c r="BL129" s="1132"/>
      <c r="BM129" s="1130">
        <v>18.66</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98" t="s">
        <v>501</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502</v>
      </c>
      <c r="X130" s="1135"/>
      <c r="Y130" s="1135"/>
      <c r="Z130" s="1136"/>
      <c r="AA130" s="1022">
        <v>1199830</v>
      </c>
      <c r="AB130" s="1023"/>
      <c r="AC130" s="1023"/>
      <c r="AD130" s="1023"/>
      <c r="AE130" s="1024"/>
      <c r="AF130" s="1025">
        <v>1192236</v>
      </c>
      <c r="AG130" s="1023"/>
      <c r="AH130" s="1023"/>
      <c r="AI130" s="1023"/>
      <c r="AJ130" s="1024"/>
      <c r="AK130" s="1025">
        <v>1185673</v>
      </c>
      <c r="AL130" s="1023"/>
      <c r="AM130" s="1023"/>
      <c r="AN130" s="1023"/>
      <c r="AO130" s="1024"/>
      <c r="AP130" s="1137"/>
      <c r="AQ130" s="1138"/>
      <c r="AR130" s="1138"/>
      <c r="AS130" s="1138"/>
      <c r="AT130" s="1139"/>
      <c r="AU130" s="229"/>
      <c r="AV130" s="229"/>
      <c r="AW130" s="229"/>
      <c r="AX130" s="1129" t="s">
        <v>503</v>
      </c>
      <c r="AY130" s="987"/>
      <c r="AZ130" s="987"/>
      <c r="BA130" s="987"/>
      <c r="BB130" s="987"/>
      <c r="BC130" s="987"/>
      <c r="BD130" s="987"/>
      <c r="BE130" s="988"/>
      <c r="BF130" s="1165">
        <v>14.5</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504</v>
      </c>
      <c r="X131" s="1172"/>
      <c r="Y131" s="1172"/>
      <c r="Z131" s="1173"/>
      <c r="AA131" s="1068">
        <v>6539229</v>
      </c>
      <c r="AB131" s="1050"/>
      <c r="AC131" s="1050"/>
      <c r="AD131" s="1050"/>
      <c r="AE131" s="1051"/>
      <c r="AF131" s="1049">
        <v>6820501</v>
      </c>
      <c r="AG131" s="1050"/>
      <c r="AH131" s="1050"/>
      <c r="AI131" s="1050"/>
      <c r="AJ131" s="1051"/>
      <c r="AK131" s="1049">
        <v>7175215</v>
      </c>
      <c r="AL131" s="1050"/>
      <c r="AM131" s="1050"/>
      <c r="AN131" s="1050"/>
      <c r="AO131" s="1051"/>
      <c r="AP131" s="1174"/>
      <c r="AQ131" s="1175"/>
      <c r="AR131" s="1175"/>
      <c r="AS131" s="1175"/>
      <c r="AT131" s="1176"/>
      <c r="AU131" s="229"/>
      <c r="AV131" s="229"/>
      <c r="AW131" s="229"/>
      <c r="AX131" s="1147" t="s">
        <v>505</v>
      </c>
      <c r="AY131" s="790"/>
      <c r="AZ131" s="790"/>
      <c r="BA131" s="790"/>
      <c r="BB131" s="790"/>
      <c r="BC131" s="790"/>
      <c r="BD131" s="790"/>
      <c r="BE131" s="1100"/>
      <c r="BF131" s="1148">
        <v>86.8</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4" t="s">
        <v>506</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507</v>
      </c>
      <c r="W132" s="1158"/>
      <c r="X132" s="1158"/>
      <c r="Y132" s="1158"/>
      <c r="Z132" s="1159"/>
      <c r="AA132" s="1160">
        <v>15.422490939999999</v>
      </c>
      <c r="AB132" s="1161"/>
      <c r="AC132" s="1161"/>
      <c r="AD132" s="1161"/>
      <c r="AE132" s="1162"/>
      <c r="AF132" s="1163">
        <v>14.548638</v>
      </c>
      <c r="AG132" s="1161"/>
      <c r="AH132" s="1161"/>
      <c r="AI132" s="1161"/>
      <c r="AJ132" s="1162"/>
      <c r="AK132" s="1163">
        <v>13.541740559999999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508</v>
      </c>
      <c r="W133" s="1141"/>
      <c r="X133" s="1141"/>
      <c r="Y133" s="1141"/>
      <c r="Z133" s="1142"/>
      <c r="AA133" s="1143">
        <v>16.7</v>
      </c>
      <c r="AB133" s="1144"/>
      <c r="AC133" s="1144"/>
      <c r="AD133" s="1144"/>
      <c r="AE133" s="1145"/>
      <c r="AF133" s="1143">
        <v>15.3</v>
      </c>
      <c r="AG133" s="1144"/>
      <c r="AH133" s="1144"/>
      <c r="AI133" s="1144"/>
      <c r="AJ133" s="1145"/>
      <c r="AK133" s="1143">
        <v>14.5</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sJHDHuxuyaNTmMfC1f7sjPHfKZGqUmDqiZxh8r8Q+m6t+pndu7imqdRZYFY9yvIi6wDermD7xYNmp0/KwGN1rQ==" saltValue="GRQuCyr6DuUeyd8UONAuR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Fvx9C+R1NV/Ai3iPHknQeUzzBr7WC1so1Fh2A2Q2EeqB7qGnKaaDAIDOfpo6o25uZRgN3N0Qc5lqOyVN2nyqg==" saltValue="mXcyLFcokAz3QiVkyxgQs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512</v>
      </c>
      <c r="AP7" s="268"/>
      <c r="AQ7" s="269" t="s">
        <v>513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514</v>
      </c>
      <c r="AQ8" s="275" t="s">
        <v>515</v>
      </c>
      <c r="AR8" s="276" t="s">
        <v>516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517</v>
      </c>
      <c r="AL9" s="1181"/>
      <c r="AM9" s="1181"/>
      <c r="AN9" s="1182"/>
      <c r="AO9" s="277">
        <v>2489163</v>
      </c>
      <c r="AP9" s="277">
        <v>109999</v>
      </c>
      <c r="AQ9" s="278">
        <v>87308</v>
      </c>
      <c r="AR9" s="279">
        <v>26</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518</v>
      </c>
      <c r="AL10" s="1181"/>
      <c r="AM10" s="1181"/>
      <c r="AN10" s="1182"/>
      <c r="AO10" s="280">
        <v>35109</v>
      </c>
      <c r="AP10" s="280">
        <v>1552</v>
      </c>
      <c r="AQ10" s="281">
        <v>7758</v>
      </c>
      <c r="AR10" s="282">
        <v>-80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519</v>
      </c>
      <c r="AL11" s="1181"/>
      <c r="AM11" s="1181"/>
      <c r="AN11" s="1182"/>
      <c r="AO11" s="280">
        <v>44993</v>
      </c>
      <c r="AP11" s="280">
        <v>1988</v>
      </c>
      <c r="AQ11" s="281">
        <v>2064</v>
      </c>
      <c r="AR11" s="282">
        <v>-3.7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520</v>
      </c>
      <c r="AL12" s="1181"/>
      <c r="AM12" s="1181"/>
      <c r="AN12" s="1182"/>
      <c r="AO12" s="280" t="s">
        <v>521</v>
      </c>
      <c r="AP12" s="280" t="s">
        <v>521</v>
      </c>
      <c r="AQ12" s="281">
        <v>9</v>
      </c>
      <c r="AR12" s="282" t="s">
        <v>521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522</v>
      </c>
      <c r="AL13" s="1181"/>
      <c r="AM13" s="1181"/>
      <c r="AN13" s="1182"/>
      <c r="AO13" s="280">
        <v>75841</v>
      </c>
      <c r="AP13" s="280">
        <v>3351</v>
      </c>
      <c r="AQ13" s="281">
        <v>2858</v>
      </c>
      <c r="AR13" s="282">
        <v>17.2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523</v>
      </c>
      <c r="AL14" s="1181"/>
      <c r="AM14" s="1181"/>
      <c r="AN14" s="1182"/>
      <c r="AO14" s="280" t="s">
        <v>521</v>
      </c>
      <c r="AP14" s="280" t="s">
        <v>521</v>
      </c>
      <c r="AQ14" s="281">
        <v>1616</v>
      </c>
      <c r="AR14" s="282" t="s">
        <v>521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524</v>
      </c>
      <c r="AL15" s="1184"/>
      <c r="AM15" s="1184"/>
      <c r="AN15" s="1185"/>
      <c r="AO15" s="280">
        <v>-191473</v>
      </c>
      <c r="AP15" s="280">
        <v>-8461</v>
      </c>
      <c r="AQ15" s="281">
        <v>-6164</v>
      </c>
      <c r="AR15" s="282">
        <v>37.299999999999997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188</v>
      </c>
      <c r="AL16" s="1184"/>
      <c r="AM16" s="1184"/>
      <c r="AN16" s="1185"/>
      <c r="AO16" s="280">
        <v>2453633</v>
      </c>
      <c r="AP16" s="280">
        <v>108429</v>
      </c>
      <c r="AQ16" s="281">
        <v>95448</v>
      </c>
      <c r="AR16" s="282">
        <v>13.6</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526</v>
      </c>
      <c r="AP20" s="289" t="s">
        <v>527</v>
      </c>
      <c r="AQ20" s="290" t="s">
        <v>528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529</v>
      </c>
      <c r="AL21" s="1187"/>
      <c r="AM21" s="1187"/>
      <c r="AN21" s="1188"/>
      <c r="AO21" s="293">
        <v>11.75</v>
      </c>
      <c r="AP21" s="294">
        <v>8.85</v>
      </c>
      <c r="AQ21" s="295">
        <v>2.9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530</v>
      </c>
      <c r="AL22" s="1187"/>
      <c r="AM22" s="1187"/>
      <c r="AN22" s="1188"/>
      <c r="AO22" s="298">
        <v>95.8</v>
      </c>
      <c r="AP22" s="299">
        <v>97.5</v>
      </c>
      <c r="AQ22" s="300">
        <v>-1.7</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7" t="s">
        <v>531</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x14ac:dyDescent="0.15">
      <c r="A27" s="305"/>
      <c r="AO27" s="258"/>
      <c r="AP27" s="258"/>
      <c r="AQ27" s="258"/>
      <c r="AR27" s="258"/>
      <c r="AS27" s="258"/>
      <c r="AT27" s="258"/>
    </row>
    <row r="28" spans="1:46" ht="17.25" x14ac:dyDescent="0.15">
      <c r="A28" s="259" t="s">
        <v>532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512</v>
      </c>
      <c r="AP30" s="268"/>
      <c r="AQ30" s="269" t="s">
        <v>513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514</v>
      </c>
      <c r="AQ31" s="275" t="s">
        <v>515</v>
      </c>
      <c r="AR31" s="276" t="s">
        <v>516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534</v>
      </c>
      <c r="AL32" s="1195"/>
      <c r="AM32" s="1195"/>
      <c r="AN32" s="1196"/>
      <c r="AO32" s="308">
        <v>1690158</v>
      </c>
      <c r="AP32" s="308">
        <v>74690</v>
      </c>
      <c r="AQ32" s="309">
        <v>54035</v>
      </c>
      <c r="AR32" s="310">
        <v>38.200000000000003</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535</v>
      </c>
      <c r="AL33" s="1195"/>
      <c r="AM33" s="1195"/>
      <c r="AN33" s="1196"/>
      <c r="AO33" s="308" t="s">
        <v>521</v>
      </c>
      <c r="AP33" s="308" t="s">
        <v>521</v>
      </c>
      <c r="AQ33" s="309" t="s">
        <v>521</v>
      </c>
      <c r="AR33" s="310" t="s">
        <v>521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536</v>
      </c>
      <c r="AL34" s="1195"/>
      <c r="AM34" s="1195"/>
      <c r="AN34" s="1196"/>
      <c r="AO34" s="308" t="s">
        <v>521</v>
      </c>
      <c r="AP34" s="308" t="s">
        <v>521</v>
      </c>
      <c r="AQ34" s="309">
        <v>20</v>
      </c>
      <c r="AR34" s="310" t="s">
        <v>521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537</v>
      </c>
      <c r="AL35" s="1195"/>
      <c r="AM35" s="1195"/>
      <c r="AN35" s="1196"/>
      <c r="AO35" s="308">
        <v>328695</v>
      </c>
      <c r="AP35" s="308">
        <v>14525</v>
      </c>
      <c r="AQ35" s="309">
        <v>18791</v>
      </c>
      <c r="AR35" s="310">
        <v>-22.7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538</v>
      </c>
      <c r="AL36" s="1195"/>
      <c r="AM36" s="1195"/>
      <c r="AN36" s="1196"/>
      <c r="AO36" s="308">
        <v>214732</v>
      </c>
      <c r="AP36" s="308">
        <v>9489</v>
      </c>
      <c r="AQ36" s="309">
        <v>2664</v>
      </c>
      <c r="AR36" s="310">
        <v>256.2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539</v>
      </c>
      <c r="AL37" s="1195"/>
      <c r="AM37" s="1195"/>
      <c r="AN37" s="1196"/>
      <c r="AO37" s="308" t="s">
        <v>521</v>
      </c>
      <c r="AP37" s="308" t="s">
        <v>521</v>
      </c>
      <c r="AQ37" s="309">
        <v>620</v>
      </c>
      <c r="AR37" s="310" t="s">
        <v>521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540</v>
      </c>
      <c r="AL38" s="1198"/>
      <c r="AM38" s="1198"/>
      <c r="AN38" s="1199"/>
      <c r="AO38" s="311" t="s">
        <v>521</v>
      </c>
      <c r="AP38" s="311" t="s">
        <v>521</v>
      </c>
      <c r="AQ38" s="312">
        <v>2</v>
      </c>
      <c r="AR38" s="300" t="s">
        <v>521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541</v>
      </c>
      <c r="AL39" s="1198"/>
      <c r="AM39" s="1198"/>
      <c r="AN39" s="1199"/>
      <c r="AO39" s="308">
        <v>-76263</v>
      </c>
      <c r="AP39" s="308">
        <v>-3370</v>
      </c>
      <c r="AQ39" s="309">
        <v>-4196</v>
      </c>
      <c r="AR39" s="310">
        <v>-19.7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542</v>
      </c>
      <c r="AL40" s="1195"/>
      <c r="AM40" s="1195"/>
      <c r="AN40" s="1196"/>
      <c r="AO40" s="308">
        <v>-1185673</v>
      </c>
      <c r="AP40" s="308">
        <v>-52396</v>
      </c>
      <c r="AQ40" s="309">
        <v>-50476</v>
      </c>
      <c r="AR40" s="310">
        <v>3.8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300</v>
      </c>
      <c r="AL41" s="1201"/>
      <c r="AM41" s="1201"/>
      <c r="AN41" s="1202"/>
      <c r="AO41" s="308">
        <v>971649</v>
      </c>
      <c r="AP41" s="308">
        <v>42938</v>
      </c>
      <c r="AQ41" s="309">
        <v>21460</v>
      </c>
      <c r="AR41" s="310">
        <v>100.1</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512</v>
      </c>
      <c r="AN49" s="1191" t="s">
        <v>546</v>
      </c>
      <c r="AO49" s="1192"/>
      <c r="AP49" s="1192"/>
      <c r="AQ49" s="1192"/>
      <c r="AR49" s="119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547</v>
      </c>
      <c r="AO50" s="325" t="s">
        <v>548</v>
      </c>
      <c r="AP50" s="326" t="s">
        <v>549</v>
      </c>
      <c r="AQ50" s="327" t="s">
        <v>550</v>
      </c>
      <c r="AR50" s="328" t="s">
        <v>551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552</v>
      </c>
      <c r="AL51" s="321"/>
      <c r="AM51" s="329">
        <v>944650</v>
      </c>
      <c r="AN51" s="330">
        <v>37895</v>
      </c>
      <c r="AO51" s="331">
        <v>-42.8</v>
      </c>
      <c r="AP51" s="332">
        <v>68468</v>
      </c>
      <c r="AQ51" s="333">
        <v>3.9</v>
      </c>
      <c r="AR51" s="334">
        <v>-46.7</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553</v>
      </c>
      <c r="AM52" s="337">
        <v>475090</v>
      </c>
      <c r="AN52" s="338">
        <v>19058</v>
      </c>
      <c r="AO52" s="339">
        <v>-39.1</v>
      </c>
      <c r="AP52" s="340">
        <v>34140</v>
      </c>
      <c r="AQ52" s="341">
        <v>-6.4</v>
      </c>
      <c r="AR52" s="342">
        <v>-32.700000000000003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554</v>
      </c>
      <c r="AL53" s="321"/>
      <c r="AM53" s="329">
        <v>381179</v>
      </c>
      <c r="AN53" s="330">
        <v>15693</v>
      </c>
      <c r="AO53" s="331">
        <v>-58.6</v>
      </c>
      <c r="AP53" s="332">
        <v>69729</v>
      </c>
      <c r="AQ53" s="333">
        <v>1.8</v>
      </c>
      <c r="AR53" s="334">
        <v>-60.4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553</v>
      </c>
      <c r="AM54" s="337">
        <v>195302</v>
      </c>
      <c r="AN54" s="338">
        <v>8041</v>
      </c>
      <c r="AO54" s="339">
        <v>-57.8</v>
      </c>
      <c r="AP54" s="340">
        <v>38908</v>
      </c>
      <c r="AQ54" s="341">
        <v>14</v>
      </c>
      <c r="AR54" s="342">
        <v>-71.8</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555</v>
      </c>
      <c r="AL55" s="321"/>
      <c r="AM55" s="329">
        <v>262127</v>
      </c>
      <c r="AN55" s="330">
        <v>11035</v>
      </c>
      <c r="AO55" s="331">
        <v>-29.7</v>
      </c>
      <c r="AP55" s="332">
        <v>74581</v>
      </c>
      <c r="AQ55" s="333">
        <v>7</v>
      </c>
      <c r="AR55" s="334">
        <v>-36.700000000000003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553</v>
      </c>
      <c r="AM56" s="337">
        <v>178748</v>
      </c>
      <c r="AN56" s="338">
        <v>7525</v>
      </c>
      <c r="AO56" s="339">
        <v>-6.4</v>
      </c>
      <c r="AP56" s="340">
        <v>41563</v>
      </c>
      <c r="AQ56" s="341">
        <v>6.8</v>
      </c>
      <c r="AR56" s="342">
        <v>-13.2</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556</v>
      </c>
      <c r="AL57" s="321"/>
      <c r="AM57" s="329">
        <v>1105071</v>
      </c>
      <c r="AN57" s="330">
        <v>47667</v>
      </c>
      <c r="AO57" s="331">
        <v>332</v>
      </c>
      <c r="AP57" s="332">
        <v>76347</v>
      </c>
      <c r="AQ57" s="333">
        <v>2.4</v>
      </c>
      <c r="AR57" s="334">
        <v>329.6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553</v>
      </c>
      <c r="AM58" s="337">
        <v>646052</v>
      </c>
      <c r="AN58" s="338">
        <v>27867</v>
      </c>
      <c r="AO58" s="339">
        <v>270.3</v>
      </c>
      <c r="AP58" s="340">
        <v>41762</v>
      </c>
      <c r="AQ58" s="341">
        <v>0.5</v>
      </c>
      <c r="AR58" s="342">
        <v>269.8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557</v>
      </c>
      <c r="AL59" s="321"/>
      <c r="AM59" s="329">
        <v>866278</v>
      </c>
      <c r="AN59" s="330">
        <v>38282</v>
      </c>
      <c r="AO59" s="331">
        <v>-19.7</v>
      </c>
      <c r="AP59" s="332">
        <v>69604</v>
      </c>
      <c r="AQ59" s="333">
        <v>-8.8000000000000007</v>
      </c>
      <c r="AR59" s="334">
        <v>-10.9</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553</v>
      </c>
      <c r="AM60" s="337">
        <v>438643</v>
      </c>
      <c r="AN60" s="338">
        <v>19384</v>
      </c>
      <c r="AO60" s="339">
        <v>-30.4</v>
      </c>
      <c r="AP60" s="340">
        <v>36247</v>
      </c>
      <c r="AQ60" s="341">
        <v>-13.2</v>
      </c>
      <c r="AR60" s="342">
        <v>-17.2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558</v>
      </c>
      <c r="AL61" s="343"/>
      <c r="AM61" s="344">
        <v>711861</v>
      </c>
      <c r="AN61" s="345">
        <v>30114</v>
      </c>
      <c r="AO61" s="346">
        <v>36.200000000000003</v>
      </c>
      <c r="AP61" s="347">
        <v>71746</v>
      </c>
      <c r="AQ61" s="348">
        <v>1.3</v>
      </c>
      <c r="AR61" s="334">
        <v>34.9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553</v>
      </c>
      <c r="AM62" s="337">
        <v>386767</v>
      </c>
      <c r="AN62" s="338">
        <v>16375</v>
      </c>
      <c r="AO62" s="339">
        <v>27.3</v>
      </c>
      <c r="AP62" s="340">
        <v>38524</v>
      </c>
      <c r="AQ62" s="341">
        <v>0.3</v>
      </c>
      <c r="AR62" s="342">
        <v>27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nt5nqepjdZAd7xqK2+msVlHedSPHHfxMFlWbzsuxOes/1Z5d0mBG/HOZFRuvr9IUZtzivcPp0zw6t2QFcB0XA==" saltValue="mL1ZwIWjRjuy58FW3M96a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560</v>
      </c>
    </row>
    <row r="120" spans="125:125" ht="13.5" hidden="1" customHeight="1" x14ac:dyDescent="0.15"/>
    <row r="121" spans="125:125" ht="13.5" hidden="1" customHeight="1" x14ac:dyDescent="0.15">
      <c r="DU121" s="255"/>
    </row>
  </sheetData>
  <sheetProtection algorithmName="SHA-512" hashValue="O5jPQmzPgWhLxl4mnbOcutAxoFTe3iOwLvqgZyYriIM/W1rXIYcvxKiBt3ofX0QTThdJpLuIHO5oflTw2MJJ9g==" saltValue="9M1vborC3KFCcctit1yRT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561</v>
      </c>
    </row>
  </sheetData>
  <sheetProtection algorithmName="SHA-512" hashValue="ngcQbG/K6PWe1rNdDB4qufLZ+PPlKEZ9LGz3HtCRW8jtwzwgwrLsVnj8Bd7mwSpKe0wEKQMlLQjUxyJ1pJCfYg==" saltValue="Ehgq03Vrr+6Ps3MG5fIuL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3" t="s">
        <v>3</v>
      </c>
      <c r="D47" s="1203"/>
      <c r="E47" s="1204"/>
      <c r="F47" s="11">
        <v>4.6399999999999997</v>
      </c>
      <c r="G47" s="12">
        <v>4.22</v>
      </c>
      <c r="H47" s="12">
        <v>6.25</v>
      </c>
      <c r="I47" s="12">
        <v>9.8699999999999992</v>
      </c>
      <c r="J47" s="13">
        <v>15.23</v>
      </c>
    </row>
    <row r="48" spans="2:10" ht="57.75" customHeight="1" x14ac:dyDescent="0.15">
      <c r="B48" s="14"/>
      <c r="C48" s="1205" t="s">
        <v>4</v>
      </c>
      <c r="D48" s="1205"/>
      <c r="E48" s="1206"/>
      <c r="F48" s="15">
        <v>3.54</v>
      </c>
      <c r="G48" s="16">
        <v>3.14</v>
      </c>
      <c r="H48" s="16">
        <v>4</v>
      </c>
      <c r="I48" s="16">
        <v>4.82</v>
      </c>
      <c r="J48" s="17">
        <v>5.85</v>
      </c>
    </row>
    <row r="49" spans="2:10" ht="57.75" customHeight="1" thickBot="1" x14ac:dyDescent="0.2">
      <c r="B49" s="18"/>
      <c r="C49" s="1207" t="s">
        <v>5</v>
      </c>
      <c r="D49" s="1207"/>
      <c r="E49" s="1208"/>
      <c r="F49" s="19" t="s">
        <v>567</v>
      </c>
      <c r="G49" s="20" t="s">
        <v>568</v>
      </c>
      <c r="H49" s="20">
        <v>2.82</v>
      </c>
      <c r="I49" s="20">
        <v>4.8</v>
      </c>
      <c r="J49" s="21">
        <v>7</v>
      </c>
    </row>
    <row r="50" spans="2:10" x14ac:dyDescent="0.15"/>
  </sheetData>
  <sheetProtection algorithmName="SHA-512" hashValue="sksRHSY+TwPkEMnR3ntDTK1sUY4V+tZsXk7zt6oMT639Cz4qII/3vAPZqLbRDrYY6GNqh5iCjpAG9iLxyx2RjA==" saltValue="BCreWN7+LVj8ECYonTi+D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2023-03-24T05:44:24Z</cp:lastPrinted>
  <dcterms:created xsi:type="dcterms:W3CDTF">2023-02-20T05:10:39Z</dcterms:created>
  <dcterms:modified xsi:type="dcterms:W3CDTF">2023-09-29T02:12:04Z</dcterms:modified>
  <cp:category/>
</cp:coreProperties>
</file>