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ata-1657\Desktop\経営分析\回答\下水\"/>
    </mc:Choice>
  </mc:AlternateContent>
  <workbookProtection workbookAlgorithmName="SHA-512" workbookHashValue="JrLy4DSQjSzdqzS6Z0wFJDI8ThhmVWZnp8n9T1fLge8cRTOFi1k024lGwXaF8y9c3ssDiewnEW5YjxoSNaKo+g==" workbookSaltValue="6V80WnDvMLWp3lGe9Di5P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<sst xmlns="http://schemas.openxmlformats.org/spreadsheetml/2006/main" count="241" uniqueCount="119">
  <si>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</si>
  <si>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</si>
  <si>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</si>
  <si>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</si>
  <si>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</si>
  <si>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</si>
  <si>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</si>
  <si>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</si>
  <si>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</si>
  <si>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</si>
  <si>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</si>
  <si>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</si>
  <si>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</si>
  <si>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</si>
  <si>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</si>
  <si>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</si>
  <si>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</si>
  <si>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</si>
  <si>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</si>
  <si>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</si>
  <si>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</si>
  <si>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</si>
  <si>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</si>
  <si>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</si>
  <si>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</si>
  <si>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</si>
  <si>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</si>
  <si>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</si>
  <si>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</si>
  <si>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</si>
  <si>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</si>
  <si>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</si>
  <si>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</si>
  <si>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</si>
  <si>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</si>
  <si>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</si>
  <si>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</si>
  <si>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</si>
  <si>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</si>
  <si>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</si>
  <si>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</si>
  <si>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</si>
  <si>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</si>
  <si>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</si>
  <si>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</si>
  <si>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</si>
  <si>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</si>
  <si>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</si>
  <si>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</si>
  <si>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</si>
  <si>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</si>
  <si>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</si>
  <si>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</si>
  <si>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</si>
  <si>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</si>
  <si>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</si>
  <si>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</si>
  <si>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</si>
  <si>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</si>
  <si>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</si>
  <si>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</si>
  <si>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</si>
  <si>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</si>
  <si>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</si>
  <si>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</si>
  <si>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</si>
  <si>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</si>
  <si>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</si>
  <si>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</si>
  <si>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</si>
  <si>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</si>
  <si>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</si>
  <si>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</si>
  <si>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</si>
  <si>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</si>
  <si>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</si>
  <si>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</si>
  <si>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</si>
  <si>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</si>
  <si>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</si>
  <si>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</si>
  <si>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</si>
  <si>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</si>
  <si>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</si>
  <si>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</si>
  <si>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</si>
  <si>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</si>
  <si>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</si>
  <si>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</si>
  <si>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</si>
  <si>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</si>
  <si>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</si>
  <si>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</si>
  <si>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</si>
  <si>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</si>
  <si>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</si>
  <si>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</si>
  <si>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</si>
  <si>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</si>
  <si>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</si>
  <si>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</si>
  <si>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</si>
  <si>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</si>
  <si>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</si>
  <si>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</si>
  <si>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</si>
  <si>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</si>
  <si>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</si>
  <si>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</si>
  <si>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</si>
  <si>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</si>
  <si>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</si>
  <si>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</si>
  <si>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</si>
  <si>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</si>
  <si>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</si>
  <si>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・老朽化対策については、令和３年度に策定したストックマネジメント計画を基に適切な改築更新を推進する。</t>
    <rPh sb="156" eb="158">
      <t>レイワ</t>
    </rPh>
    <rPh sb="159" eb="161">
      <t>ネンド</t>
    </rPh>
    <phoneticPr fontId="4"/>
  </si>
  <si>
    <t>・本市の公共下水道は、平成16年供用開始のため管渠施設は比較的新しいが、マンホールポンプ施設が法定耐用年数の１５年を超えているため、計画的な更新が必要である。令和３年度に策定したストックマネジメント計画を基に適切な改築更新に努めていきたい。</t>
    <rPh sb="79" eb="81">
      <t>レイワ</t>
    </rPh>
    <rPh sb="82" eb="84">
      <t>ネンド</t>
    </rPh>
    <phoneticPr fontId="4"/>
  </si>
  <si>
    <t xml:space="preserve">・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・企業債残高対事業規模比率が類似団体と比較して低くなっている要因は、一般会計繰入金（基準内）により賄っている事が挙げられる。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下水道の普及促進を図り、汚水の流量を増加させることにより汚水処理費の単価を下げることや今後使用料水準の見直し、汚水処理費の削減等に努めていきたい。
・施設利用率について、大月市は、単独の終末処理場を有していないので該当数値はない。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t>
    <rPh sb="262" eb="265">
      <t>ゲスイドウ</t>
    </rPh>
    <rPh sb="266" eb="268">
      <t>フキュウ</t>
    </rPh>
    <rPh sb="268" eb="270">
      <t>ソクシン</t>
    </rPh>
    <rPh sb="271" eb="272">
      <t>ハカ</t>
    </rPh>
    <rPh sb="274" eb="276">
      <t>オスイ</t>
    </rPh>
    <rPh sb="277" eb="279">
      <t>リュウリョウ</t>
    </rPh>
    <rPh sb="280" eb="282">
      <t>ゾウカ</t>
    </rPh>
    <rPh sb="290" eb="292">
      <t>オスイ</t>
    </rPh>
    <rPh sb="292" eb="294">
      <t>ショリ</t>
    </rPh>
    <rPh sb="294" eb="295">
      <t>ヒ</t>
    </rPh>
    <rPh sb="296" eb="298">
      <t>タンカ</t>
    </rPh>
    <rPh sb="299" eb="300">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</si>
</sst>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11-49E3-BCD5-9A9021FBB0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3B11-49E3-BCD5-9A9021FBB0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C-4F7F-ABD8-697FDAC626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50.53</c:v>
                </c:pt>
                <c:pt idx="2">
                  <c:v>51.42</c:v>
                </c:pt>
                <c:pt idx="3">
                  <c:v>48.95</c:v>
                </c:pt>
                <c:pt idx="4">
                  <c:v>49.28</c:v>
                </c:pt>
              </c:numCache>
            </c:numRef>
          </c:val>
          <c:smooth val="0"/>
          <c:extLst>
            <c:ext xmlns:c16="http://schemas.microsoft.com/office/drawing/2014/chart" uri="{C3380CC4-5D6E-409C-BE32-E72D297353CC}">
              <c16:uniqueId val="{00000001-667C-4F7F-ABD8-697FDAC626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66.09</c:v>
                </c:pt>
                <c:pt idx="1">
                  <c:v>63.1</c:v>
                </c:pt>
                <c:pt idx="2">
                  <c:v>64.569999999999993</c:v>
                </c:pt>
                <c:pt idx="3">
                  <c:v>64.08</c:v>
                </c:pt>
                <c:pt idx="4">
                  <c:v>64.98</c:v>
                </c:pt>
              </c:numCache>
            </c:numRef>
          </c:val>
          <c:extLst>
            <c:ext xmlns:c16="http://schemas.microsoft.com/office/drawing/2014/chart" uri="{C3380CC4-5D6E-409C-BE32-E72D297353CC}">
              <c16:uniqueId val="{00000000-5DBF-4ACF-9462-6220BCA4B4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82.08</c:v>
                </c:pt>
                <c:pt idx="2">
                  <c:v>81.34</c:v>
                </c:pt>
                <c:pt idx="3">
                  <c:v>81.14</c:v>
                </c:pt>
                <c:pt idx="4">
                  <c:v>79.7</c:v>
                </c:pt>
              </c:numCache>
            </c:numRef>
          </c:val>
          <c:smooth val="0"/>
          <c:extLst>
            <c:ext xmlns:c16="http://schemas.microsoft.com/office/drawing/2014/chart" uri="{C3380CC4-5D6E-409C-BE32-E72D297353CC}">
              <c16:uniqueId val="{00000001-5DBF-4ACF-9462-6220BCA4B4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29.39</c:v>
                </c:pt>
                <c:pt idx="1">
                  <c:v>28.04</c:v>
                </c:pt>
                <c:pt idx="2">
                  <c:v>73.8</c:v>
                </c:pt>
                <c:pt idx="3">
                  <c:v>70.13</c:v>
                </c:pt>
                <c:pt idx="4">
                  <c:v>68.099999999999994</c:v>
                </c:pt>
              </c:numCache>
            </c:numRef>
          </c:val>
          <c:extLst>
            <c:ext xmlns:c16="http://schemas.microsoft.com/office/drawing/2014/chart" uri="{C3380CC4-5D6E-409C-BE32-E72D297353CC}">
              <c16:uniqueId val="{00000000-37DD-4027-A507-D030296645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D-4027-A507-D030296645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1-4B3B-880E-9839BAB25C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1-4B3B-880E-9839BAB25C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19-4508-B8EF-9B0B4FDAA6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9-4508-B8EF-9B0B4FDAA6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1-46C2-974E-7DBBD18A06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1-46C2-974E-7DBBD18A06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A-4802-B17E-A7D93D3254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A-4802-B17E-A7D93D3254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4325.87</c:v>
                </c:pt>
                <c:pt idx="1">
                  <c:v>3940.45</c:v>
                </c:pt>
                <c:pt idx="2">
                  <c:v>11.17</c:v>
                </c:pt>
                <c:pt idx="3">
                  <c:v>42.7</c:v>
                </c:pt>
                <c:pt idx="4">
                  <c:v>43.44</c:v>
                </c:pt>
              </c:numCache>
            </c:numRef>
          </c:val>
          <c:extLst>
            <c:ext xmlns:c16="http://schemas.microsoft.com/office/drawing/2014/chart" uri="{C3380CC4-5D6E-409C-BE32-E72D297353CC}">
              <c16:uniqueId val="{00000000-EDAD-40AE-A878-01D28489A5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1050.51</c:v>
                </c:pt>
                <c:pt idx="2">
                  <c:v>1102.01</c:v>
                </c:pt>
                <c:pt idx="3">
                  <c:v>987.36</c:v>
                </c:pt>
                <c:pt idx="4">
                  <c:v>1042.77</c:v>
                </c:pt>
              </c:numCache>
            </c:numRef>
          </c:val>
          <c:smooth val="0"/>
          <c:extLst>
            <c:ext xmlns:c16="http://schemas.microsoft.com/office/drawing/2014/chart" uri="{C3380CC4-5D6E-409C-BE32-E72D297353CC}">
              <c16:uniqueId val="{00000001-EDAD-40AE-A878-01D28489A5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17.29</c:v>
                </c:pt>
                <c:pt idx="1">
                  <c:v>17.7</c:v>
                </c:pt>
                <c:pt idx="2">
                  <c:v>55.94</c:v>
                </c:pt>
                <c:pt idx="3">
                  <c:v>61.05</c:v>
                </c:pt>
                <c:pt idx="4">
                  <c:v>45.39</c:v>
                </c:pt>
              </c:numCache>
            </c:numRef>
          </c:val>
          <c:extLst>
            <c:ext xmlns:c16="http://schemas.microsoft.com/office/drawing/2014/chart" uri="{C3380CC4-5D6E-409C-BE32-E72D297353CC}">
              <c16:uniqueId val="{00000000-6389-49F2-925D-D14404E8DA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82.65</c:v>
                </c:pt>
                <c:pt idx="2">
                  <c:v>82.55</c:v>
                </c:pt>
                <c:pt idx="3">
                  <c:v>83.55</c:v>
                </c:pt>
                <c:pt idx="4">
                  <c:v>84.48</c:v>
                </c:pt>
              </c:numCache>
            </c:numRef>
          </c:val>
          <c:smooth val="0"/>
          <c:extLst>
            <c:ext xmlns:c16="http://schemas.microsoft.com/office/drawing/2014/chart" uri="{C3380CC4-5D6E-409C-BE32-E72D297353CC}">
              <c16:uniqueId val="{00000001-6389-49F2-925D-D14404E8DA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876.14</c:v>
                </c:pt>
                <c:pt idx="1">
                  <c:v>862.32</c:v>
                </c:pt>
                <c:pt idx="2">
                  <c:v>269.27999999999997</c:v>
                </c:pt>
                <c:pt idx="3">
                  <c:v>260.48</c:v>
                </c:pt>
                <c:pt idx="4">
                  <c:v>309.76</c:v>
                </c:pt>
              </c:numCache>
            </c:numRef>
          </c:val>
          <c:extLst>
            <c:ext xmlns:c16="http://schemas.microsoft.com/office/drawing/2014/chart" uri="{C3380CC4-5D6E-409C-BE32-E72D297353CC}">
              <c16:uniqueId val="{00000000-218A-4DF5-B920-02357EB156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186.3</c:v>
                </c:pt>
                <c:pt idx="2">
                  <c:v>188.38</c:v>
                </c:pt>
                <c:pt idx="3">
                  <c:v>185.98</c:v>
                </c:pt>
                <c:pt idx="4">
                  <c:v>187.11</c:v>
                </c:pt>
              </c:numCache>
            </c:numRef>
          </c:val>
          <c:smooth val="0"/>
          <c:extLst>
            <c:ext xmlns:c16="http://schemas.microsoft.com/office/drawing/2014/chart" uri="{C3380CC4-5D6E-409C-BE32-E72D297353CC}">
              <c16:uniqueId val="{00000001-218A-4DF5-B920-02357EB156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山梨県　大月市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71" t="str">
        <f>データ!$M$6</f>
        <v>非設置</v>
      </c>
      <c r="AE8" s="71"/>
      <c r="AF8" s="71"/>
      <c r="AG8" s="71"/>
      <c r="AH8" s="71"/>
      <c r="AI8" s="71"/>
      <c r="AJ8" s="71"/>
      <c r="AK8" s="3"/>
      <c r="AL8" s="45">
        <f>データ!S6</f>
        <v>21742</v>
      </c>
      <c r="AM8" s="45"/>
      <c r="AN8" s="45"/>
      <c r="AO8" s="45"/>
      <c r="AP8" s="45"/>
      <c r="AQ8" s="45"/>
      <c r="AR8" s="45"/>
      <c r="AS8" s="45"/>
      <c r="AT8" s="44">
        <f>データ!T6</f>
        <v>289.8</v>
      </c>
      <c r="AU8" s="44"/>
      <c r="AV8" s="44"/>
      <c r="AW8" s="44"/>
      <c r="AX8" s="44"/>
      <c r="AY8" s="44"/>
      <c r="AZ8" s="44"/>
      <c r="BA8" s="44"/>
      <c r="BB8" s="44">
        <f>データ!U6</f>
        <v>75.02</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18.829999999999998</v>
      </c>
      <c r="Q10" s="44"/>
      <c r="R10" s="44"/>
      <c r="S10" s="44"/>
      <c r="T10" s="44"/>
      <c r="U10" s="44"/>
      <c r="V10" s="44"/>
      <c r="W10" s="44">
        <f>データ!Q6</f>
        <v>100</v>
      </c>
      <c r="X10" s="44"/>
      <c r="Y10" s="44"/>
      <c r="Z10" s="44"/>
      <c r="AA10" s="44"/>
      <c r="AB10" s="44"/>
      <c r="AC10" s="44"/>
      <c r="AD10" s="45">
        <f>データ!R6</f>
        <v>2640</v>
      </c>
      <c r="AE10" s="45"/>
      <c r="AF10" s="45"/>
      <c r="AG10" s="45"/>
      <c r="AH10" s="45"/>
      <c r="AI10" s="45"/>
      <c r="AJ10" s="45"/>
      <c r="AK10" s="2"/>
      <c r="AL10" s="45">
        <f>データ!V6</f>
        <v>4063</v>
      </c>
      <c r="AM10" s="45"/>
      <c r="AN10" s="45"/>
      <c r="AO10" s="45"/>
      <c r="AP10" s="45"/>
      <c r="AQ10" s="45"/>
      <c r="AR10" s="45"/>
      <c r="AS10" s="45"/>
      <c r="AT10" s="44">
        <f>データ!W6</f>
        <v>1.54</v>
      </c>
      <c r="AU10" s="44"/>
      <c r="AV10" s="44"/>
      <c r="AW10" s="44"/>
      <c r="AX10" s="44"/>
      <c r="AY10" s="44"/>
      <c r="AZ10" s="44"/>
      <c r="BA10" s="44"/>
      <c r="BB10" s="44">
        <f>データ!X6</f>
        <v>2638.31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60"/>
      <c r="BN16" s="60"/>
      <c r="BO16" s="60"/>
      <c r="BP16" s="60"/>
      <c r="BQ16" s="60"/>
      <c r="BR16" s="60"/>
      <c r="BS16" s="60"/>
      <c r="BT16" s="60"/>
      <c r="BU16" s="60"/>
      <c r="BV16" s="60"/>
      <c r="BW16" s="60"/>
      <c r="BX16" s="60"/>
      <c r="BY16" s="60"/>
      <c r="BZ16" s="6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0"/>
      <c r="BN17" s="60"/>
      <c r="BO17" s="60"/>
      <c r="BP17" s="60"/>
      <c r="BQ17" s="60"/>
      <c r="BR17" s="60"/>
      <c r="BS17" s="60"/>
      <c r="BT17" s="60"/>
      <c r="BU17" s="60"/>
      <c r="BV17" s="60"/>
      <c r="BW17" s="60"/>
      <c r="BX17" s="60"/>
      <c r="BY17" s="60"/>
      <c r="BZ17" s="6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0"/>
      <c r="BN18" s="60"/>
      <c r="BO18" s="60"/>
      <c r="BP18" s="60"/>
      <c r="BQ18" s="60"/>
      <c r="BR18" s="60"/>
      <c r="BS18" s="60"/>
      <c r="BT18" s="60"/>
      <c r="BU18" s="60"/>
      <c r="BV18" s="60"/>
      <c r="BW18" s="60"/>
      <c r="BX18" s="60"/>
      <c r="BY18" s="60"/>
      <c r="BZ18" s="6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0"/>
      <c r="BN19" s="60"/>
      <c r="BO19" s="60"/>
      <c r="BP19" s="60"/>
      <c r="BQ19" s="60"/>
      <c r="BR19" s="60"/>
      <c r="BS19" s="60"/>
      <c r="BT19" s="60"/>
      <c r="BU19" s="60"/>
      <c r="BV19" s="60"/>
      <c r="BW19" s="60"/>
      <c r="BX19" s="60"/>
      <c r="BY19" s="60"/>
      <c r="BZ19" s="6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0"/>
      <c r="BN20" s="60"/>
      <c r="BO20" s="60"/>
      <c r="BP20" s="60"/>
      <c r="BQ20" s="60"/>
      <c r="BR20" s="60"/>
      <c r="BS20" s="60"/>
      <c r="BT20" s="60"/>
      <c r="BU20" s="60"/>
      <c r="BV20" s="60"/>
      <c r="BW20" s="60"/>
      <c r="BX20" s="60"/>
      <c r="BY20" s="60"/>
      <c r="BZ20" s="6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0"/>
      <c r="BN21" s="60"/>
      <c r="BO21" s="60"/>
      <c r="BP21" s="60"/>
      <c r="BQ21" s="60"/>
      <c r="BR21" s="60"/>
      <c r="BS21" s="60"/>
      <c r="BT21" s="60"/>
      <c r="BU21" s="60"/>
      <c r="BV21" s="60"/>
      <c r="BW21" s="60"/>
      <c r="BX21" s="60"/>
      <c r="BY21" s="60"/>
      <c r="BZ21" s="6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0"/>
      <c r="BN22" s="60"/>
      <c r="BO22" s="60"/>
      <c r="BP22" s="60"/>
      <c r="BQ22" s="60"/>
      <c r="BR22" s="60"/>
      <c r="BS22" s="60"/>
      <c r="BT22" s="60"/>
      <c r="BU22" s="60"/>
      <c r="BV22" s="60"/>
      <c r="BW22" s="60"/>
      <c r="BX22" s="60"/>
      <c r="BY22" s="60"/>
      <c r="BZ22" s="6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0"/>
      <c r="BN23" s="60"/>
      <c r="BO23" s="60"/>
      <c r="BP23" s="60"/>
      <c r="BQ23" s="60"/>
      <c r="BR23" s="60"/>
      <c r="BS23" s="60"/>
      <c r="BT23" s="60"/>
      <c r="BU23" s="60"/>
      <c r="BV23" s="60"/>
      <c r="BW23" s="60"/>
      <c r="BX23" s="60"/>
      <c r="BY23" s="60"/>
      <c r="BZ23" s="6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0"/>
      <c r="BN24" s="60"/>
      <c r="BO24" s="60"/>
      <c r="BP24" s="60"/>
      <c r="BQ24" s="60"/>
      <c r="BR24" s="60"/>
      <c r="BS24" s="60"/>
      <c r="BT24" s="60"/>
      <c r="BU24" s="60"/>
      <c r="BV24" s="60"/>
      <c r="BW24" s="60"/>
      <c r="BX24" s="60"/>
      <c r="BY24" s="60"/>
      <c r="BZ24" s="6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0"/>
      <c r="BN25" s="60"/>
      <c r="BO25" s="60"/>
      <c r="BP25" s="60"/>
      <c r="BQ25" s="60"/>
      <c r="BR25" s="60"/>
      <c r="BS25" s="60"/>
      <c r="BT25" s="60"/>
      <c r="BU25" s="60"/>
      <c r="BV25" s="60"/>
      <c r="BW25" s="60"/>
      <c r="BX25" s="60"/>
      <c r="BY25" s="60"/>
      <c r="BZ25" s="6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0"/>
      <c r="BN26" s="60"/>
      <c r="BO26" s="60"/>
      <c r="BP26" s="60"/>
      <c r="BQ26" s="60"/>
      <c r="BR26" s="60"/>
      <c r="BS26" s="60"/>
      <c r="BT26" s="60"/>
      <c r="BU26" s="60"/>
      <c r="BV26" s="60"/>
      <c r="BW26" s="60"/>
      <c r="BX26" s="60"/>
      <c r="BY26" s="60"/>
      <c r="BZ26" s="6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0"/>
      <c r="BN27" s="60"/>
      <c r="BO27" s="60"/>
      <c r="BP27" s="60"/>
      <c r="BQ27" s="60"/>
      <c r="BR27" s="60"/>
      <c r="BS27" s="60"/>
      <c r="BT27" s="60"/>
      <c r="BU27" s="60"/>
      <c r="BV27" s="60"/>
      <c r="BW27" s="60"/>
      <c r="BX27" s="60"/>
      <c r="BY27" s="60"/>
      <c r="BZ27" s="6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0"/>
      <c r="BN28" s="60"/>
      <c r="BO28" s="60"/>
      <c r="BP28" s="60"/>
      <c r="BQ28" s="60"/>
      <c r="BR28" s="60"/>
      <c r="BS28" s="60"/>
      <c r="BT28" s="60"/>
      <c r="BU28" s="60"/>
      <c r="BV28" s="60"/>
      <c r="BW28" s="60"/>
      <c r="BX28" s="60"/>
      <c r="BY28" s="60"/>
      <c r="BZ28" s="6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0"/>
      <c r="BN29" s="60"/>
      <c r="BO29" s="60"/>
      <c r="BP29" s="60"/>
      <c r="BQ29" s="60"/>
      <c r="BR29" s="60"/>
      <c r="BS29" s="60"/>
      <c r="BT29" s="60"/>
      <c r="BU29" s="60"/>
      <c r="BV29" s="60"/>
      <c r="BW29" s="60"/>
      <c r="BX29" s="60"/>
      <c r="BY29" s="60"/>
      <c r="BZ29" s="6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0"/>
      <c r="BN30" s="60"/>
      <c r="BO30" s="60"/>
      <c r="BP30" s="60"/>
      <c r="BQ30" s="60"/>
      <c r="BR30" s="60"/>
      <c r="BS30" s="60"/>
      <c r="BT30" s="60"/>
      <c r="BU30" s="60"/>
      <c r="BV30" s="60"/>
      <c r="BW30" s="60"/>
      <c r="BX30" s="60"/>
      <c r="BY30" s="60"/>
      <c r="BZ30" s="6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0"/>
      <c r="BN31" s="60"/>
      <c r="BO31" s="60"/>
      <c r="BP31" s="60"/>
      <c r="BQ31" s="60"/>
      <c r="BR31" s="60"/>
      <c r="BS31" s="60"/>
      <c r="BT31" s="60"/>
      <c r="BU31" s="60"/>
      <c r="BV31" s="60"/>
      <c r="BW31" s="60"/>
      <c r="BX31" s="60"/>
      <c r="BY31" s="60"/>
      <c r="BZ31" s="6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0"/>
      <c r="BN32" s="60"/>
      <c r="BO32" s="60"/>
      <c r="BP32" s="60"/>
      <c r="BQ32" s="60"/>
      <c r="BR32" s="60"/>
      <c r="BS32" s="60"/>
      <c r="BT32" s="60"/>
      <c r="BU32" s="60"/>
      <c r="BV32" s="60"/>
      <c r="BW32" s="60"/>
      <c r="BX32" s="60"/>
      <c r="BY32" s="60"/>
      <c r="BZ32" s="6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0"/>
      <c r="BN33" s="60"/>
      <c r="BO33" s="60"/>
      <c r="BP33" s="60"/>
      <c r="BQ33" s="60"/>
      <c r="BR33" s="60"/>
      <c r="BS33" s="60"/>
      <c r="BT33" s="60"/>
      <c r="BU33" s="60"/>
      <c r="BV33" s="60"/>
      <c r="BW33" s="60"/>
      <c r="BX33" s="60"/>
      <c r="BY33" s="60"/>
      <c r="BZ33" s="6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0"/>
      <c r="BN34" s="60"/>
      <c r="BO34" s="60"/>
      <c r="BP34" s="60"/>
      <c r="BQ34" s="60"/>
      <c r="BR34" s="60"/>
      <c r="BS34" s="60"/>
      <c r="BT34" s="60"/>
      <c r="BU34" s="60"/>
      <c r="BV34" s="60"/>
      <c r="BW34" s="60"/>
      <c r="BX34" s="60"/>
      <c r="BY34" s="60"/>
      <c r="BZ34" s="6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0"/>
      <c r="BN35" s="60"/>
      <c r="BO35" s="60"/>
      <c r="BP35" s="60"/>
      <c r="BQ35" s="60"/>
      <c r="BR35" s="60"/>
      <c r="BS35" s="60"/>
      <c r="BT35" s="60"/>
      <c r="BU35" s="60"/>
      <c r="BV35" s="60"/>
      <c r="BW35" s="60"/>
      <c r="BX35" s="60"/>
      <c r="BY35" s="60"/>
      <c r="BZ35" s="6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0"/>
      <c r="BN36" s="60"/>
      <c r="BO36" s="60"/>
      <c r="BP36" s="60"/>
      <c r="BQ36" s="60"/>
      <c r="BR36" s="60"/>
      <c r="BS36" s="60"/>
      <c r="BT36" s="60"/>
      <c r="BU36" s="60"/>
      <c r="BV36" s="60"/>
      <c r="BW36" s="60"/>
      <c r="BX36" s="60"/>
      <c r="BY36" s="60"/>
      <c r="BZ36" s="6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0"/>
      <c r="BN37" s="60"/>
      <c r="BO37" s="60"/>
      <c r="BP37" s="60"/>
      <c r="BQ37" s="60"/>
      <c r="BR37" s="60"/>
      <c r="BS37" s="60"/>
      <c r="BT37" s="60"/>
      <c r="BU37" s="60"/>
      <c r="BV37" s="60"/>
      <c r="BW37" s="60"/>
      <c r="BX37" s="60"/>
      <c r="BY37" s="60"/>
      <c r="BZ37" s="6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0"/>
      <c r="BN38" s="60"/>
      <c r="BO38" s="60"/>
      <c r="BP38" s="60"/>
      <c r="BQ38" s="60"/>
      <c r="BR38" s="60"/>
      <c r="BS38" s="60"/>
      <c r="BT38" s="60"/>
      <c r="BU38" s="60"/>
      <c r="BV38" s="60"/>
      <c r="BW38" s="60"/>
      <c r="BX38" s="60"/>
      <c r="BY38" s="60"/>
      <c r="BZ38" s="6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0"/>
      <c r="BN39" s="60"/>
      <c r="BO39" s="60"/>
      <c r="BP39" s="60"/>
      <c r="BQ39" s="60"/>
      <c r="BR39" s="60"/>
      <c r="BS39" s="60"/>
      <c r="BT39" s="60"/>
      <c r="BU39" s="60"/>
      <c r="BV39" s="60"/>
      <c r="BW39" s="60"/>
      <c r="BX39" s="60"/>
      <c r="BY39" s="60"/>
      <c r="BZ39" s="6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0"/>
      <c r="BN40" s="60"/>
      <c r="BO40" s="60"/>
      <c r="BP40" s="60"/>
      <c r="BQ40" s="60"/>
      <c r="BR40" s="60"/>
      <c r="BS40" s="60"/>
      <c r="BT40" s="60"/>
      <c r="BU40" s="60"/>
      <c r="BV40" s="60"/>
      <c r="BW40" s="60"/>
      <c r="BX40" s="60"/>
      <c r="BY40" s="60"/>
      <c r="BZ40" s="6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0"/>
      <c r="BN41" s="60"/>
      <c r="BO41" s="60"/>
      <c r="BP41" s="60"/>
      <c r="BQ41" s="60"/>
      <c r="BR41" s="60"/>
      <c r="BS41" s="60"/>
      <c r="BT41" s="60"/>
      <c r="BU41" s="60"/>
      <c r="BV41" s="60"/>
      <c r="BW41" s="60"/>
      <c r="BX41" s="60"/>
      <c r="BY41" s="60"/>
      <c r="BZ41" s="6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0"/>
      <c r="BN42" s="60"/>
      <c r="BO42" s="60"/>
      <c r="BP42" s="60"/>
      <c r="BQ42" s="60"/>
      <c r="BR42" s="60"/>
      <c r="BS42" s="60"/>
      <c r="BT42" s="60"/>
      <c r="BU42" s="60"/>
      <c r="BV42" s="60"/>
      <c r="BW42" s="60"/>
      <c r="BX42" s="60"/>
      <c r="BY42" s="60"/>
      <c r="BZ42" s="6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0"/>
      <c r="BN43" s="60"/>
      <c r="BO43" s="60"/>
      <c r="BP43" s="60"/>
      <c r="BQ43" s="60"/>
      <c r="BR43" s="60"/>
      <c r="BS43" s="60"/>
      <c r="BT43" s="60"/>
      <c r="BU43" s="60"/>
      <c r="BV43" s="60"/>
      <c r="BW43" s="60"/>
      <c r="BX43" s="60"/>
      <c r="BY43" s="60"/>
      <c r="BZ43" s="6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265ez/WC/xhgBf8TsS915pdYwX8dkssE3JzPl8/fXVrelZAkPxNVHmZkJp1wYzYF7sVBJeXgs/wGDPFoM0wdg==" saltValue="Cu4RrMZXnh+/1J45pwcg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192066</v>
      </c>
      <c r="D6" s="19">
        <f t="shared" si="3"/>
        <v>47</v>
      </c>
      <c r="E6" s="19">
        <f t="shared" si="3"/>
        <v>17</v>
      </c>
      <c r="F6" s="19">
        <f t="shared" si="3"/>
        <v>1</v>
      </c>
      <c r="G6" s="19">
        <f t="shared" si="3"/>
        <v>0</v>
      </c>
      <c r="H6" s="19" t="str">
        <f t="shared" si="3"/>
        <v>山梨県　大月市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18.829999999999998</v>
      </c>
      <c r="Q6" s="20">
        <f t="shared" si="3"/>
        <v>100</v>
      </c>
      <c r="R6" s="20">
        <f t="shared" si="3"/>
        <v>2640</v>
      </c>
      <c r="S6" s="20">
        <f t="shared" si="3"/>
        <v>21742</v>
      </c>
      <c r="T6" s="20">
        <f t="shared" si="3"/>
        <v>289.8</v>
      </c>
      <c r="U6" s="20">
        <f t="shared" si="3"/>
        <v>75.02</v>
      </c>
      <c r="V6" s="20">
        <f t="shared" si="3"/>
        <v>4063</v>
      </c>
      <c r="W6" s="20">
        <f t="shared" si="3"/>
        <v>1.54</v>
      </c>
      <c r="X6" s="20">
        <f t="shared" si="3"/>
        <v>2638.31</v>
      </c>
      <c r="Y6" s="21">
        <f>IF(Y7="",NA(),Y7)</f>
        <v>29.39</v>
      </c>
      <c r="Z6" s="21">
        <f t="shared" ref="Z6:AH6" si="4">IF(Z7="",NA(),Z7)</f>
        <v>28.04</v>
      </c>
      <c r="AA6" s="21">
        <f t="shared" si="4"/>
        <v>73.8</v>
      </c>
      <c r="AB6" s="21">
        <f t="shared" si="4"/>
        <v>70.13</v>
      </c>
      <c r="AC6" s="21">
        <f t="shared" si="4"/>
        <v>68.099999999999994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4325.87</v>
      </c>
      <c r="BG6" s="21">
        <f t="shared" ref="BG6:BO6" si="7">IF(BG7="",NA(),BG7)</f>
        <v>3940.45</v>
      </c>
      <c r="BH6" s="21">
        <f t="shared" si="7"/>
        <v>11.17</v>
      </c>
      <c r="BI6" s="21">
        <f t="shared" si="7"/>
        <v>42.7</v>
      </c>
      <c r="BJ6" s="21">
        <f t="shared" si="7"/>
        <v>43.44</v>
      </c>
      <c r="BK6" s="21">
        <f t="shared" si="7"/>
        <v>1130.42</v>
      </c>
      <c r="BL6" s="21">
        <f t="shared" si="7"/>
        <v>1050.51</v>
      </c>
      <c r="BM6" s="21">
        <f t="shared" si="7"/>
        <v>1102.01</v>
      </c>
      <c r="BN6" s="21">
        <f t="shared" si="7"/>
        <v>987.36</v>
      </c>
      <c r="BO6" s="21">
        <f t="shared" si="7"/>
        <v>1042.77</v>
      </c>
      <c r="BP6" s="20" t="str">
        <f>IF(BP7="","",IF(BP7="-","【-】","【"&amp;SUBSTITUTE(TEXT(BP7,"#,##0.00"),"-","△")&amp;"】"))</f>
        <v>【630.82】</v>
      </c>
      <c r="BQ6" s="21">
        <f>IF(BQ7="",NA(),BQ7)</f>
        <v>17.29</v>
      </c>
      <c r="BR6" s="21">
        <f t="shared" ref="BR6:BZ6" si="8">IF(BR7="",NA(),BR7)</f>
        <v>17.7</v>
      </c>
      <c r="BS6" s="21">
        <f t="shared" si="8"/>
        <v>55.94</v>
      </c>
      <c r="BT6" s="21">
        <f t="shared" si="8"/>
        <v>61.05</v>
      </c>
      <c r="BU6" s="21">
        <f t="shared" si="8"/>
        <v>45.39</v>
      </c>
      <c r="BV6" s="21">
        <f t="shared" si="8"/>
        <v>74.17</v>
      </c>
      <c r="BW6" s="21">
        <f t="shared" si="8"/>
        <v>82.65</v>
      </c>
      <c r="BX6" s="21">
        <f t="shared" si="8"/>
        <v>82.55</v>
      </c>
      <c r="BY6" s="21">
        <f t="shared" si="8"/>
        <v>83.55</v>
      </c>
      <c r="BZ6" s="21">
        <f t="shared" si="8"/>
        <v>84.48</v>
      </c>
      <c r="CA6" s="20" t="str">
        <f>IF(CA7="","",IF(CA7="-","【-】","【"&amp;SUBSTITUTE(TEXT(CA7,"#,##0.00"),"-","△")&amp;"】"))</f>
        <v>【97.81】</v>
      </c>
      <c r="CB6" s="21">
        <f>IF(CB7="",NA(),CB7)</f>
        <v>876.14</v>
      </c>
      <c r="CC6" s="21">
        <f t="shared" ref="CC6:CK6" si="9">IF(CC7="",NA(),CC7)</f>
        <v>862.32</v>
      </c>
      <c r="CD6" s="21">
        <f t="shared" si="9"/>
        <v>269.27999999999997</v>
      </c>
      <c r="CE6" s="21">
        <f t="shared" si="9"/>
        <v>260.48</v>
      </c>
      <c r="CF6" s="21">
        <f t="shared" si="9"/>
        <v>309.76</v>
      </c>
      <c r="CG6" s="21">
        <f t="shared" si="9"/>
        <v>230.95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50.53</v>
      </c>
      <c r="CT6" s="21">
        <f t="shared" si="10"/>
        <v>51.42</v>
      </c>
      <c r="CU6" s="21">
        <f t="shared" si="10"/>
        <v>48.95</v>
      </c>
      <c r="CV6" s="21">
        <f t="shared" si="10"/>
        <v>49.28</v>
      </c>
      <c r="CW6" s="20" t="str">
        <f>IF(CW7="","",IF(CW7="-","【-】","【"&amp;SUBSTITUTE(TEXT(CW7,"#,##0.00"),"-","△")&amp;"】"))</f>
        <v>【58.94】</v>
      </c>
      <c r="CX6" s="21">
        <f>IF(CX7="",NA(),CX7)</f>
        <v>66.09</v>
      </c>
      <c r="CY6" s="21">
        <f t="shared" ref="CY6:DG6" si="11">IF(CY7="",NA(),CY7)</f>
        <v>63.1</v>
      </c>
      <c r="CZ6" s="21">
        <f t="shared" si="11"/>
        <v>64.569999999999993</v>
      </c>
      <c r="DA6" s="21">
        <f t="shared" si="11"/>
        <v>64.08</v>
      </c>
      <c r="DB6" s="21">
        <f t="shared" si="11"/>
        <v>64.98</v>
      </c>
      <c r="DC6" s="21">
        <f t="shared" si="11"/>
        <v>83.16</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192066</v>
      </c>
      <c r="D7" s="23">
        <v>47</v>
      </c>
      <c r="E7" s="23">
        <v>17</v>
      </c>
      <c r="F7" s="23">
        <v>1</v>
      </c>
      <c r="G7" s="23">
        <v>0</v>
      </c>
      <c r="H7" s="23" t="s">
        <v>98</v>
      </c>
      <c r="I7" s="23" t="s">
        <v>99</v>
      </c>
      <c r="J7" s="23" t="s">
        <v>100</v>
      </c>
      <c r="K7" s="23" t="s">
        <v>101</v>
      </c>
      <c r="L7" s="23" t="s">
        <v>102</v>
      </c>
      <c r="M7" s="23" t="s">
        <v>103</v>
      </c>
      <c r="N7" s="24" t="s">
        <v>104</v>
      </c>
      <c r="O7" s="24" t="s">
        <v>105</v>
      </c>
      <c r="P7" s="24">
        <v>18.829999999999998</v>
      </c>
      <c r="Q7" s="24">
        <v>100</v>
      </c>
      <c r="R7" s="24">
        <v>2640</v>
      </c>
      <c r="S7" s="24">
        <v>21742</v>
      </c>
      <c r="T7" s="24">
        <v>289.8</v>
      </c>
      <c r="U7" s="24">
        <v>75.02</v>
      </c>
      <c r="V7" s="24">
        <v>4063</v>
      </c>
      <c r="W7" s="24">
        <v>1.54</v>
      </c>
      <c r="X7" s="24">
        <v>2638.31</v>
      </c>
      <c r="Y7" s="24">
        <v>29.39</v>
      </c>
      <c r="Z7" s="24">
        <v>28.04</v>
      </c>
      <c r="AA7" s="24">
        <v>73.8</v>
      </c>
      <c r="AB7" s="24">
        <v>70.13</v>
      </c>
      <c r="AC7" s="24">
        <v>68.099999999999994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4325.87</v>
      </c>
      <c r="BG7" s="24">
        <v>3940.45</v>
      </c>
      <c r="BH7" s="24">
        <v>11.17</v>
      </c>
      <c r="BI7" s="24">
        <v>42.7</v>
      </c>
      <c r="BJ7" s="24">
        <v>43.44</v>
      </c>
      <c r="BK7" s="24">
        <v>1130.42</v>
      </c>
      <c r="BL7" s="24">
        <v>1050.51</v>
      </c>
      <c r="BM7" s="24">
        <v>1102.01</v>
      </c>
      <c r="BN7" s="24">
        <v>987.36</v>
      </c>
      <c r="BO7" s="24">
        <v>1042.77</v>
      </c>
      <c r="BP7" s="24">
        <v>630.82000000000005</v>
      </c>
      <c r="BQ7" s="24">
        <v>17.29</v>
      </c>
      <c r="BR7" s="24">
        <v>17.7</v>
      </c>
      <c r="BS7" s="24">
        <v>55.94</v>
      </c>
      <c r="BT7" s="24">
        <v>61.05</v>
      </c>
      <c r="BU7" s="24">
        <v>45.39</v>
      </c>
      <c r="BV7" s="24">
        <v>74.17</v>
      </c>
      <c r="BW7" s="24">
        <v>82.65</v>
      </c>
      <c r="BX7" s="24">
        <v>82.55</v>
      </c>
      <c r="BY7" s="24">
        <v>83.55</v>
      </c>
      <c r="BZ7" s="24">
        <v>84.48</v>
      </c>
      <c r="CA7" s="24">
        <v>97.81</v>
      </c>
      <c r="CB7" s="24">
        <v>876.14</v>
      </c>
      <c r="CC7" s="24">
        <v>862.32</v>
      </c>
      <c r="CD7" s="24">
        <v>269.27999999999997</v>
      </c>
      <c r="CE7" s="24">
        <v>260.48</v>
      </c>
      <c r="CF7" s="24">
        <v>309.76</v>
      </c>
      <c r="CG7" s="24">
        <v>230.95</v>
      </c>
      <c r="CH7" s="24">
        <v>186.3</v>
      </c>
      <c r="CI7" s="24">
        <v>188.38</v>
      </c>
      <c r="CJ7" s="24">
        <v>185.98</v>
      </c>
      <c r="CK7" s="24">
        <v>187.11</v>
      </c>
      <c r="CL7" s="24">
        <v>138.75</v>
      </c>
      <c r="CM7" s="24" t="s">
        <v>104</v>
      </c>
      <c r="CN7" s="24" t="s">
        <v>104</v>
      </c>
      <c r="CO7" s="24" t="s">
        <v>104</v>
      </c>
      <c r="CP7" s="24" t="s">
        <v>104</v>
      </c>
      <c r="CQ7" s="24" t="s">
        <v>104</v>
      </c>
      <c r="CR7" s="24">
        <v>49.27</v>
      </c>
      <c r="CS7" s="24">
        <v>50.53</v>
      </c>
      <c r="CT7" s="24">
        <v>51.42</v>
      </c>
      <c r="CU7" s="24">
        <v>48.95</v>
      </c>
      <c r="CV7" s="24">
        <v>49.28</v>
      </c>
      <c r="CW7" s="24">
        <v>58.94</v>
      </c>
      <c r="CX7" s="24">
        <v>66.09</v>
      </c>
      <c r="CY7" s="24">
        <v>63.1</v>
      </c>
      <c r="CZ7" s="24">
        <v>64.569999999999993</v>
      </c>
      <c r="DA7" s="24">
        <v>64.08</v>
      </c>
      <c r="DB7" s="24">
        <v>64.98</v>
      </c>
      <c r="DC7" s="24">
        <v>83.16</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1.65</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2025-02-03T04:56:33Z</cp:lastPrinted>
  <dcterms:created xsi:type="dcterms:W3CDTF">2024-12-19T01:38:24Z</dcterms:created>
  <dcterms:modified xsi:type="dcterms:W3CDTF">2025-02-03T04:56:39Z</dcterms:modified>
  <cp:category/>
</cp:coreProperties>
</file>