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130-企画財政課\134-財政担当\2021年度\照会\★財政状況資料集\210929_【依頼】令和元年度財政状況資料集の作成について（２回目）\3_回答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<sst xmlns="http://schemas.openxmlformats.org/spreadsheetml/2006/main" count="1121" uniqueCount="619">
  <si>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</si>
  <si>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</si>
  <si>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</si>
  <si>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</si>
  <si>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</si>
  <si>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</si>
  <si>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</si>
  <si>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</si>
  <si>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</si>
  <si>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</si>
  <si>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</si>
  <si>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</si>
  <si>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</si>
  <si>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</si>
  <si>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</si>
  <si>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</si>
  <si>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</si>
  <si>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</si>
  <si>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</si>
  <si>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</si>
  <si>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</si>
  <si>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</si>
  <si>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</si>
  <si>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</si>
  <si>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</si>
  <si>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</si>
  <si>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</si>
  <si>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</si>
  <si>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</si>
  <si>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</si>
  <si>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</si>
  <si>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</si>
  <si>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</si>
  <si>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</si>
  <si>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</si>
  <si>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</si>
  <si>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</si>
  <si>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</si>
  <si>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</si>
  <si>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</si>
  <si>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</si>
  <si>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</si>
  <si>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</si>
  <si>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</si>
  <si>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</si>
  <si>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</si>
  <si>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</si>
  <si>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</si>
  <si>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</si>
  <si>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</si>
  <si>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</si>
  <si>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</si>
  <si>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</si>
  <si>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</si>
  <si>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</si>
  <si>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</si>
  <si>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</si>
  <si>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</si>
  <si>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</si>
  <si>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</si>
  <si>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</si>
  <si>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</si>
  <si>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</si>
  <si>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</si>
  <si>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</si>
  <si>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</si>
  <si>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</si>
  <si>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</si>
  <si>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</si>
  <si>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</si>
  <si>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</si>
  <si>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</si>
  <si>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</si>
  <si>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</si>
  <si>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</si>
  <si>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</si>
  <si>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</si>
  <si>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</si>
  <si>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</si>
  <si>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</si>
  <si>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</si>
  <si>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</si>
  <si>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</si>
  <si>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</si>
  <si>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</si>
  <si>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</si>
  <si>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</si>
  <si>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</si>
  <si>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</si>
  <si>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</si>
  <si>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</si>
  <si>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</si>
  <si>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</si>
  <si>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</si>
  <si>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</si>
  <si>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</si>
  <si>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</si>
  <si>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</si>
  <si>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</si>
  <si>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</si>
  <si>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</si>
  <si>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</si>
  <si>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</si>
  <si>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</si>
  <si>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</si>
  <si>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</si>
  <si>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</si>
  <si>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</si>
  <si>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</si>
  <si>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</si>
  <si>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</si>
  <si>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</si>
  <si>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</si>
  <si>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</si>
  <si>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</si>
  <si>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</si>
  <si>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</si>
  <si>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</si>
  <si>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</si>
  <si>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</si>
  <si>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</si>
  <si>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</si>
  <si>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</si>
  <si>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</si>
  <si>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</si>
  <si>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</si>
  <si>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</si>
  <si>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</si>
  <si>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</si>
  <si>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</si>
  <si>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</si>
  <si>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</si>
  <si>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</si>
  <si>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</si>
  <si>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</si>
  <si>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</si>
  <si>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</si>
  <si>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</si>
  <si>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</si>
  <si>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</si>
  <si>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</si>
  <si>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</si>
  <si>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</si>
  <si>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</si>
  <si>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</si>
  <si>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</si>
  <si>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</si>
  <si>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</si>
  <si>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</si>
  <si>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</si>
  <si>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</si>
  <si>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</si>
  <si>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</si>
  <si>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</si>
  <si>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</si>
  <si>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</si>
  <si>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</si>
  <si>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</si>
  <si>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</si>
  <si>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</si>
  <si>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</si>
  <si>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</si>
  <si>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</si>
  <si>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</si>
  <si>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</si>
  <si>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</si>
  <si>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</si>
  <si>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</si>
  <si>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</si>
  <si>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</si>
  <si>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</si>
  <si>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</si>
  <si>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</si>
  <si>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</si>
  <si>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</si>
  <si>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</si>
  <si>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</si>
  <si>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</si>
  <si>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</si>
  <si>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</si>
  <si>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</si>
  <si>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</si>
  <si>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</si>
  <si>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</si>
  <si>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</si>
  <si>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</si>
  <si>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</si>
  <si>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</si>
  <si>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</si>
  <si>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</si>
  <si>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</si>
  <si>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</si>
  <si>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</si>
  <si>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</si>
  <si>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</si>
  <si>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</si>
  <si>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</si>
  <si>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</si>
  <si>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</si>
  <si>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</si>
  <si>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</si>
  <si>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</si>
  <si>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</si>
  <si>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</si>
  <si>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</si>
  <si>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</si>
  <si>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</si>
  <si>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</si>
  <si>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</si>
  <si>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</si>
  <si>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</si>
  <si>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</si>
  <si>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</si>
  <si>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</si>
  <si>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</si>
  <si>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</si>
  <si>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</si>
  <si>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</si>
  <si>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</si>
  <si>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</si>
  <si>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</si>
  <si>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</si>
  <si>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</si>
  <si>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</si>
  <si>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</si>
  <si>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</si>
  <si>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</si>
  <si>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</si>
  <si>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</si>
  <si>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</si>
  <si>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</si>
  <si>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</si>
  <si>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</si>
  <si>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</si>
  <si>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</si>
  <si>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</si>
  <si>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</si>
  <si>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</si>
  <si>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</si>
  <si>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</si>
  <si>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</si>
  <si>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</si>
  <si>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</si>
  <si>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</si>
  <si>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</si>
  <si>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</si>
  <si>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</si>
  <si>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</si>
  <si>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</si>
  <si>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</si>
  <si>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</si>
  <si>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</si>
  <si>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</si>
  <si>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</si>
  <si>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</si>
  <si>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</si>
  <si>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</si>
  <si>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</si>
  <si>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</si>
  <si>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</si>
  <si>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</si>
  <si>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</si>
  <si>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</si>
  <si>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</si>
  <si>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</si>
  <si>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</si>
  <si>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</si>
  <si>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</si>
  <si>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</si>
  <si>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</si>
  <si>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</si>
  <si>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</si>
  <si>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</si>
  <si>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</si>
  <si>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</si>
  <si>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</si>
  <si>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</si>
  <si>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</si>
  <si>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</si>
  <si>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</si>
  <si>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</si>
  <si>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</si>
  <si>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</si>
  <si>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</si>
  <si>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</si>
  <si>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</si>
  <si>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</si>
  <si>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</si>
  <si>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</si>
  <si>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</si>
  <si>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</si>
  <si>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</si>
  <si>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</si>
  <si>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</si>
  <si>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</si>
  <si>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</si>
  <si>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</si>
  <si>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</si>
  <si>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</si>
  <si>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</si>
  <si>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</si>
  <si>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</si>
  <si>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</si>
  <si>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</si>
  <si>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</si>
  <si>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</si>
  <si>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</si>
  <si>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</si>
  <si>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</si>
  <si>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</si>
  <si>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</si>
  <si>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</si>
  <si>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</si>
  <si>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</si>
  <si>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</si>
  <si>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</si>
  <si>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</si>
  <si>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</si>
  <si>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</si>
  <si>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</si>
  <si>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</si>
  <si>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</si>
  <si>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</si>
  <si>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</si>
  <si>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</si>
  <si>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</si>
  <si>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</si>
  <si>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</si>
  <si>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</si>
  <si>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</si>
  <si>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</si>
  <si>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</si>
  <si>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</si>
  <si>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</si>
  <si>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</si>
  <si>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</si>
  <si>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</si>
  <si>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</si>
  <si>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</si>
  <si>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</si>
  <si>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</si>
  <si>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</si>
  <si>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</si>
  <si>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</si>
  <si>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</si>
  <si>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</si>
  <si>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</si>
  <si>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</si>
  <si>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</si>
  <si>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</si>
  <si>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</si>
  <si>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</si>
  <si>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</si>
  <si>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</si>
  <si>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</si>
  <si>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</si>
  <si>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</si>
  <si>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</si>
  <si>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</si>
  <si>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</si>
  <si>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</si>
  <si>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</si>
  <si>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</si>
  <si>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</si>
  <si>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</si>
  <si>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</si>
  <si>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</si>
  <si>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</si>
  <si>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</si>
  <si>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</si>
  <si>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</si>
  <si>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</si>
  <si>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</si>
  <si>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</si>
  <si>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</si>
  <si>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</si>
  <si>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</si>
  <si>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</si>
  <si>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</si>
  <si>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</si>
  <si>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</si>
  <si>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</si>
  <si>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</si>
  <si>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</si>
  <si>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</si>
  <si>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</si>
  <si>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</si>
  <si>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</si>
  <si>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</si>
  <si>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</si>
  <si>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</si>
  <si>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</si>
  <si>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</si>
  <si>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</si>
  <si>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</si>
  <si>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</si>
  <si>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</si>
  <si>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</si>
  <si>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</si>
  <si>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</si>
  <si>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</si>
  <si>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</si>
  <si>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</si>
  <si>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</si>
  <si>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</si>
  <si>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</si>
  <si>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</si>
  <si>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</si>
  <si>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</si>
  <si>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</si>
  <si>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</si>
  <si>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</si>
  <si>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</si>
  <si>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</si>
  <si>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</si>
  <si>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</si>
  <si>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</si>
  <si>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</si>
  <si>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</si>
  <si>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</si>
  <si>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</si>
  <si>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</si>
  <si>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</si>
  <si>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</si>
  <si>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</si>
  <si>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</si>
  <si>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</si>
  <si>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</si>
  <si>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</si>
  <si>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</si>
  <si>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</si>
  <si>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</si>
  <si>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</si>
  <si>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</si>
  <si>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</si>
  <si>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</si>
  <si>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</si>
  <si>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</si>
  <si>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</si>
  <si>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</si>
  <si>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</si>
  <si>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</si>
  <si>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</si>
  <si>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</si>
  <si>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</si>
  <si>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</si>
  <si>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</si>
  <si>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</si>
  <si>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</si>
  <si>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</si>
  <si>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</si>
  <si>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</si>
  <si>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</si>
  <si>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</si>
  <si>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</si>
  <si>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</si>
  <si>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</si>
  <si>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</si>
  <si>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</si>
  <si>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</si>
  <si>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</si>
  <si>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</si>
  <si>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</si>
  <si>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</si>
  <si>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</si>
  <si>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</si>
  <si>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</si>
  <si>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</si>
  <si>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</si>
  <si>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</si>
  <si>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</si>
  <si>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</si>
  <si>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</si>
  <si>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</si>
  <si>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</si>
  <si>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</si>
  <si>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</si>
  <si>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</si>
  <si>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</si>
  <si>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</si>
  <si>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</si>
  <si>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</si>
  <si>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</si>
  <si>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</si>
  <si>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</si>
  <si>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</si>
  <si>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</si>
  <si>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</si>
  <si>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</si>
  <si>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</si>
  <si>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</si>
  <si>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</si>
  <si>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</si>
  <si>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</si>
  <si>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</si>
  <si>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</si>
  <si>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</si>
  <si>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</si>
  <si>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</si>
  <si>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</si>
  <si>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</si>
  <si>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</si>
  <si>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</si>
  <si>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</si>
  <si>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</si>
  <si>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</si>
  <si>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</si>
  <si>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</si>
  <si>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</si>
  <si>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</si>
  <si>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</si>
  <si>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</si>
  <si>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</si>
  <si>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</si>
  <si>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</si>
  <si>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</si>
  <si>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</si>
  <si>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</si>
  <si>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</si>
  <si>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</si>
  <si>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</si>
  <si>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</si>
  <si>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</si>
  <si>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</si>
  <si>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</si>
  <si>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</si>
  <si>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</si>
  <si>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</si>
  <si>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</si>
  <si>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</si>
  <si>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</si>
  <si>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</si>
  <si>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</si>
  <si>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</si>
  <si>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</si>
  <si>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</si>
  <si>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</si>
  <si>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</si>
  <si>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</si>
  <si>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</si>
  <si>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</si>
  <si>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</si>
  <si>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</si>
  <si>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</si>
  <si>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</si>
  <si>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</si>
  <si>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</si>
  <si>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</si>
  <si>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</si>
  <si>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</si>
  <si>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</si>
  <si>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</si>
  <si>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</si>
  <si>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</si>
  <si>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</si>
  <si>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</si>
  <si>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</si>
  <si>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</si>
  <si>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</si>
  <si>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</si>
  <si>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</si>
  <si>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</si>
  <si>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</si>
  <si>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</si>
  <si>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</si>
  <si>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</si>
  <si>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</si>
  <si>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</si>
  <si>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</si>
  <si>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3.48</t>
  </si>
  <si>
    <t>▲ 2.32</t>
  </si>
  <si>
    <t>▲ 0.92</t>
  </si>
  <si>
    <t>一般会計</t>
  </si>
  <si>
    <t>介護保険特別会計</t>
  </si>
  <si>
    <t>国民健康保険特別会計</t>
  </si>
  <si>
    <t>大月短期大学特別会計</t>
  </si>
  <si>
    <t>簡易水道特別会計</t>
  </si>
  <si>
    <t>下水道特別会計</t>
  </si>
  <si>
    <t>後期高齢者医療特別会計</t>
  </si>
  <si>
    <t>介護サービス特別会計</t>
  </si>
  <si>
    <t>その他会計（赤字）</t>
  </si>
  <si>
    <t>▲ 0.49</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</si>
  <si>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</si>
  <si>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</si>
  <si>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</si>
  <si>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</si>
  <si>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</si>
  <si>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</si>
  <si>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</si>
  <si>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8">
      <t>コウキョウシセツセイビキキン</t>
    </rPh>
    <phoneticPr fontId="2"/>
  </si>
  <si>
    <t>消防施設・整備等整備基金</t>
    <rPh sb="0" eb="2">
      <t>ショウボウ</t>
    </rPh>
    <rPh sb="2" eb="4">
      <t>シセツ</t>
    </rPh>
    <rPh sb="5" eb="7">
      <t>セイビ</t>
    </rPh>
    <rPh sb="7" eb="8">
      <t>トウ</t>
    </rPh>
    <rPh sb="8" eb="10">
      <t>セイビ</t>
    </rPh>
    <rPh sb="10" eb="12">
      <t>キキン</t>
    </rPh>
    <phoneticPr fontId="2"/>
  </si>
  <si>
    <t>ふるさと大月応援基金</t>
    <rPh sb="4" eb="6">
      <t>オオツキ</t>
    </rPh>
    <rPh sb="6" eb="8">
      <t>オウエン</t>
    </rPh>
    <rPh sb="8" eb="10">
      <t>キキン</t>
    </rPh>
    <phoneticPr fontId="2"/>
  </si>
  <si>
    <t>福祉社会対策基金</t>
    <rPh sb="0" eb="2">
      <t>フクシ</t>
    </rPh>
    <rPh sb="2" eb="4">
      <t>シャカイ</t>
    </rPh>
    <rPh sb="4" eb="6">
      <t>タイサク</t>
    </rPh>
    <rPh sb="6" eb="8">
      <t>キキン</t>
    </rPh>
    <phoneticPr fontId="2"/>
  </si>
  <si>
    <t>短大施設整備基金</t>
    <rPh sb="0" eb="2">
      <t>タンダイ</t>
    </rPh>
    <rPh sb="2" eb="4">
      <t>シセツ</t>
    </rPh>
    <rPh sb="4" eb="6">
      <t>セイビ</t>
    </rPh>
    <rPh sb="6" eb="8">
      <t>キキン</t>
    </rPh>
    <phoneticPr fontId="2"/>
  </si>
  <si>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</si>
  <si>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</si>
  <si>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</si>
  <si>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</si>
  <si>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</si>
  <si>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</si>
  <si>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</si>
  <si>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</si>
  <si>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</si>
  <si>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</si>
  <si>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</si>
  <si>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</si>
  <si>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（地独）大月市立中央病院</t>
    <rPh sb="1" eb="2">
      <t>チ</t>
    </rPh>
    <rPh sb="2" eb="3">
      <t>ドク</t>
    </rPh>
    <rPh sb="4" eb="8">
      <t>オオツキシリツ</t>
    </rPh>
    <rPh sb="8" eb="10">
      <t>チュウオウ</t>
    </rPh>
    <rPh sb="10" eb="12">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</si>
  <si>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</si>
  <si>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</si>
  <si>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</si>
  <si>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</si>
  <si>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</si>
  <si>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</si>
  <si>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</si>
  <si>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</si>
  <si>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</si>
  <si>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</si>
  <si>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主要駅周辺整備事業などの事業があり、高止まりが見込まれる。また、実質公債費比率は、平成29年度には、平成25年に起債した土地開発公社解散に伴う三セク債に加えて小中学校適正配置計画に伴う施設整備事業や消防救急デジタル化無線などにかかる元利償還金の増加などにより、起債許可団体になる18％を超える結果になったが、平成30年では、給食センターのリース契約終了が影響し、18％を下回る結果となった。令和元年度は、ふるさと大月応援寄附金額が増加したことが影響し、充当可能基金の取り崩し額が減少したことが影響し、数値の改善する結果となった。今後も事業の優先順位づけによる新規地方債発行の抑制や、税収確保による繰上償還の実施により地方債現在高の圧縮と公債費の適正化に取り組んでいく必要がある。</t>
    <rPh sb="60" eb="62">
      <t>シュヨウ</t>
    </rPh>
    <rPh sb="62" eb="63">
      <t>エキ</t>
    </rPh>
    <rPh sb="63" eb="65">
      <t>シュウヘン</t>
    </rPh>
    <rPh sb="65" eb="67">
      <t>セイビ</t>
    </rPh>
    <rPh sb="67" eb="69">
      <t>ジギョウ</t>
    </rPh>
    <rPh sb="255" eb="256">
      <t>レイ</t>
    </rPh>
    <rPh sb="256" eb="257">
      <t>ワ</t>
    </rPh>
    <rPh sb="257" eb="259">
      <t>ガンネン</t>
    </rPh>
    <rPh sb="259" eb="260">
      <t>ド</t>
    </rPh>
    <rPh sb="266" eb="268">
      <t>オオツキ</t>
    </rPh>
    <rPh sb="268" eb="270">
      <t>オウエン</t>
    </rPh>
    <rPh sb="270" eb="273">
      <t>キフキン</t>
    </rPh>
    <rPh sb="273" eb="274">
      <t>ガク</t>
    </rPh>
    <rPh sb="275" eb="277">
      <t>ゾウカ</t>
    </rPh>
    <rPh sb="282" eb="284">
      <t>エイキョウ</t>
    </rPh>
    <rPh sb="286" eb="288">
      <t>ジュウトウ</t>
    </rPh>
    <rPh sb="288" eb="290">
      <t>カノウ</t>
    </rPh>
    <rPh sb="290" eb="292">
      <t>キキン</t>
    </rPh>
    <rPh sb="293" eb="294">
      <t>ト</t>
    </rPh>
    <rPh sb="295" eb="296">
      <t>クズ</t>
    </rPh>
    <rPh sb="297" eb="298">
      <t>ガク</t>
    </rPh>
    <rPh sb="299" eb="301">
      <t>ゲンショウ</t>
    </rPh>
    <rPh sb="306" eb="308">
      <t>エイキョウ</t>
    </rPh>
    <rPh sb="310" eb="312">
      <t>スウチ</t>
    </rPh>
    <rPh sb="313" eb="315">
      <t>カイゼン</t>
    </rPh>
    <rPh sb="317" eb="319">
      <t>ケッカ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</si>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</sst>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19F6-4224-B037-077F839FD7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60619</c:v>
                </c:pt>
                <c:pt idx="1">
                  <c:v>66208</c:v>
                </c:pt>
                <c:pt idx="2">
                  <c:v>37895</c:v>
                </c:pt>
                <c:pt idx="3">
                  <c:v>15693</c:v>
                </c:pt>
                <c:pt idx="4">
                  <c:v>11035</c:v>
                </c:pt>
              </c:numCache>
            </c:numRef>
          </c:val>
          <c:smooth val="0"/>
          <c:extLst>
            <c:ext xmlns:c16="http://schemas.microsoft.com/office/drawing/2014/chart" uri="{C3380CC4-5D6E-409C-BE32-E72D297353CC}">
              <c16:uniqueId val="{00000001-19F6-4224-B037-077F839FD7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4.49</c:v>
                </c:pt>
                <c:pt idx="2">
                  <c:v>3.54</c:v>
                </c:pt>
                <c:pt idx="3">
                  <c:v>3.14</c:v>
                </c:pt>
                <c:pt idx="4">
                  <c:v>4</c:v>
                </c:pt>
              </c:numCache>
            </c:numRef>
          </c:val>
          <c:extLst>
            <c:ext xmlns:c16="http://schemas.microsoft.com/office/drawing/2014/chart" uri="{C3380CC4-5D6E-409C-BE32-E72D297353CC}">
              <c16:uniqueId val="{00000000-2455-447B-B5AE-2B554317E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8.74</c:v>
                </c:pt>
                <c:pt idx="1">
                  <c:v>5.75</c:v>
                </c:pt>
                <c:pt idx="2">
                  <c:v>4.6399999999999997</c:v>
                </c:pt>
                <c:pt idx="3">
                  <c:v>4.22</c:v>
                </c:pt>
                <c:pt idx="4">
                  <c:v>6.25</c:v>
                </c:pt>
              </c:numCache>
            </c:numRef>
          </c:val>
          <c:extLst>
            <c:ext xmlns:c16="http://schemas.microsoft.com/office/drawing/2014/chart" uri="{C3380CC4-5D6E-409C-BE32-E72D297353CC}">
              <c16:uniqueId val="{00000001-2455-447B-B5AE-2B554317ED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c:v>
                </c:pt>
                <c:pt idx="1">
                  <c:v>-3.48</c:v>
                </c:pt>
                <c:pt idx="2">
                  <c:v>-2.3199999999999998</c:v>
                </c:pt>
                <c:pt idx="3">
                  <c:v>-0.92</c:v>
                </c:pt>
                <c:pt idx="4">
                  <c:v>2.82</c:v>
                </c:pt>
              </c:numCache>
            </c:numRef>
          </c:val>
          <c:smooth val="0"/>
          <c:extLst>
            <c:ext xmlns:c16="http://schemas.microsoft.com/office/drawing/2014/chart" uri="{C3380CC4-5D6E-409C-BE32-E72D297353CC}">
              <c16:uniqueId val="{00000002-2455-447B-B5AE-2B554317ED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3.01</c:v>
                </c:pt>
                <c:pt idx="2">
                  <c:v>#N/A</c:v>
                </c:pt>
                <c:pt idx="3">
                  <c:v>3.25</c:v>
                </c:pt>
                <c:pt idx="4">
                  <c:v>0</c:v>
                </c:pt>
                <c:pt idx="5">
                  <c:v>0</c:v>
                </c:pt>
                <c:pt idx="6">
                  <c:v>#N/A</c:v>
                </c:pt>
                <c:pt idx="7">
                  <c:v>1.43</c:v>
                </c:pt>
                <c:pt idx="8">
                  <c:v>0</c:v>
                </c:pt>
                <c:pt idx="9">
                  <c:v>0</c:v>
                </c:pt>
              </c:numCache>
            </c:numRef>
          </c:val>
          <c:extLst>
            <c:ext xmlns:c16="http://schemas.microsoft.com/office/drawing/2014/chart" uri="{C3380CC4-5D6E-409C-BE32-E72D297353CC}">
              <c16:uniqueId val="{00000000-E8E7-4AF3-83DF-DB870A8BF4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0.49</c:v>
                </c:pt>
                <c:pt idx="5">
                  <c:v>#N/A</c:v>
                </c:pt>
                <c:pt idx="6">
                  <c:v>0</c:v>
                </c:pt>
                <c:pt idx="7">
                  <c:v>0</c:v>
                </c:pt>
                <c:pt idx="8">
                  <c:v>0</c:v>
                </c:pt>
                <c:pt idx="9">
                  <c:v>0</c:v>
                </c:pt>
              </c:numCache>
            </c:numRef>
          </c:val>
          <c:extLst>
            <c:ext xmlns:c16="http://schemas.microsoft.com/office/drawing/2014/chart" uri="{C3380CC4-5D6E-409C-BE32-E72D297353CC}">
              <c16:uniqueId val="{00000001-E8E7-4AF3-83DF-DB870A8BF469}"/>
            </c:ext>
          </c:extLst>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E8E7-4AF3-83DF-DB870A8BF4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8E7-4AF3-83DF-DB870A8BF469}"/>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0.39</c:v>
                </c:pt>
                <c:pt idx="6">
                  <c:v>#N/A</c:v>
                </c:pt>
                <c:pt idx="7">
                  <c:v>0</c:v>
                </c:pt>
                <c:pt idx="8">
                  <c:v>#N/A</c:v>
                </c:pt>
                <c:pt idx="9">
                  <c:v>0.01</c:v>
                </c:pt>
              </c:numCache>
            </c:numRef>
          </c:val>
          <c:extLst>
            <c:ext xmlns:c16="http://schemas.microsoft.com/office/drawing/2014/chart" uri="{C3380CC4-5D6E-409C-BE32-E72D297353CC}">
              <c16:uniqueId val="{00000004-E8E7-4AF3-83DF-DB870A8BF46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7.0000000000000007E-2</c:v>
                </c:pt>
                <c:pt idx="4">
                  <c:v>#N/A</c:v>
                </c:pt>
                <c:pt idx="5">
                  <c:v>0.05</c:v>
                </c:pt>
                <c:pt idx="6">
                  <c:v>#N/A</c:v>
                </c:pt>
                <c:pt idx="7">
                  <c:v>0.01</c:v>
                </c:pt>
                <c:pt idx="8">
                  <c:v>#N/A</c:v>
                </c:pt>
                <c:pt idx="9">
                  <c:v>0.01</c:v>
                </c:pt>
              </c:numCache>
            </c:numRef>
          </c:val>
          <c:extLst>
            <c:ext xmlns:c16="http://schemas.microsoft.com/office/drawing/2014/chart" uri="{C3380CC4-5D6E-409C-BE32-E72D297353CC}">
              <c16:uniqueId val="{00000005-E8E7-4AF3-83DF-DB870A8BF469}"/>
            </c:ext>
          </c:extLst>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0.14000000000000001</c:v>
                </c:pt>
                <c:pt idx="4">
                  <c:v>#N/A</c:v>
                </c:pt>
                <c:pt idx="5">
                  <c:v>0.12</c:v>
                </c:pt>
                <c:pt idx="6">
                  <c:v>#N/A</c:v>
                </c:pt>
                <c:pt idx="7">
                  <c:v>0.14000000000000001</c:v>
                </c:pt>
                <c:pt idx="8">
                  <c:v>#N/A</c:v>
                </c:pt>
                <c:pt idx="9">
                  <c:v>0.09</c:v>
                </c:pt>
              </c:numCache>
            </c:numRef>
          </c:val>
          <c:extLst>
            <c:ext xmlns:c16="http://schemas.microsoft.com/office/drawing/2014/chart" uri="{C3380CC4-5D6E-409C-BE32-E72D297353CC}">
              <c16:uniqueId val="{00000006-E8E7-4AF3-83DF-DB870A8BF4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1.33</c:v>
                </c:pt>
                <c:pt idx="4">
                  <c:v>#N/A</c:v>
                </c:pt>
                <c:pt idx="5">
                  <c:v>2.63</c:v>
                </c:pt>
                <c:pt idx="6">
                  <c:v>#N/A</c:v>
                </c:pt>
                <c:pt idx="7">
                  <c:v>0.93</c:v>
                </c:pt>
                <c:pt idx="8">
                  <c:v>#N/A</c:v>
                </c:pt>
                <c:pt idx="9">
                  <c:v>0.12</c:v>
                </c:pt>
              </c:numCache>
            </c:numRef>
          </c:val>
          <c:extLst>
            <c:ext xmlns:c16="http://schemas.microsoft.com/office/drawing/2014/chart" uri="{C3380CC4-5D6E-409C-BE32-E72D297353CC}">
              <c16:uniqueId val="{00000007-E8E7-4AF3-83DF-DB870A8BF46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0.85</c:v>
                </c:pt>
                <c:pt idx="4">
                  <c:v>#N/A</c:v>
                </c:pt>
                <c:pt idx="5">
                  <c:v>0.96</c:v>
                </c:pt>
                <c:pt idx="6">
                  <c:v>#N/A</c:v>
                </c:pt>
                <c:pt idx="7">
                  <c:v>0.81</c:v>
                </c:pt>
                <c:pt idx="8">
                  <c:v>#N/A</c:v>
                </c:pt>
                <c:pt idx="9">
                  <c:v>0.71</c:v>
                </c:pt>
              </c:numCache>
            </c:numRef>
          </c:val>
          <c:extLst>
            <c:ext xmlns:c16="http://schemas.microsoft.com/office/drawing/2014/chart" uri="{C3380CC4-5D6E-409C-BE32-E72D297353CC}">
              <c16:uniqueId val="{00000008-E8E7-4AF3-83DF-DB870A8BF4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4.9000000000000004</c:v>
                </c:pt>
                <c:pt idx="2">
                  <c:v>#N/A</c:v>
                </c:pt>
                <c:pt idx="3">
                  <c:v>4.34</c:v>
                </c:pt>
                <c:pt idx="4">
                  <c:v>#N/A</c:v>
                </c:pt>
                <c:pt idx="5">
                  <c:v>3.41</c:v>
                </c:pt>
                <c:pt idx="6">
                  <c:v>#N/A</c:v>
                </c:pt>
                <c:pt idx="7">
                  <c:v>2.99</c:v>
                </c:pt>
                <c:pt idx="8">
                  <c:v>#N/A</c:v>
                </c:pt>
                <c:pt idx="9">
                  <c:v>3.9</c:v>
                </c:pt>
              </c:numCache>
            </c:numRef>
          </c:val>
          <c:extLst>
            <c:ext xmlns:c16="http://schemas.microsoft.com/office/drawing/2014/chart" uri="{C3380CC4-5D6E-409C-BE32-E72D297353CC}">
              <c16:uniqueId val="{00000009-E8E7-4AF3-83DF-DB870A8BF4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1323</c:v>
                </c:pt>
                <c:pt idx="5">
                  <c:v>1345</c:v>
                </c:pt>
                <c:pt idx="8">
                  <c:v>1280</c:v>
                </c:pt>
                <c:pt idx="11">
                  <c:v>1246</c:v>
                </c:pt>
                <c:pt idx="14">
                  <c:v>1288</c:v>
                </c:pt>
              </c:numCache>
            </c:numRef>
          </c:val>
          <c:extLst>
            <c:ext xmlns:c16="http://schemas.microsoft.com/office/drawing/2014/chart" uri="{C3380CC4-5D6E-409C-BE32-E72D297353CC}">
              <c16:uniqueId val="{00000000-7D99-48B3-B812-B5D4250592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99-48B3-B812-B5D4250592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94</c:v>
                </c:pt>
                <c:pt idx="6">
                  <c:v>94</c:v>
                </c:pt>
                <c:pt idx="9">
                  <c:v>0</c:v>
                </c:pt>
                <c:pt idx="12">
                  <c:v>0</c:v>
                </c:pt>
              </c:numCache>
            </c:numRef>
          </c:val>
          <c:extLst>
            <c:ext xmlns:c16="http://schemas.microsoft.com/office/drawing/2014/chart" uri="{C3380CC4-5D6E-409C-BE32-E72D297353CC}">
              <c16:uniqueId val="{00000002-7D99-48B3-B812-B5D4250592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354</c:v>
                </c:pt>
                <c:pt idx="3">
                  <c:v>383</c:v>
                </c:pt>
                <c:pt idx="6">
                  <c:v>267</c:v>
                </c:pt>
                <c:pt idx="9">
                  <c:v>147</c:v>
                </c:pt>
                <c:pt idx="12">
                  <c:v>191</c:v>
                </c:pt>
              </c:numCache>
            </c:numRef>
          </c:val>
          <c:extLst>
            <c:ext xmlns:c16="http://schemas.microsoft.com/office/drawing/2014/chart" uri="{C3380CC4-5D6E-409C-BE32-E72D297353CC}">
              <c16:uniqueId val="{00000003-7D99-48B3-B812-B5D4250592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469</c:v>
                </c:pt>
                <c:pt idx="3">
                  <c:v>477</c:v>
                </c:pt>
                <c:pt idx="6">
                  <c:v>474</c:v>
                </c:pt>
                <c:pt idx="9">
                  <c:v>480</c:v>
                </c:pt>
                <c:pt idx="12">
                  <c:v>319</c:v>
                </c:pt>
              </c:numCache>
            </c:numRef>
          </c:val>
          <c:extLst>
            <c:ext xmlns:c16="http://schemas.microsoft.com/office/drawing/2014/chart" uri="{C3380CC4-5D6E-409C-BE32-E72D297353CC}">
              <c16:uniqueId val="{00000004-7D99-48B3-B812-B5D4250592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99-48B3-B812-B5D4250592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99-48B3-B812-B5D4250592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1624</c:v>
                </c:pt>
                <c:pt idx="3">
                  <c:v>1648</c:v>
                </c:pt>
                <c:pt idx="6">
                  <c:v>1685</c:v>
                </c:pt>
                <c:pt idx="9">
                  <c:v>1680</c:v>
                </c:pt>
                <c:pt idx="12">
                  <c:v>1786</c:v>
                </c:pt>
              </c:numCache>
            </c:numRef>
          </c:val>
          <c:extLst>
            <c:ext xmlns:c16="http://schemas.microsoft.com/office/drawing/2014/chart" uri="{C3380CC4-5D6E-409C-BE32-E72D297353CC}">
              <c16:uniqueId val="{00000007-7D99-48B3-B812-B5D4250592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1218</c:v>
                </c:pt>
                <c:pt idx="2">
                  <c:v>#N/A</c:v>
                </c:pt>
                <c:pt idx="3">
                  <c:v>#N/A</c:v>
                </c:pt>
                <c:pt idx="4">
                  <c:v>1257</c:v>
                </c:pt>
                <c:pt idx="5">
                  <c:v>#N/A</c:v>
                </c:pt>
                <c:pt idx="6">
                  <c:v>#N/A</c:v>
                </c:pt>
                <c:pt idx="7">
                  <c:v>1240</c:v>
                </c:pt>
                <c:pt idx="8">
                  <c:v>#N/A</c:v>
                </c:pt>
                <c:pt idx="9">
                  <c:v>#N/A</c:v>
                </c:pt>
                <c:pt idx="10">
                  <c:v>1061</c:v>
                </c:pt>
                <c:pt idx="11">
                  <c:v>#N/A</c:v>
                </c:pt>
                <c:pt idx="12">
                  <c:v>#N/A</c:v>
                </c:pt>
                <c:pt idx="13">
                  <c:v>1008</c:v>
                </c:pt>
                <c:pt idx="14">
                  <c:v>#N/A</c:v>
                </c:pt>
              </c:numCache>
            </c:numRef>
          </c:val>
          <c:smooth val="0"/>
          <c:extLst>
            <c:ext xmlns:c16="http://schemas.microsoft.com/office/drawing/2014/chart" uri="{C3380CC4-5D6E-409C-BE32-E72D297353CC}">
              <c16:uniqueId val="{00000008-7D99-48B3-B812-B5D4250592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14613</c:v>
                </c:pt>
                <c:pt idx="5">
                  <c:v>14339</c:v>
                </c:pt>
                <c:pt idx="8">
                  <c:v>13985</c:v>
                </c:pt>
                <c:pt idx="11">
                  <c:v>13753</c:v>
                </c:pt>
                <c:pt idx="14">
                  <c:v>13432</c:v>
                </c:pt>
              </c:numCache>
            </c:numRef>
          </c:val>
          <c:extLst>
            <c:ext xmlns:c16="http://schemas.microsoft.com/office/drawing/2014/chart" uri="{C3380CC4-5D6E-409C-BE32-E72D297353CC}">
              <c16:uniqueId val="{00000000-4EDE-4683-B993-01815F34B9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c:v>
                </c:pt>
                <c:pt idx="5">
                  <c:v>183</c:v>
                </c:pt>
                <c:pt idx="8">
                  <c:v>177</c:v>
                </c:pt>
                <c:pt idx="11">
                  <c:v>158</c:v>
                </c:pt>
                <c:pt idx="14">
                  <c:v>731</c:v>
                </c:pt>
              </c:numCache>
            </c:numRef>
          </c:val>
          <c:extLst>
            <c:ext xmlns:c16="http://schemas.microsoft.com/office/drawing/2014/chart" uri="{C3380CC4-5D6E-409C-BE32-E72D297353CC}">
              <c16:uniqueId val="{00000001-4EDE-4683-B993-01815F34B9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3525</c:v>
                </c:pt>
                <c:pt idx="5">
                  <c:v>2876</c:v>
                </c:pt>
                <c:pt idx="8">
                  <c:v>2685</c:v>
                </c:pt>
                <c:pt idx="11">
                  <c:v>2792</c:v>
                </c:pt>
                <c:pt idx="14">
                  <c:v>3058</c:v>
                </c:pt>
              </c:numCache>
            </c:numRef>
          </c:val>
          <c:extLst>
            <c:ext xmlns:c16="http://schemas.microsoft.com/office/drawing/2014/chart" uri="{C3380CC4-5D6E-409C-BE32-E72D297353CC}">
              <c16:uniqueId val="{00000002-4EDE-4683-B993-01815F34B9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E-4683-B993-01815F34B9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E-4683-B993-01815F34B9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DE-4683-B993-01815F34B9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2611</c:v>
                </c:pt>
                <c:pt idx="3">
                  <c:v>2491</c:v>
                </c:pt>
                <c:pt idx="6">
                  <c:v>2333</c:v>
                </c:pt>
                <c:pt idx="9">
                  <c:v>2210</c:v>
                </c:pt>
                <c:pt idx="12">
                  <c:v>2073</c:v>
                </c:pt>
              </c:numCache>
            </c:numRef>
          </c:val>
          <c:extLst>
            <c:ext xmlns:c16="http://schemas.microsoft.com/office/drawing/2014/chart" uri="{C3380CC4-5D6E-409C-BE32-E72D297353CC}">
              <c16:uniqueId val="{00000006-4EDE-4683-B993-01815F34B9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2086</c:v>
                </c:pt>
                <c:pt idx="3">
                  <c:v>1858</c:v>
                </c:pt>
                <c:pt idx="6">
                  <c:v>1877</c:v>
                </c:pt>
                <c:pt idx="9">
                  <c:v>2148</c:v>
                </c:pt>
                <c:pt idx="12">
                  <c:v>2234</c:v>
                </c:pt>
              </c:numCache>
            </c:numRef>
          </c:val>
          <c:extLst>
            <c:ext xmlns:c16="http://schemas.microsoft.com/office/drawing/2014/chart" uri="{C3380CC4-5D6E-409C-BE32-E72D297353CC}">
              <c16:uniqueId val="{00000007-4EDE-4683-B993-01815F34B9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6026</c:v>
                </c:pt>
                <c:pt idx="3">
                  <c:v>5618</c:v>
                </c:pt>
                <c:pt idx="6">
                  <c:v>5268</c:v>
                </c:pt>
                <c:pt idx="9">
                  <c:v>4976</c:v>
                </c:pt>
                <c:pt idx="12">
                  <c:v>3580</c:v>
                </c:pt>
              </c:numCache>
            </c:numRef>
          </c:val>
          <c:extLst>
            <c:ext xmlns:c16="http://schemas.microsoft.com/office/drawing/2014/chart" uri="{C3380CC4-5D6E-409C-BE32-E72D297353CC}">
              <c16:uniqueId val="{00000008-4EDE-4683-B993-01815F34B9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188</c:v>
                </c:pt>
                <c:pt idx="3">
                  <c:v>94</c:v>
                </c:pt>
                <c:pt idx="6">
                  <c:v>0</c:v>
                </c:pt>
                <c:pt idx="9">
                  <c:v>0</c:v>
                </c:pt>
                <c:pt idx="12">
                  <c:v>0</c:v>
                </c:pt>
              </c:numCache>
            </c:numRef>
          </c:val>
          <c:extLst>
            <c:ext xmlns:c16="http://schemas.microsoft.com/office/drawing/2014/chart" uri="{C3380CC4-5D6E-409C-BE32-E72D297353CC}">
              <c16:uniqueId val="{00000009-4EDE-4683-B993-01815F34B9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18672</c:v>
                </c:pt>
                <c:pt idx="3">
                  <c:v>18288</c:v>
                </c:pt>
                <c:pt idx="6">
                  <c:v>17814</c:v>
                </c:pt>
                <c:pt idx="9">
                  <c:v>17042</c:v>
                </c:pt>
                <c:pt idx="12">
                  <c:v>17839</c:v>
                </c:pt>
              </c:numCache>
            </c:numRef>
          </c:val>
          <c:extLst>
            <c:ext xmlns:c16="http://schemas.microsoft.com/office/drawing/2014/chart" uri="{C3380CC4-5D6E-409C-BE32-E72D297353CC}">
              <c16:uniqueId val="{0000000A-4EDE-4683-B993-01815F34B9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11266</c:v>
                </c:pt>
                <c:pt idx="2">
                  <c:v>#N/A</c:v>
                </c:pt>
                <c:pt idx="3">
                  <c:v>#N/A</c:v>
                </c:pt>
                <c:pt idx="4">
                  <c:v>10952</c:v>
                </c:pt>
                <c:pt idx="5">
                  <c:v>#N/A</c:v>
                </c:pt>
                <c:pt idx="6">
                  <c:v>#N/A</c:v>
                </c:pt>
                <c:pt idx="7">
                  <c:v>10445</c:v>
                </c:pt>
                <c:pt idx="8">
                  <c:v>#N/A</c:v>
                </c:pt>
                <c:pt idx="9">
                  <c:v>#N/A</c:v>
                </c:pt>
                <c:pt idx="10">
                  <c:v>9674</c:v>
                </c:pt>
                <c:pt idx="11">
                  <c:v>#N/A</c:v>
                </c:pt>
                <c:pt idx="12">
                  <c:v>#N/A</c:v>
                </c:pt>
                <c:pt idx="13">
                  <c:v>8505</c:v>
                </c:pt>
                <c:pt idx="14">
                  <c:v>#N/A</c:v>
                </c:pt>
              </c:numCache>
            </c:numRef>
          </c:val>
          <c:smooth val="0"/>
          <c:extLst>
            <c:ext xmlns:c16="http://schemas.microsoft.com/office/drawing/2014/chart" uri="{C3380CC4-5D6E-409C-BE32-E72D297353CC}">
              <c16:uniqueId val="{0000000B-4EDE-4683-B993-01815F34B9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367</c:v>
                </c:pt>
                <c:pt idx="1">
                  <c:v>330</c:v>
                </c:pt>
                <c:pt idx="2">
                  <c:v>484</c:v>
                </c:pt>
              </c:numCache>
            </c:numRef>
          </c:val>
          <c:extLst>
            <c:ext xmlns:c16="http://schemas.microsoft.com/office/drawing/2014/chart" uri="{C3380CC4-5D6E-409C-BE32-E72D297353CC}">
              <c16:uniqueId val="{00000000-D574-4273-957E-936FD3DE2C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247</c:v>
                </c:pt>
                <c:pt idx="1">
                  <c:v>237</c:v>
                </c:pt>
                <c:pt idx="2">
                  <c:v>221</c:v>
                </c:pt>
              </c:numCache>
            </c:numRef>
          </c:val>
          <c:extLst>
            <c:ext xmlns:c16="http://schemas.microsoft.com/office/drawing/2014/chart" uri="{C3380CC4-5D6E-409C-BE32-E72D297353CC}">
              <c16:uniqueId val="{00000001-D574-4273-957E-936FD3DE2C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1703</c:v>
                </c:pt>
                <c:pt idx="1">
                  <c:v>1714</c:v>
                </c:pt>
                <c:pt idx="2">
                  <c:v>1807</c:v>
                </c:pt>
              </c:numCache>
            </c:numRef>
          </c:val>
          <c:extLst>
            <c:ext xmlns:c16="http://schemas.microsoft.com/office/drawing/2014/chart" uri="{C3380CC4-5D6E-409C-BE32-E72D297353CC}">
              <c16:uniqueId val="{00000002-D574-4273-957E-936FD3DE2C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{D911C522-8463-489B-B924-692DC61D5114}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78-4860-8B5B-CE69EB6E52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{218BF562-F83B-4BB5-8849-D3822B36077B}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78-4860-8B5B-CE69EB6E52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{4E07EF04-98C7-4B21-8E1E-B43BFB395CA7}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78-4860-8B5B-CE69EB6E52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{0C67BFD3-76C8-4522-B648-3F405782DABC}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78-4860-8B5B-CE69EB6E52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{3E45CA4A-FB5C-4D4E-BA67-E40691E9D780}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78-4860-8B5B-CE69EB6E52C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{0FDE1D19-870B-477A-A294-6B3DEC9F0D82}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78-4860-8B5B-CE69EB6E52C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{BDB7D0DD-1D65-4456-8FCB-09519A986C2A}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78-4860-8B5B-CE69EB6E52C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{6B4C5145-9A89-4720-B189-B10034740290}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78-4860-8B5B-CE69EB6E52C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{1E210F68-37E9-4E78-B325-43F78A2D110D}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78-4860-8B5B-CE69EB6E52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59.1</c:v>
                </c:pt>
                <c:pt idx="24">
                  <c:v>61</c:v>
                </c:pt>
                <c:pt idx="32">
                  <c:v>63.1</c:v>
                </c:pt>
              </c:numCache>
            </c:numRef>
          </c:xVal>
          <c:yVal>
            <c:numRef>
              <c:f>公会計指標分析・財政指標組合せ分析表!$BP$51:$DC$51</c:f>
              <c:numCache>
                <c:formatCode>#,##0.0;"▲ "#,##0.0</c:formatCode>
                <c:ptCount val="40"/>
                <c:pt idx="8">
                  <c:v>161.19999999999999</c:v>
                </c:pt>
                <c:pt idx="16">
                  <c:v>157.1</c:v>
                </c:pt>
                <c:pt idx="24">
                  <c:v>146.5</c:v>
                </c:pt>
                <c:pt idx="32">
                  <c:v>130</c:v>
                </c:pt>
              </c:numCache>
            </c:numRef>
          </c:yVal>
          <c:smooth val="0"/>
          <c:extLst>
            <c:ext xmlns:c16="http://schemas.microsoft.com/office/drawing/2014/chart" uri="{C3380CC4-5D6E-409C-BE32-E72D297353CC}">
              <c16:uniqueId val="{00000009-9C78-4860-8B5B-CE69EB6E52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{080B330E-DB62-412F-A17E-114A5D4869AD}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78-4860-8B5B-CE69EB6E52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{B16D2DE9-DDA8-4877-BA74-8E19FAF57BE9}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78-4860-8B5B-CE69EB6E52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{4F020704-434F-4E1E-94CE-8002FE13F1E6}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78-4860-8B5B-CE69EB6E52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{3D8CFD89-927A-4128-B43A-D70B7DB5A4B0}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78-4860-8B5B-CE69EB6E52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{E11813BD-168E-4C8F-9012-75B0941181A5}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78-4860-8B5B-CE69EB6E52C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{66FF1AC8-81B9-4D9C-9F65-FC01E655EDED}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78-4860-8B5B-CE69EB6E52C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{24438523-FD8B-4D90-9530-08E657632172}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78-4860-8B5B-CE69EB6E52C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{D739AB8F-40E0-45AB-B513-5BB6256FD692}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78-4860-8B5B-CE69EB6E52C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{B9A8635C-228F-4075-90AF-FF5E0076B8CC}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78-4860-8B5B-CE69EB6E52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9C78-4860-8B5B-CE69EB6E52CF}"/>
            </c:ext>
          </c:extLst>
        </c:ser>
        <c:dLbls>
          <c:showLegendKey val="0"/>
          <c:showVal val="1"/>
          <c:showCatName val="0"/>
          <c:showSerName val="0"/>
          <c:showPercent val="0"/>
          <c:showBubbleSize val="0"/>
        </c:dLbls>
        <c:axId val="46179840"/>
        <c:axId val="46181760"/>
      </c:scatterChart>
      <c:valAx>
        <c:axId val="46179840"/>
        <c:scaling>
          <c:orientation val="minMax"/>
          <c:max val="63.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088536928293774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{584D1900-6EAD-4F5E-ADD5-EBAA18FEBBEC}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2B-41B5-A0C8-DE7FA8732F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{B40E3D0C-2728-4F6C-ADD3-7D68BBD8FDA7}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2B-41B5-A0C8-DE7FA8732F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{E079F42A-BCFB-4FD6-9DAD-8A0707C697A8}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2B-41B5-A0C8-DE7FA8732F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{69DC5CE5-6409-452C-B392-686F82C6F675}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2B-41B5-A0C8-DE7FA8732F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{ECD28A1F-FF71-40AC-A839-CDFDA007C4AB}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2B-41B5-A0C8-DE7FA8732F5E}"/>
                </c:ext>
              </c:extLst>
            </c:dLbl>
            <c:dLbl>
              <c:idx val="8"/>
              <c:layout>
                <c:manualLayout>
                  <c:x val="-2.630744630992749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{F23CCA33-66CE-4E39-B748-BC3A80B89BBB}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2B-41B5-A0C8-DE7FA8732F5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{9B99351E-2378-4043-AD70-B7E2078A0944}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2B-41B5-A0C8-DE7FA8732F5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{78C90BDC-34BF-4C7E-877E-AEEAD09FA520}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2B-41B5-A0C8-DE7FA8732F5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{B7755F9D-E4BB-4080-BFB2-9332AD0B1494}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2B-41B5-A0C8-DE7FA8732F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17.8</c:v>
                </c:pt>
                <c:pt idx="16">
                  <c:v>18.3</c:v>
                </c:pt>
                <c:pt idx="24">
                  <c:v>17.7</c:v>
                </c:pt>
                <c:pt idx="32">
                  <c:v>16.7</c:v>
                </c:pt>
              </c:numCache>
            </c:numRef>
          </c:xVal>
          <c:yVal>
            <c:numRef>
              <c:f>公会計指標分析・財政指標組合せ分析表!$BP$73:$DC$73</c:f>
              <c:numCache>
                <c:formatCode>#,##0.0;"▲ "#,##0.0</c:formatCode>
                <c:ptCount val="40"/>
                <c:pt idx="0">
                  <c:v>165.5</c:v>
                </c:pt>
                <c:pt idx="8">
                  <c:v>161.19999999999999</c:v>
                </c:pt>
                <c:pt idx="16">
                  <c:v>157.1</c:v>
                </c:pt>
                <c:pt idx="24">
                  <c:v>146.5</c:v>
                </c:pt>
                <c:pt idx="32">
                  <c:v>130</c:v>
                </c:pt>
              </c:numCache>
            </c:numRef>
          </c:yVal>
          <c:smooth val="0"/>
          <c:extLst>
            <c:ext xmlns:c16="http://schemas.microsoft.com/office/drawing/2014/chart" uri="{C3380CC4-5D6E-409C-BE32-E72D297353CC}">
              <c16:uniqueId val="{00000009-752B-41B5-A0C8-DE7FA8732F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307446309927495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{FEB4C321-8ACE-4254-8ACA-721EA961E6C0}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2B-41B5-A0C8-DE7FA8732F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{FCB03F58-E6C1-4BC2-B1AE-A7F22CAF753A}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2B-41B5-A0C8-DE7FA8732F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{4E811669-123B-4934-A4EA-3E00263CC4E3}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2B-41B5-A0C8-DE7FA8732F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{38FCB4E0-0A2A-4006-939B-6EE9B9DDA2D9}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2B-41B5-A0C8-DE7FA8732F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{A0079570-F202-42D7-95E8-1AEBE5F6F1BF}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2B-41B5-A0C8-DE7FA8732F5E}"/>
                </c:ext>
              </c:extLst>
            </c:dLbl>
            <c:dLbl>
              <c:idx val="8"/>
              <c:layout>
                <c:manualLayout>
                  <c:x val="-3.7088536928293739E-2"/>
                  <c:y val="-5.104400485784368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{313CA314-CC6F-4FF9-BED5-59B4D1CD5A67}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2B-41B5-A0C8-DE7FA8732F5E}"/>
                </c:ext>
              </c:extLst>
            </c:dLbl>
            <c:dLbl>
              <c:idx val="16"/>
              <c:layout>
                <c:manualLayout>
                  <c:x val="-3.1697991619110633E-2"/>
                  <c:y val="-8.792323757609225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{850D98A5-3C29-4A4E-9855-A18B9FF38988}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2B-41B5-A0C8-DE7FA8732F5E}"/>
                </c:ext>
              </c:extLst>
            </c:dLbl>
            <c:dLbl>
              <c:idx val="24"/>
              <c:layout>
                <c:manualLayout>
                  <c:x val="-3.1697991619110633E-2"/>
                  <c:y val="-6.696642320366989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{05CA115D-31C7-4808-8615-0290AB8B6DC8}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2B-41B5-A0C8-DE7FA8732F5E}"/>
                </c:ext>
              </c:extLst>
            </c:dLbl>
            <c:dLbl>
              <c:idx val="32"/>
              <c:layout>
                <c:manualLayout>
                  <c:x val="-3.1570342725075584E-2"/>
                  <c:y val="-4.37337789324936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{0F3F4E1E-8FFC-4E17-A5C5-3A94299E86D9}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2B-41B5-A0C8-DE7FA8732F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52B-41B5-A0C8-DE7FA8732F5E}"/>
            </c:ext>
          </c:extLst>
        </c:ser>
        <c:dLbls>
          <c:showLegendKey val="0"/>
          <c:showVal val="1"/>
          <c:showCatName val="0"/>
          <c:showSerName val="0"/>
          <c:showPercent val="0"/>
          <c:showBubbleSize val="0"/>
        </c:dLbls>
        <c:axId val="84219776"/>
        <c:axId val="84234240"/>
      </c:scatterChart>
      <c:valAx>
        <c:axId val="84219776"/>
        <c:scaling>
          <c:orientation val="minMax"/>
          <c:max val="19.100000000000001"/>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また、病院事業の独立行政法人化に伴い、移行前の未償還債務を引き継いだため、償還金額が増加している。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大月都留広域事務組合及び東部地域広域水道企業団に対する負担が減少している。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〇債務負担行為に基づく支出額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支出額が皆減し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も大月・猿橋駅周辺整備事業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や幼保施設整備などにかかる起債の増加が見込まれる。事業の優先順位づけを行いながら、地方債の新規発行を抑制し、公債費負担の軽減に引き続き努めていく。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〇利用なし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病院及び簡易水道、下水道事業において新規地方債発行の抑制をしているため、繰入見込が減少している。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東部水道企業団及び大月都留広域事務組合等は前年に比べ、増加している。生活基盤耐震化等交付金事業や一般廃棄物処理事業に伴う発行起債額の増加が影響している。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退職手当負担見込額については、前年度に比べ、定年退職者が減少していることから退職手当負担見込が少ない状況である。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今後は地方債現在高が少しずつ減少していくことが見込まれるが、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大月・猿橋駅周辺整備事業</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などの主要事業を控えているため、発行起債額が増額することも予想されるが、事業の優先順位付けを行いながら地方債の新規発行を抑制し、将来負担の軽減に努める。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バス事業の赤字補填等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などに伴い財政調整基金を取り崩し、積立額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はふるさと納税の増加に伴い、２億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千万円余りを積みたてることが出来た。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百万円余りの積立てに対して、社会資本整備事業や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学校ＩＣＴ事業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百万円余りを取り崩したことで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１億６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千万円余りの減となった。ふるさと大月応援基金では、ふるさと納税による寄付額の増で積立て額が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３億９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千万円余り増額し、基金を活用した定住促進事業や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コミュニティーセンター建設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に充当したことで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１億１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百万円余りの増となった。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７億５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千万円余りに対して取崩し額が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千万円余りとなったため、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３千万円余りの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重要な財源となっているため、寄付額が増加するような施策を行い、さらなる増加を目指して、努力していく。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「公共施設整備基金」や「福祉社会対策基金」等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減額傾向となることが見込まれる。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・決算見込み等の状況を加味しながら積立てを行っていく。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：大月市新総合計画に定める公共施設整備のために使用する。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・短大教育施設整備基金：大月短期大学の教育施設整備及び財政の健全な運営に資するために使用する。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・消防施設・整備等整備基金：大月市消防本部及び大月市消防署の施設・設備等の整備のために使用する。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・ふるさと大月応援基金：寄附金を財源として多様な人々による魅力あるまちづくりに資する目的の基金であり、使途は寄附者が指定する。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・福祉社会対策基金：高齢化社会の到来に備え、本市における福祉活動の促進、快適な生活環境の形成等に使用する。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３千８百万円余りの積立てに対して、学校ＩＣＴ事業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に伴い２億４百万円余りを取り崩したことで１億６千万円余りの減となった。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９千万円余り増額し、基金を活用した定住促進事業やコミュニティーセンター建設に充当したことで１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１千８百万円余り取崩しがあったが、２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７千２百万円余りの増となった。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シルバーお出かけパス交付事業や子育て支援医療費助成金支給事業等へ</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千１百万円余りを取り崩したことによる減少。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財産収入などを毎年度計画的に積立てる予定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・短大教育施設整備基金　：　基金の目的に沿った計画的な運用を行っていく。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・消防施設・整備等整備基金　：　基金の目的に沿った計画的な運用を行っていく。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返礼品等を充実させ、寄附金のを増額を目指し、魅力あるまちづくりの財源に充当していく予定。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果実運用のため、利子を基金へ充当できるが、基金残高確保に努めていく。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・財政調整基金では、バス事業の赤字補填等などに伴い財政調整基金を取り崩し、積立額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ふるさと納税の増加に伴い、２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千万円余りを積みた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ることが出来た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・事業精査等を行い、積立てが行えるような財政運営を実施していく。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・償還のため５千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万円余りを取り崩したことによる減少。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・財産収入などを毎年度計画的に積み立てる予定。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83" name="楕円 82"/>
        <xdr:cNvSpPr/>
      </xdr:nvSpPr>
      <xdr:spPr>
        <a:xfrm>
          <a:off x="47117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84" name="有形固定資産減価償却率該当値テキスト"/>
        <xdr:cNvSpPr txBox="1"/>
      </xdr:nvSpPr>
      <xdr:spPr>
        <a:xfrm>
          <a:off x="4813300" y="620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5" name="楕円 84"/>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24402</xdr:rowOff>
    </xdr:to>
    <xdr:cxnSp macro="">
      <xdr:nvCxnSpPr>
        <xdr:cNvPr id="86" name="直線コネクタ 85"/>
        <xdr:cNvCxnSpPr/>
      </xdr:nvCxnSpPr>
      <xdr:spPr>
        <a:xfrm>
          <a:off x="4051300" y="621755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87" name="楕円 86"/>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131082</xdr:rowOff>
    </xdr:to>
    <xdr:cxnSp macro="">
      <xdr:nvCxnSpPr>
        <xdr:cNvPr id="88" name="直線コネクタ 87"/>
        <xdr:cNvCxnSpPr/>
      </xdr:nvCxnSpPr>
      <xdr:spPr>
        <a:xfrm>
          <a:off x="3289300" y="615895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72481</xdr:rowOff>
    </xdr:to>
    <xdr:cxnSp macro="">
      <xdr:nvCxnSpPr>
        <xdr:cNvPr id="90" name="直線コネクタ 89"/>
        <xdr:cNvCxnSpPr/>
      </xdr:nvCxnSpPr>
      <xdr:spPr>
        <a:xfrm>
          <a:off x="2527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95" name="n_1mainValue有形固定資産減価償却率"/>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114408</xdr:rowOff>
    </xdr:from>
    <xdr:ext cx="405111" cy="259045"/>
    <xdr:sp macro="" textlink="">
      <xdr:nvSpPr>
        <xdr:cNvPr id="96" name="n_2mainValue有形固定資産減価償却率"/>
        <xdr:cNvSpPr txBox="1"/>
      </xdr:nvSpPr>
      <xdr:spPr>
        <a:xfrm>
          <a:off x="3086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97" name="n_3mainValue有形固定資産減価償却率"/>
        <xdr:cNvSpPr txBox="1"/>
      </xdr:nvSpPr>
      <xdr:spPr>
        <a:xfrm>
          <a:off x="2324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債務償還可能比率が類似団体平均値や全国平均・山梨県平均を大きく上回っている大きな要因としては、充当可能基金残高が大幅に少ないことが要因と考えられる。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歳入に見合った歳出での予算編成に努め、財政調整基金残高等を増やしていく必要がある。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70443</xdr:rowOff>
    </xdr:from>
    <xdr:to>
      <xdr:col>76</xdr:col>
      <xdr:colOff>73025</xdr:colOff>
      <xdr:row>30</xdr:row>
      <xdr:rowOff>593</xdr:rowOff>
    </xdr:to>
    <xdr:sp macro="" textlink="">
      <xdr:nvSpPr>
        <xdr:cNvPr id="143" name="楕円 142"/>
        <xdr:cNvSpPr/>
      </xdr:nvSpPr>
      <xdr:spPr>
        <a:xfrm>
          <a:off x="147447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48870</xdr:rowOff>
    </xdr:from>
    <xdr:ext cx="469744" cy="259045"/>
    <xdr:sp macro="" textlink="">
      <xdr:nvSpPr>
        <xdr:cNvPr id="144" name="債務償還比率該当値テキスト"/>
        <xdr:cNvSpPr txBox="1"/>
      </xdr:nvSpPr>
      <xdr:spPr>
        <a:xfrm>
          <a:off x="14846300" y="579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168197</xdr:rowOff>
    </xdr:from>
    <xdr:to>
      <xdr:col>72</xdr:col>
      <xdr:colOff>123825</xdr:colOff>
      <xdr:row>30</xdr:row>
      <xdr:rowOff>98347</xdr:rowOff>
    </xdr:to>
    <xdr:sp macro="" textlink="">
      <xdr:nvSpPr>
        <xdr:cNvPr id="145" name="楕円 144"/>
        <xdr:cNvSpPr/>
      </xdr:nvSpPr>
      <xdr:spPr>
        <a:xfrm>
          <a:off x="14033500" y="5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121243</xdr:rowOff>
    </xdr:from>
    <xdr:to>
      <xdr:col>76</xdr:col>
      <xdr:colOff>22225</xdr:colOff>
      <xdr:row>30</xdr:row>
      <xdr:rowOff>47547</xdr:rowOff>
    </xdr:to>
    <xdr:cxnSp macro="">
      <xdr:nvCxnSpPr>
        <xdr:cNvPr id="146" name="直線コネクタ 145"/>
        <xdr:cNvCxnSpPr/>
      </xdr:nvCxnSpPr>
      <xdr:spPr>
        <a:xfrm flipV="1">
          <a:off x="14084300" y="5864818"/>
          <a:ext cx="711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170956</xdr:rowOff>
    </xdr:from>
    <xdr:to>
      <xdr:col>68</xdr:col>
      <xdr:colOff>123825</xdr:colOff>
      <xdr:row>30</xdr:row>
      <xdr:rowOff>101106</xdr:rowOff>
    </xdr:to>
    <xdr:sp macro="" textlink="">
      <xdr:nvSpPr>
        <xdr:cNvPr id="147" name="楕円 146"/>
        <xdr:cNvSpPr/>
      </xdr:nvSpPr>
      <xdr:spPr>
        <a:xfrm>
          <a:off x="13271500" y="59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47547</xdr:rowOff>
    </xdr:from>
    <xdr:to>
      <xdr:col>72</xdr:col>
      <xdr:colOff>73025</xdr:colOff>
      <xdr:row>30</xdr:row>
      <xdr:rowOff>50306</xdr:rowOff>
    </xdr:to>
    <xdr:cxnSp macro="">
      <xdr:nvCxnSpPr>
        <xdr:cNvPr id="148" name="直線コネクタ 147"/>
        <xdr:cNvCxnSpPr/>
      </xdr:nvCxnSpPr>
      <xdr:spPr>
        <a:xfrm flipV="1">
          <a:off x="13322300" y="5962572"/>
          <a:ext cx="762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13660</xdr:rowOff>
    </xdr:from>
    <xdr:to>
      <xdr:col>64</xdr:col>
      <xdr:colOff>123825</xdr:colOff>
      <xdr:row>30</xdr:row>
      <xdr:rowOff>115260</xdr:rowOff>
    </xdr:to>
    <xdr:sp macro="" textlink="">
      <xdr:nvSpPr>
        <xdr:cNvPr id="149" name="楕円 148"/>
        <xdr:cNvSpPr/>
      </xdr:nvSpPr>
      <xdr:spPr>
        <a:xfrm>
          <a:off x="12509500" y="5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50306</xdr:rowOff>
    </xdr:from>
    <xdr:to>
      <xdr:col>68</xdr:col>
      <xdr:colOff>73025</xdr:colOff>
      <xdr:row>30</xdr:row>
      <xdr:rowOff>64460</xdr:rowOff>
    </xdr:to>
    <xdr:cxnSp macro="">
      <xdr:nvCxnSpPr>
        <xdr:cNvPr id="150" name="直線コネクタ 149"/>
        <xdr:cNvCxnSpPr/>
      </xdr:nvCxnSpPr>
      <xdr:spPr>
        <a:xfrm flipV="1">
          <a:off x="12560300" y="5965331"/>
          <a:ext cx="762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152484</xdr:rowOff>
    </xdr:from>
    <xdr:to>
      <xdr:col>60</xdr:col>
      <xdr:colOff>123825</xdr:colOff>
      <xdr:row>30</xdr:row>
      <xdr:rowOff>82634</xdr:rowOff>
    </xdr:to>
    <xdr:sp macro="" textlink="">
      <xdr:nvSpPr>
        <xdr:cNvPr id="151" name="楕円 150"/>
        <xdr:cNvSpPr/>
      </xdr:nvSpPr>
      <xdr:spPr>
        <a:xfrm>
          <a:off x="11747500" y="58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31834</xdr:rowOff>
    </xdr:from>
    <xdr:to>
      <xdr:col>64</xdr:col>
      <xdr:colOff>73025</xdr:colOff>
      <xdr:row>30</xdr:row>
      <xdr:rowOff>64460</xdr:rowOff>
    </xdr:to>
    <xdr:cxnSp macro="">
      <xdr:nvCxnSpPr>
        <xdr:cNvPr id="152" name="直線コネクタ 151"/>
        <xdr:cNvCxnSpPr/>
      </xdr:nvCxnSpPr>
      <xdr:spPr>
        <a:xfrm>
          <a:off x="11798300" y="5946859"/>
          <a:ext cx="762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89474</xdr:rowOff>
    </xdr:from>
    <xdr:ext cx="469744" cy="259045"/>
    <xdr:sp macro="" textlink="">
      <xdr:nvSpPr>
        <xdr:cNvPr id="157" name="n_1mainValue債務償還比率"/>
        <xdr:cNvSpPr txBox="1"/>
      </xdr:nvSpPr>
      <xdr:spPr>
        <a:xfrm>
          <a:off x="13836727" y="60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92233</xdr:rowOff>
    </xdr:from>
    <xdr:ext cx="469744" cy="259045"/>
    <xdr:sp macro="" textlink="">
      <xdr:nvSpPr>
        <xdr:cNvPr id="158" name="n_2mainValue債務償還比率"/>
        <xdr:cNvSpPr txBox="1"/>
      </xdr:nvSpPr>
      <xdr:spPr>
        <a:xfrm>
          <a:off x="13087427" y="600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106387</xdr:rowOff>
    </xdr:from>
    <xdr:ext cx="469744" cy="259045"/>
    <xdr:sp macro="" textlink="">
      <xdr:nvSpPr>
        <xdr:cNvPr id="159" name="n_3mainValue債務償還比率"/>
        <xdr:cNvSpPr txBox="1"/>
      </xdr:nvSpPr>
      <xdr:spPr>
        <a:xfrm>
          <a:off x="123254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73761</xdr:rowOff>
    </xdr:from>
    <xdr:ext cx="469744" cy="259045"/>
    <xdr:sp macro="" textlink="">
      <xdr:nvSpPr>
        <xdr:cNvPr id="160" name="n_4mainValue債務償還比率"/>
        <xdr:cNvSpPr txBox="1"/>
      </xdr:nvSpPr>
      <xdr:spPr>
        <a:xfrm>
          <a:off x="11563427" y="59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4"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36195</xdr:rowOff>
    </xdr:to>
    <xdr:cxnSp macro="">
      <xdr:nvCxnSpPr>
        <xdr:cNvPr id="76" name="直線コネクタ 75"/>
        <xdr:cNvCxnSpPr/>
      </xdr:nvCxnSpPr>
      <xdr:spPr>
        <a:xfrm>
          <a:off x="3797300" y="6513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37</xdr:row>
      <xdr:rowOff>169545</xdr:rowOff>
    </xdr:to>
    <xdr:cxnSp macro="">
      <xdr:nvCxnSpPr>
        <xdr:cNvPr id="78" name="直線コネクタ 77"/>
        <xdr:cNvCxnSpPr/>
      </xdr:nvCxnSpPr>
      <xdr:spPr>
        <a:xfrm>
          <a:off x="2908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156210</xdr:rowOff>
    </xdr:to>
    <xdr:cxnSp macro="">
      <xdr:nvCxnSpPr>
        <xdr:cNvPr id="80" name="直線コネクタ 79"/>
        <xdr:cNvCxnSpPr/>
      </xdr:nvCxnSpPr>
      <xdr:spPr>
        <a:xfrm>
          <a:off x="2019300" y="6448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40022</xdr:rowOff>
    </xdr:from>
    <xdr:ext cx="405111" cy="259045"/>
    <xdr:sp macro="" textlink="">
      <xdr:nvSpPr>
        <xdr:cNvPr id="85" name="n_1mainValue【道路】&#10;有形固定資産減価償却率"/>
        <xdr:cNvSpPr txBox="1"/>
      </xdr:nvSpPr>
      <xdr:spPr>
        <a:xfrm>
          <a:off x="358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6"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146702</xdr:rowOff>
    </xdr:from>
    <xdr:ext cx="405111" cy="259045"/>
    <xdr:sp macro="" textlink="">
      <xdr:nvSpPr>
        <xdr:cNvPr id="87" name="n_3mainValue【道路】&#10;有形固定資産減価償却率"/>
        <xdr:cNvSpPr txBox="1"/>
      </xdr:nvSpPr>
      <xdr:spPr>
        <a:xfrm>
          <a:off x="1816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110363</xdr:rowOff>
    </xdr:from>
    <xdr:to>
      <xdr:col>55</xdr:col>
      <xdr:colOff>50800</xdr:colOff>
      <xdr:row>39</xdr:row>
      <xdr:rowOff>40513</xdr:rowOff>
    </xdr:to>
    <xdr:sp macro="" textlink="">
      <xdr:nvSpPr>
        <xdr:cNvPr id="127" name="楕円 126"/>
        <xdr:cNvSpPr/>
      </xdr:nvSpPr>
      <xdr:spPr>
        <a:xfrm>
          <a:off x="104267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88790</xdr:rowOff>
    </xdr:from>
    <xdr:ext cx="534377" cy="259045"/>
    <xdr:sp macro="" textlink="">
      <xdr:nvSpPr>
        <xdr:cNvPr id="128" name="【道路】&#10;一人当たり延長該当値テキスト"/>
        <xdr:cNvSpPr txBox="1"/>
      </xdr:nvSpPr>
      <xdr:spPr>
        <a:xfrm>
          <a:off x="10515600" y="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128308</xdr:rowOff>
    </xdr:from>
    <xdr:to>
      <xdr:col>50</xdr:col>
      <xdr:colOff>165100</xdr:colOff>
      <xdr:row>39</xdr:row>
      <xdr:rowOff>58458</xdr:rowOff>
    </xdr:to>
    <xdr:sp macro="" textlink="">
      <xdr:nvSpPr>
        <xdr:cNvPr id="129" name="楕円 128"/>
        <xdr:cNvSpPr/>
      </xdr:nvSpPr>
      <xdr:spPr>
        <a:xfrm>
          <a:off x="9588500" y="66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161163</xdr:rowOff>
    </xdr:from>
    <xdr:to>
      <xdr:col>55</xdr:col>
      <xdr:colOff>0</xdr:colOff>
      <xdr:row>39</xdr:row>
      <xdr:rowOff>7658</xdr:rowOff>
    </xdr:to>
    <xdr:cxnSp macro="">
      <xdr:nvCxnSpPr>
        <xdr:cNvPr id="130" name="直線コネクタ 129"/>
        <xdr:cNvCxnSpPr/>
      </xdr:nvCxnSpPr>
      <xdr:spPr>
        <a:xfrm flipV="1">
          <a:off x="9639300" y="6676263"/>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85407</xdr:rowOff>
    </xdr:from>
    <xdr:to>
      <xdr:col>46</xdr:col>
      <xdr:colOff>38100</xdr:colOff>
      <xdr:row>40</xdr:row>
      <xdr:rowOff>15557</xdr:rowOff>
    </xdr:to>
    <xdr:sp macro="" textlink="">
      <xdr:nvSpPr>
        <xdr:cNvPr id="131" name="楕円 130"/>
        <xdr:cNvSpPr/>
      </xdr:nvSpPr>
      <xdr:spPr>
        <a:xfrm>
          <a:off x="8699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7658</xdr:rowOff>
    </xdr:from>
    <xdr:to>
      <xdr:col>50</xdr:col>
      <xdr:colOff>114300</xdr:colOff>
      <xdr:row>39</xdr:row>
      <xdr:rowOff>136207</xdr:rowOff>
    </xdr:to>
    <xdr:cxnSp macro="">
      <xdr:nvCxnSpPr>
        <xdr:cNvPr id="132" name="直線コネクタ 131"/>
        <xdr:cNvCxnSpPr/>
      </xdr:nvCxnSpPr>
      <xdr:spPr>
        <a:xfrm flipV="1">
          <a:off x="8750300" y="6694208"/>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126403</xdr:rowOff>
    </xdr:from>
    <xdr:to>
      <xdr:col>41</xdr:col>
      <xdr:colOff>101600</xdr:colOff>
      <xdr:row>39</xdr:row>
      <xdr:rowOff>56553</xdr:rowOff>
    </xdr:to>
    <xdr:sp macro="" textlink="">
      <xdr:nvSpPr>
        <xdr:cNvPr id="133" name="楕円 132"/>
        <xdr:cNvSpPr/>
      </xdr:nvSpPr>
      <xdr:spPr>
        <a:xfrm>
          <a:off x="7810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5753</xdr:rowOff>
    </xdr:from>
    <xdr:to>
      <xdr:col>45</xdr:col>
      <xdr:colOff>177800</xdr:colOff>
      <xdr:row>39</xdr:row>
      <xdr:rowOff>136207</xdr:rowOff>
    </xdr:to>
    <xdr:cxnSp macro="">
      <xdr:nvCxnSpPr>
        <xdr:cNvPr id="134" name="直線コネクタ 133"/>
        <xdr:cNvCxnSpPr/>
      </xdr:nvCxnSpPr>
      <xdr:spPr>
        <a:xfrm>
          <a:off x="7861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49585</xdr:rowOff>
    </xdr:from>
    <xdr:ext cx="534377" cy="259045"/>
    <xdr:sp macro="" textlink="">
      <xdr:nvSpPr>
        <xdr:cNvPr id="139" name="n_1mainValue【道路】&#10;一人当たり延長"/>
        <xdr:cNvSpPr txBox="1"/>
      </xdr:nvSpPr>
      <xdr:spPr>
        <a:xfrm>
          <a:off x="9359411" y="67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6684</xdr:rowOff>
    </xdr:from>
    <xdr:ext cx="534377" cy="259045"/>
    <xdr:sp macro="" textlink="">
      <xdr:nvSpPr>
        <xdr:cNvPr id="140" name="n_2mainValue【道路】&#10;一人当たり延長"/>
        <xdr:cNvSpPr txBox="1"/>
      </xdr:nvSpPr>
      <xdr:spPr>
        <a:xfrm>
          <a:off x="84831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47680</xdr:rowOff>
    </xdr:from>
    <xdr:ext cx="534377" cy="259045"/>
    <xdr:sp macro="" textlink="">
      <xdr:nvSpPr>
        <xdr:cNvPr id="141" name="n_3mainValue【道路】&#10;一人当たり延長"/>
        <xdr:cNvSpPr txBox="1"/>
      </xdr:nvSpPr>
      <xdr:spPr>
        <a:xfrm>
          <a:off x="7594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2" name="楕円 181"/>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3"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4" name="楕円 183"/>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34290</xdr:rowOff>
    </xdr:to>
    <xdr:cxnSp macro="">
      <xdr:nvCxnSpPr>
        <xdr:cNvPr id="185" name="直線コネクタ 184"/>
        <xdr:cNvCxnSpPr/>
      </xdr:nvCxnSpPr>
      <xdr:spPr>
        <a:xfrm>
          <a:off x="3797300" y="101174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86" name="楕円 185"/>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9525</xdr:rowOff>
    </xdr:to>
    <xdr:cxnSp macro="">
      <xdr:nvCxnSpPr>
        <xdr:cNvPr id="187" name="直線コネクタ 186"/>
        <xdr:cNvCxnSpPr/>
      </xdr:nvCxnSpPr>
      <xdr:spPr>
        <a:xfrm flipV="1">
          <a:off x="2908300" y="10117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88" name="楕円 187"/>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59</xdr:row>
      <xdr:rowOff>9525</xdr:rowOff>
    </xdr:to>
    <xdr:cxnSp macro="">
      <xdr:nvCxnSpPr>
        <xdr:cNvPr id="189" name="直線コネクタ 188"/>
        <xdr:cNvCxnSpPr/>
      </xdr:nvCxnSpPr>
      <xdr:spPr>
        <a:xfrm>
          <a:off x="2019300" y="10064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194" name="n_1mainValue【橋りょう・トンネル】&#10;有形固定資産減価償却率"/>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95" name="n_2mainValue【橋りょう・トンネ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196" name="n_3mainValue【橋りょう・トンネ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159345</xdr:rowOff>
    </xdr:from>
    <xdr:to>
      <xdr:col>55</xdr:col>
      <xdr:colOff>50800</xdr:colOff>
      <xdr:row>56</xdr:row>
      <xdr:rowOff>89495</xdr:rowOff>
    </xdr:to>
    <xdr:sp macro="" textlink="">
      <xdr:nvSpPr>
        <xdr:cNvPr id="238" name="楕円 237"/>
        <xdr:cNvSpPr/>
      </xdr:nvSpPr>
      <xdr:spPr>
        <a:xfrm>
          <a:off x="104267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112372</xdr:rowOff>
    </xdr:from>
    <xdr:ext cx="599010" cy="259045"/>
    <xdr:sp macro="" textlink="">
      <xdr:nvSpPr>
        <xdr:cNvPr id="239" name="【橋りょう・トンネル】&#10;一人当たり有形固定資産（償却資産）額該当値テキスト"/>
        <xdr:cNvSpPr txBox="1"/>
      </xdr:nvSpPr>
      <xdr:spPr>
        <a:xfrm>
          <a:off x="10515600" y="954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20138</xdr:rowOff>
    </xdr:from>
    <xdr:to>
      <xdr:col>50</xdr:col>
      <xdr:colOff>165100</xdr:colOff>
      <xdr:row>56</xdr:row>
      <xdr:rowOff>121738</xdr:rowOff>
    </xdr:to>
    <xdr:sp macro="" textlink="">
      <xdr:nvSpPr>
        <xdr:cNvPr id="240" name="楕円 239"/>
        <xdr:cNvSpPr/>
      </xdr:nvSpPr>
      <xdr:spPr>
        <a:xfrm>
          <a:off x="9588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38695</xdr:rowOff>
    </xdr:from>
    <xdr:to>
      <xdr:col>55</xdr:col>
      <xdr:colOff>0</xdr:colOff>
      <xdr:row>56</xdr:row>
      <xdr:rowOff>70938</xdr:rowOff>
    </xdr:to>
    <xdr:cxnSp macro="">
      <xdr:nvCxnSpPr>
        <xdr:cNvPr id="241" name="直線コネクタ 240"/>
        <xdr:cNvCxnSpPr/>
      </xdr:nvCxnSpPr>
      <xdr:spPr>
        <a:xfrm flipV="1">
          <a:off x="9639300" y="9639895"/>
          <a:ext cx="8382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10656</xdr:rowOff>
    </xdr:from>
    <xdr:to>
      <xdr:col>46</xdr:col>
      <xdr:colOff>38100</xdr:colOff>
      <xdr:row>57</xdr:row>
      <xdr:rowOff>112256</xdr:rowOff>
    </xdr:to>
    <xdr:sp macro="" textlink="">
      <xdr:nvSpPr>
        <xdr:cNvPr id="242" name="楕円 241"/>
        <xdr:cNvSpPr/>
      </xdr:nvSpPr>
      <xdr:spPr>
        <a:xfrm>
          <a:off x="8699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70938</xdr:rowOff>
    </xdr:from>
    <xdr:to>
      <xdr:col>50</xdr:col>
      <xdr:colOff>114300</xdr:colOff>
      <xdr:row>57</xdr:row>
      <xdr:rowOff>61456</xdr:rowOff>
    </xdr:to>
    <xdr:cxnSp macro="">
      <xdr:nvCxnSpPr>
        <xdr:cNvPr id="243" name="直線コネクタ 242"/>
        <xdr:cNvCxnSpPr/>
      </xdr:nvCxnSpPr>
      <xdr:spPr>
        <a:xfrm flipV="1">
          <a:off x="8750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98544</xdr:rowOff>
    </xdr:from>
    <xdr:to>
      <xdr:col>41</xdr:col>
      <xdr:colOff>101600</xdr:colOff>
      <xdr:row>57</xdr:row>
      <xdr:rowOff>28694</xdr:rowOff>
    </xdr:to>
    <xdr:sp macro="" textlink="">
      <xdr:nvSpPr>
        <xdr:cNvPr id="244" name="楕円 243"/>
        <xdr:cNvSpPr/>
      </xdr:nvSpPr>
      <xdr:spPr>
        <a:xfrm>
          <a:off x="7810500" y="96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149344</xdr:rowOff>
    </xdr:from>
    <xdr:to>
      <xdr:col>45</xdr:col>
      <xdr:colOff>177800</xdr:colOff>
      <xdr:row>57</xdr:row>
      <xdr:rowOff>61456</xdr:rowOff>
    </xdr:to>
    <xdr:cxnSp macro="">
      <xdr:nvCxnSpPr>
        <xdr:cNvPr id="245" name="直線コネクタ 244"/>
        <xdr:cNvCxnSpPr/>
      </xdr:nvCxnSpPr>
      <xdr:spPr>
        <a:xfrm>
          <a:off x="7861300" y="975054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138265</xdr:rowOff>
    </xdr:from>
    <xdr:ext cx="599010" cy="259045"/>
    <xdr:sp macro="" textlink="">
      <xdr:nvSpPr>
        <xdr:cNvPr id="250" name="n_1mainValue【橋りょう・トンネル】&#10;一人当たり有形固定資産（償却資産）額"/>
        <xdr:cNvSpPr txBox="1"/>
      </xdr:nvSpPr>
      <xdr:spPr>
        <a:xfrm>
          <a:off x="93270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128783</xdr:rowOff>
    </xdr:from>
    <xdr:ext cx="599010" cy="259045"/>
    <xdr:sp macro="" textlink="">
      <xdr:nvSpPr>
        <xdr:cNvPr id="251" name="n_2mainValue【橋りょう・トンネル】&#10;一人当たり有形固定資産（償却資産）額"/>
        <xdr:cNvSpPr txBox="1"/>
      </xdr:nvSpPr>
      <xdr:spPr>
        <a:xfrm>
          <a:off x="8450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45221</xdr:rowOff>
    </xdr:from>
    <xdr:ext cx="599010" cy="259045"/>
    <xdr:sp macro="" textlink="">
      <xdr:nvSpPr>
        <xdr:cNvPr id="252" name="n_3mainValue【橋りょう・トンネル】&#10;一人当たり有形固定資産（償却資産）額"/>
        <xdr:cNvSpPr txBox="1"/>
      </xdr:nvSpPr>
      <xdr:spPr>
        <a:xfrm>
          <a:off x="7561795" y="947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93" name="楕円 292"/>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94" name="【公営住宅】&#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95" name="楕円 294"/>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118111</xdr:rowOff>
    </xdr:to>
    <xdr:cxnSp macro="">
      <xdr:nvCxnSpPr>
        <xdr:cNvPr id="296" name="直線コネクタ 295"/>
        <xdr:cNvCxnSpPr/>
      </xdr:nvCxnSpPr>
      <xdr:spPr>
        <a:xfrm>
          <a:off x="3797300" y="14485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297" name="楕円 296"/>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83820</xdr:rowOff>
    </xdr:to>
    <xdr:cxnSp macro="">
      <xdr:nvCxnSpPr>
        <xdr:cNvPr id="298" name="直線コネクタ 297"/>
        <xdr:cNvCxnSpPr/>
      </xdr:nvCxnSpPr>
      <xdr:spPr>
        <a:xfrm>
          <a:off x="2908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299" name="楕円 298"/>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47625</xdr:rowOff>
    </xdr:to>
    <xdr:cxnSp macro="">
      <xdr:nvCxnSpPr>
        <xdr:cNvPr id="300" name="直線コネクタ 299"/>
        <xdr:cNvCxnSpPr/>
      </xdr:nvCxnSpPr>
      <xdr:spPr>
        <a:xfrm>
          <a:off x="2019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05"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06" name="n_2mainValue【公営住宅】&#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07" name="n_3mainValue【公営住宅】&#10;有形固定資産減価償却率"/>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7" name="楕円 346"/>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48" name="【公営住宅】&#10;一人当たり面積該当値テキスト"/>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5969</xdr:rowOff>
    </xdr:from>
    <xdr:to>
      <xdr:col>50</xdr:col>
      <xdr:colOff>165100</xdr:colOff>
      <xdr:row>83</xdr:row>
      <xdr:rowOff>107569</xdr:rowOff>
    </xdr:to>
    <xdr:sp macro="" textlink="">
      <xdr:nvSpPr>
        <xdr:cNvPr id="349" name="楕円 348"/>
        <xdr:cNvSpPr/>
      </xdr:nvSpPr>
      <xdr:spPr>
        <a:xfrm>
          <a:off x="9588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56769</xdr:rowOff>
    </xdr:to>
    <xdr:cxnSp macro="">
      <xdr:nvCxnSpPr>
        <xdr:cNvPr id="350" name="直線コネクタ 349"/>
        <xdr:cNvCxnSpPr/>
      </xdr:nvCxnSpPr>
      <xdr:spPr>
        <a:xfrm flipV="1">
          <a:off x="9639300" y="14274164"/>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47879</xdr:rowOff>
    </xdr:from>
    <xdr:to>
      <xdr:col>46</xdr:col>
      <xdr:colOff>38100</xdr:colOff>
      <xdr:row>83</xdr:row>
      <xdr:rowOff>149479</xdr:rowOff>
    </xdr:to>
    <xdr:sp macro="" textlink="">
      <xdr:nvSpPr>
        <xdr:cNvPr id="351" name="楕円 350"/>
        <xdr:cNvSpPr/>
      </xdr:nvSpPr>
      <xdr:spPr>
        <a:xfrm>
          <a:off x="8699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56769</xdr:rowOff>
    </xdr:from>
    <xdr:to>
      <xdr:col>50</xdr:col>
      <xdr:colOff>114300</xdr:colOff>
      <xdr:row>83</xdr:row>
      <xdr:rowOff>98679</xdr:rowOff>
    </xdr:to>
    <xdr:cxnSp macro="">
      <xdr:nvCxnSpPr>
        <xdr:cNvPr id="352" name="直線コネクタ 351"/>
        <xdr:cNvCxnSpPr/>
      </xdr:nvCxnSpPr>
      <xdr:spPr>
        <a:xfrm flipV="1">
          <a:off x="8750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109982</xdr:rowOff>
    </xdr:from>
    <xdr:to>
      <xdr:col>41</xdr:col>
      <xdr:colOff>101600</xdr:colOff>
      <xdr:row>83</xdr:row>
      <xdr:rowOff>40132</xdr:rowOff>
    </xdr:to>
    <xdr:sp macro="" textlink="">
      <xdr:nvSpPr>
        <xdr:cNvPr id="353" name="楕円 352"/>
        <xdr:cNvSpPr/>
      </xdr:nvSpPr>
      <xdr:spPr>
        <a:xfrm>
          <a:off x="7810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160782</xdr:rowOff>
    </xdr:from>
    <xdr:to>
      <xdr:col>45</xdr:col>
      <xdr:colOff>177800</xdr:colOff>
      <xdr:row>83</xdr:row>
      <xdr:rowOff>98679</xdr:rowOff>
    </xdr:to>
    <xdr:cxnSp macro="">
      <xdr:nvCxnSpPr>
        <xdr:cNvPr id="354" name="直線コネクタ 353"/>
        <xdr:cNvCxnSpPr/>
      </xdr:nvCxnSpPr>
      <xdr:spPr>
        <a:xfrm>
          <a:off x="7861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124096</xdr:rowOff>
    </xdr:from>
    <xdr:ext cx="469744" cy="259045"/>
    <xdr:sp macro="" textlink="">
      <xdr:nvSpPr>
        <xdr:cNvPr id="359" name="n_1mainValue【公営住宅】&#10;一人当たり面積"/>
        <xdr:cNvSpPr txBox="1"/>
      </xdr:nvSpPr>
      <xdr:spPr>
        <a:xfrm>
          <a:off x="93917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166006</xdr:rowOff>
    </xdr:from>
    <xdr:ext cx="469744" cy="259045"/>
    <xdr:sp macro="" textlink="">
      <xdr:nvSpPr>
        <xdr:cNvPr id="360" name="n_2mainValue【公営住宅】&#10;一人当たり面積"/>
        <xdr:cNvSpPr txBox="1"/>
      </xdr:nvSpPr>
      <xdr:spPr>
        <a:xfrm>
          <a:off x="8515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56659</xdr:rowOff>
    </xdr:from>
    <xdr:ext cx="469744" cy="259045"/>
    <xdr:sp macro="" textlink="">
      <xdr:nvSpPr>
        <xdr:cNvPr id="361" name="n_3mainValue【公営住宅】&#10;一人当たり面積"/>
        <xdr:cNvSpPr txBox="1"/>
      </xdr:nvSpPr>
      <xdr:spPr>
        <a:xfrm>
          <a:off x="7626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418" name="楕円 417"/>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149877</xdr:rowOff>
    </xdr:from>
    <xdr:ext cx="405111" cy="259045"/>
    <xdr:sp macro="" textlink="">
      <xdr:nvSpPr>
        <xdr:cNvPr id="419" name="【認定こども園・幼稚園・保育所】&#10;有形固定資産減価償却率該当値テキスト"/>
        <xdr:cNvSpPr txBox="1"/>
      </xdr:nvSpPr>
      <xdr:spPr>
        <a:xfrm>
          <a:off x="16357600" y="700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420" name="楕円 419"/>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97155</xdr:rowOff>
    </xdr:from>
    <xdr:to>
      <xdr:col>85</xdr:col>
      <xdr:colOff>127000</xdr:colOff>
      <xdr:row>41</xdr:row>
      <xdr:rowOff>114300</xdr:rowOff>
    </xdr:to>
    <xdr:cxnSp macro="">
      <xdr:nvCxnSpPr>
        <xdr:cNvPr id="421" name="直線コネクタ 420"/>
        <xdr:cNvCxnSpPr/>
      </xdr:nvCxnSpPr>
      <xdr:spPr>
        <a:xfrm>
          <a:off x="15481300" y="7126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29210</xdr:rowOff>
    </xdr:from>
    <xdr:to>
      <xdr:col>76</xdr:col>
      <xdr:colOff>165100</xdr:colOff>
      <xdr:row>41</xdr:row>
      <xdr:rowOff>130810</xdr:rowOff>
    </xdr:to>
    <xdr:sp macro="" textlink="">
      <xdr:nvSpPr>
        <xdr:cNvPr id="422" name="楕円 421"/>
        <xdr:cNvSpPr/>
      </xdr:nvSpPr>
      <xdr:spPr>
        <a:xfrm>
          <a:off x="1454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80010</xdr:rowOff>
    </xdr:from>
    <xdr:to>
      <xdr:col>81</xdr:col>
      <xdr:colOff>50800</xdr:colOff>
      <xdr:row>41</xdr:row>
      <xdr:rowOff>97155</xdr:rowOff>
    </xdr:to>
    <xdr:cxnSp macro="">
      <xdr:nvCxnSpPr>
        <xdr:cNvPr id="423" name="直線コネクタ 422"/>
        <xdr:cNvCxnSpPr/>
      </xdr:nvCxnSpPr>
      <xdr:spPr>
        <a:xfrm>
          <a:off x="14592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53975</xdr:rowOff>
    </xdr:from>
    <xdr:to>
      <xdr:col>72</xdr:col>
      <xdr:colOff>38100</xdr:colOff>
      <xdr:row>40</xdr:row>
      <xdr:rowOff>155575</xdr:rowOff>
    </xdr:to>
    <xdr:sp macro="" textlink="">
      <xdr:nvSpPr>
        <xdr:cNvPr id="424" name="楕円 423"/>
        <xdr:cNvSpPr/>
      </xdr:nvSpPr>
      <xdr:spPr>
        <a:xfrm>
          <a:off x="1365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104775</xdr:rowOff>
    </xdr:from>
    <xdr:to>
      <xdr:col>76</xdr:col>
      <xdr:colOff>114300</xdr:colOff>
      <xdr:row>41</xdr:row>
      <xdr:rowOff>80010</xdr:rowOff>
    </xdr:to>
    <xdr:cxnSp macro="">
      <xdr:nvCxnSpPr>
        <xdr:cNvPr id="425" name="直線コネクタ 424"/>
        <xdr:cNvCxnSpPr/>
      </xdr:nvCxnSpPr>
      <xdr:spPr>
        <a:xfrm>
          <a:off x="13703300" y="696277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430" name="n_1mainValue【認定こども園・幼稚園・保育所】&#10;有形固定資産減価償却率"/>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121937</xdr:rowOff>
    </xdr:from>
    <xdr:ext cx="405111" cy="259045"/>
    <xdr:sp macro="" textlink="">
      <xdr:nvSpPr>
        <xdr:cNvPr id="431" name="n_2mainValue【認定こども園・幼稚園・保育所】&#10;有形固定資産減価償却率"/>
        <xdr:cNvSpPr txBox="1"/>
      </xdr:nvSpPr>
      <xdr:spPr>
        <a:xfrm>
          <a:off x="14389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146702</xdr:rowOff>
    </xdr:from>
    <xdr:ext cx="405111" cy="259045"/>
    <xdr:sp macro="" textlink="">
      <xdr:nvSpPr>
        <xdr:cNvPr id="432" name="n_3mainValue【認定こども園・幼稚園・保育所】&#10;有形固定資産減価償却率"/>
        <xdr:cNvSpPr txBox="1"/>
      </xdr:nvSpPr>
      <xdr:spPr>
        <a:xfrm>
          <a:off x="13500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96266</xdr:rowOff>
    </xdr:from>
    <xdr:to>
      <xdr:col>116</xdr:col>
      <xdr:colOff>114300</xdr:colOff>
      <xdr:row>41</xdr:row>
      <xdr:rowOff>26416</xdr:rowOff>
    </xdr:to>
    <xdr:sp macro="" textlink="">
      <xdr:nvSpPr>
        <xdr:cNvPr id="470" name="楕円 469"/>
        <xdr:cNvSpPr/>
      </xdr:nvSpPr>
      <xdr:spPr>
        <a:xfrm>
          <a:off x="22110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74693</xdr:rowOff>
    </xdr:from>
    <xdr:ext cx="469744" cy="259045"/>
    <xdr:sp macro="" textlink="">
      <xdr:nvSpPr>
        <xdr:cNvPr id="471" name="【認定こども園・幼稚園・保育所】&#10;一人当たり面積該当値テキスト"/>
        <xdr:cNvSpPr txBox="1"/>
      </xdr:nvSpPr>
      <xdr:spPr>
        <a:xfrm>
          <a:off x="22199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100838</xdr:rowOff>
    </xdr:from>
    <xdr:to>
      <xdr:col>112</xdr:col>
      <xdr:colOff>38100</xdr:colOff>
      <xdr:row>41</xdr:row>
      <xdr:rowOff>30988</xdr:rowOff>
    </xdr:to>
    <xdr:sp macro="" textlink="">
      <xdr:nvSpPr>
        <xdr:cNvPr id="472" name="楕円 471"/>
        <xdr:cNvSpPr/>
      </xdr:nvSpPr>
      <xdr:spPr>
        <a:xfrm>
          <a:off x="21272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147066</xdr:rowOff>
    </xdr:from>
    <xdr:to>
      <xdr:col>116</xdr:col>
      <xdr:colOff>63500</xdr:colOff>
      <xdr:row>40</xdr:row>
      <xdr:rowOff>151638</xdr:rowOff>
    </xdr:to>
    <xdr:cxnSp macro="">
      <xdr:nvCxnSpPr>
        <xdr:cNvPr id="473" name="直線コネクタ 472"/>
        <xdr:cNvCxnSpPr/>
      </xdr:nvCxnSpPr>
      <xdr:spPr>
        <a:xfrm flipV="1">
          <a:off x="21323300" y="70050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74" name="楕円 473"/>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151638</xdr:rowOff>
    </xdr:from>
    <xdr:to>
      <xdr:col>111</xdr:col>
      <xdr:colOff>177800</xdr:colOff>
      <xdr:row>40</xdr:row>
      <xdr:rowOff>153924</xdr:rowOff>
    </xdr:to>
    <xdr:cxnSp macro="">
      <xdr:nvCxnSpPr>
        <xdr:cNvPr id="475" name="直線コネクタ 474"/>
        <xdr:cNvCxnSpPr/>
      </xdr:nvCxnSpPr>
      <xdr:spPr>
        <a:xfrm flipV="1">
          <a:off x="20434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76" name="楕円 475"/>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41</xdr:row>
      <xdr:rowOff>73914</xdr:rowOff>
    </xdr:to>
    <xdr:cxnSp macro="">
      <xdr:nvCxnSpPr>
        <xdr:cNvPr id="477" name="直線コネクタ 476"/>
        <xdr:cNvCxnSpPr/>
      </xdr:nvCxnSpPr>
      <xdr:spPr>
        <a:xfrm flipV="1">
          <a:off x="19545300" y="7011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22115</xdr:rowOff>
    </xdr:from>
    <xdr:ext cx="469744" cy="259045"/>
    <xdr:sp macro="" textlink="">
      <xdr:nvSpPr>
        <xdr:cNvPr id="482" name="n_1mainValue【認定こども園・幼稚園・保育所】&#10;一人当たり面積"/>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483" name="n_2mainValue【認定こども園・幼稚園・保育所】&#10;一人当たり面積"/>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484"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23" name="楕円 522"/>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17797</xdr:rowOff>
    </xdr:from>
    <xdr:ext cx="405111" cy="259045"/>
    <xdr:sp macro="" textlink="">
      <xdr:nvSpPr>
        <xdr:cNvPr id="524" name="【学校施設】&#10;有形固定資産減価償却率該当値テキスト"/>
        <xdr:cNvSpPr txBox="1"/>
      </xdr:nvSpPr>
      <xdr:spPr>
        <a:xfrm>
          <a:off x="16357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525" name="楕円 524"/>
        <xdr:cNvSpPr/>
      </xdr:nvSpPr>
      <xdr:spPr>
        <a:xfrm>
          <a:off x="1543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20574</xdr:rowOff>
    </xdr:from>
    <xdr:to>
      <xdr:col>85</xdr:col>
      <xdr:colOff>127000</xdr:colOff>
      <xdr:row>61</xdr:row>
      <xdr:rowOff>45720</xdr:rowOff>
    </xdr:to>
    <xdr:cxnSp macro="">
      <xdr:nvCxnSpPr>
        <xdr:cNvPr id="526" name="直線コネクタ 525"/>
        <xdr:cNvCxnSpPr/>
      </xdr:nvCxnSpPr>
      <xdr:spPr>
        <a:xfrm>
          <a:off x="15481300" y="104790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77216</xdr:rowOff>
    </xdr:from>
    <xdr:to>
      <xdr:col>76</xdr:col>
      <xdr:colOff>165100</xdr:colOff>
      <xdr:row>61</xdr:row>
      <xdr:rowOff>7366</xdr:rowOff>
    </xdr:to>
    <xdr:sp macro="" textlink="">
      <xdr:nvSpPr>
        <xdr:cNvPr id="527" name="楕円 526"/>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61</xdr:row>
      <xdr:rowOff>20574</xdr:rowOff>
    </xdr:to>
    <xdr:cxnSp macro="">
      <xdr:nvCxnSpPr>
        <xdr:cNvPr id="528" name="直線コネクタ 527"/>
        <xdr:cNvCxnSpPr/>
      </xdr:nvCxnSpPr>
      <xdr:spPr>
        <a:xfrm>
          <a:off x="14592300" y="104150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95504</xdr:rowOff>
    </xdr:from>
    <xdr:to>
      <xdr:col>72</xdr:col>
      <xdr:colOff>38100</xdr:colOff>
      <xdr:row>60</xdr:row>
      <xdr:rowOff>25654</xdr:rowOff>
    </xdr:to>
    <xdr:sp macro="" textlink="">
      <xdr:nvSpPr>
        <xdr:cNvPr id="529" name="楕円 528"/>
        <xdr:cNvSpPr/>
      </xdr:nvSpPr>
      <xdr:spPr>
        <a:xfrm>
          <a:off x="13652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146304</xdr:rowOff>
    </xdr:from>
    <xdr:to>
      <xdr:col>76</xdr:col>
      <xdr:colOff>114300</xdr:colOff>
      <xdr:row>60</xdr:row>
      <xdr:rowOff>128016</xdr:rowOff>
    </xdr:to>
    <xdr:cxnSp macro="">
      <xdr:nvCxnSpPr>
        <xdr:cNvPr id="530" name="直線コネクタ 529"/>
        <xdr:cNvCxnSpPr/>
      </xdr:nvCxnSpPr>
      <xdr:spPr>
        <a:xfrm>
          <a:off x="13703300" y="1026185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87901</xdr:rowOff>
    </xdr:from>
    <xdr:ext cx="405111" cy="259045"/>
    <xdr:sp macro="" textlink="">
      <xdr:nvSpPr>
        <xdr:cNvPr id="535" name="n_1main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36" name="n_2mainValue【学校施設】&#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42181</xdr:rowOff>
    </xdr:from>
    <xdr:ext cx="405111" cy="259045"/>
    <xdr:sp macro="" textlink="">
      <xdr:nvSpPr>
        <xdr:cNvPr id="537" name="n_3mainValue【学校施設】&#10;有形固定資産減価償却率"/>
        <xdr:cNvSpPr txBox="1"/>
      </xdr:nvSpPr>
      <xdr:spPr>
        <a:xfrm>
          <a:off x="135007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51206</xdr:rowOff>
    </xdr:from>
    <xdr:to>
      <xdr:col>116</xdr:col>
      <xdr:colOff>62864</xdr:colOff>
      <xdr:row>63</xdr:row>
      <xdr:rowOff>167336</xdr:rowOff>
    </xdr:to>
    <xdr:cxnSp macro="">
      <xdr:nvCxnSpPr>
        <xdr:cNvPr id="560" name="直線コネクタ 559"/>
        <xdr:cNvCxnSpPr/>
      </xdr:nvCxnSpPr>
      <xdr:spPr>
        <a:xfrm flipV="1">
          <a:off x="22160864" y="10166756"/>
          <a:ext cx="0" cy="8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171163</xdr:rowOff>
    </xdr:from>
    <xdr:ext cx="469744" cy="259045"/>
    <xdr:sp macro="" textlink="">
      <xdr:nvSpPr>
        <xdr:cNvPr id="561" name="【学校施設】&#10;一人当たり面積最小値テキスト"/>
        <xdr:cNvSpPr txBox="1"/>
      </xdr:nvSpPr>
      <xdr:spPr>
        <a:xfrm>
          <a:off x="22199600" y="109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167336</xdr:rowOff>
    </xdr:from>
    <xdr:to>
      <xdr:col>116</xdr:col>
      <xdr:colOff>152400</xdr:colOff>
      <xdr:row>63</xdr:row>
      <xdr:rowOff>167336</xdr:rowOff>
    </xdr:to>
    <xdr:cxnSp macro="">
      <xdr:nvCxnSpPr>
        <xdr:cNvPr id="562" name="直線コネクタ 561"/>
        <xdr:cNvCxnSpPr/>
      </xdr:nvCxnSpPr>
      <xdr:spPr>
        <a:xfrm>
          <a:off x="22072600" y="1096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169333</xdr:rowOff>
    </xdr:from>
    <xdr:ext cx="469744" cy="259045"/>
    <xdr:sp macro="" textlink="">
      <xdr:nvSpPr>
        <xdr:cNvPr id="563" name="【学校施設】&#10;一人当たり面積最大値テキスト"/>
        <xdr:cNvSpPr txBox="1"/>
      </xdr:nvSpPr>
      <xdr:spPr>
        <a:xfrm>
          <a:off x="22199600" y="99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51206</xdr:rowOff>
    </xdr:from>
    <xdr:to>
      <xdr:col>116</xdr:col>
      <xdr:colOff>152400</xdr:colOff>
      <xdr:row>59</xdr:row>
      <xdr:rowOff>51206</xdr:rowOff>
    </xdr:to>
    <xdr:cxnSp macro="">
      <xdr:nvCxnSpPr>
        <xdr:cNvPr id="564" name="直線コネクタ 563"/>
        <xdr:cNvCxnSpPr/>
      </xdr:nvCxnSpPr>
      <xdr:spPr>
        <a:xfrm>
          <a:off x="22072600" y="1016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27753</xdr:rowOff>
    </xdr:from>
    <xdr:ext cx="469744" cy="259045"/>
    <xdr:sp macro="" textlink="">
      <xdr:nvSpPr>
        <xdr:cNvPr id="565" name="【学校施設】&#10;一人当たり面積平均値テキスト"/>
        <xdr:cNvSpPr txBox="1"/>
      </xdr:nvSpPr>
      <xdr:spPr>
        <a:xfrm>
          <a:off x="22199600" y="1048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49326</xdr:rowOff>
    </xdr:from>
    <xdr:to>
      <xdr:col>116</xdr:col>
      <xdr:colOff>114300</xdr:colOff>
      <xdr:row>61</xdr:row>
      <xdr:rowOff>150926</xdr:rowOff>
    </xdr:to>
    <xdr:sp macro="" textlink="">
      <xdr:nvSpPr>
        <xdr:cNvPr id="566" name="フローチャート: 判断 565"/>
        <xdr:cNvSpPr/>
      </xdr:nvSpPr>
      <xdr:spPr>
        <a:xfrm>
          <a:off x="22110700" y="1050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52527</xdr:rowOff>
    </xdr:from>
    <xdr:to>
      <xdr:col>112</xdr:col>
      <xdr:colOff>38100</xdr:colOff>
      <xdr:row>61</xdr:row>
      <xdr:rowOff>154127</xdr:rowOff>
    </xdr:to>
    <xdr:sp macro="" textlink="">
      <xdr:nvSpPr>
        <xdr:cNvPr id="567" name="フローチャート: 判断 566"/>
        <xdr:cNvSpPr/>
      </xdr:nvSpPr>
      <xdr:spPr>
        <a:xfrm>
          <a:off x="21272500" y="105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54813</xdr:rowOff>
    </xdr:from>
    <xdr:to>
      <xdr:col>107</xdr:col>
      <xdr:colOff>101600</xdr:colOff>
      <xdr:row>61</xdr:row>
      <xdr:rowOff>156413</xdr:rowOff>
    </xdr:to>
    <xdr:sp macro="" textlink="">
      <xdr:nvSpPr>
        <xdr:cNvPr id="568" name="フローチャート: 判断 567"/>
        <xdr:cNvSpPr/>
      </xdr:nvSpPr>
      <xdr:spPr>
        <a:xfrm>
          <a:off x="20383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69" name="フローチャート: 判断 568"/>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570" name="フローチャート: 判断 569"/>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161341</xdr:rowOff>
    </xdr:from>
    <xdr:to>
      <xdr:col>116</xdr:col>
      <xdr:colOff>114300</xdr:colOff>
      <xdr:row>60</xdr:row>
      <xdr:rowOff>91491</xdr:rowOff>
    </xdr:to>
    <xdr:sp macro="" textlink="">
      <xdr:nvSpPr>
        <xdr:cNvPr id="576" name="楕円 575"/>
        <xdr:cNvSpPr/>
      </xdr:nvSpPr>
      <xdr:spPr>
        <a:xfrm>
          <a:off x="22110700" y="102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12768</xdr:rowOff>
    </xdr:from>
    <xdr:ext cx="469744" cy="259045"/>
    <xdr:sp macro="" textlink="">
      <xdr:nvSpPr>
        <xdr:cNvPr id="577" name="【学校施設】&#10;一人当たり面積該当値テキスト"/>
        <xdr:cNvSpPr txBox="1"/>
      </xdr:nvSpPr>
      <xdr:spPr>
        <a:xfrm>
          <a:off x="22199600" y="101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14122</xdr:rowOff>
    </xdr:from>
    <xdr:to>
      <xdr:col>112</xdr:col>
      <xdr:colOff>38100</xdr:colOff>
      <xdr:row>60</xdr:row>
      <xdr:rowOff>115722</xdr:rowOff>
    </xdr:to>
    <xdr:sp macro="" textlink="">
      <xdr:nvSpPr>
        <xdr:cNvPr id="578" name="楕円 577"/>
        <xdr:cNvSpPr/>
      </xdr:nvSpPr>
      <xdr:spPr>
        <a:xfrm>
          <a:off x="21272500" y="103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40691</xdr:rowOff>
    </xdr:from>
    <xdr:to>
      <xdr:col>116</xdr:col>
      <xdr:colOff>63500</xdr:colOff>
      <xdr:row>60</xdr:row>
      <xdr:rowOff>64922</xdr:rowOff>
    </xdr:to>
    <xdr:cxnSp macro="">
      <xdr:nvCxnSpPr>
        <xdr:cNvPr id="579" name="直線コネクタ 578"/>
        <xdr:cNvCxnSpPr/>
      </xdr:nvCxnSpPr>
      <xdr:spPr>
        <a:xfrm flipV="1">
          <a:off x="21323300" y="10327691"/>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42011</xdr:rowOff>
    </xdr:from>
    <xdr:to>
      <xdr:col>107</xdr:col>
      <xdr:colOff>101600</xdr:colOff>
      <xdr:row>60</xdr:row>
      <xdr:rowOff>143611</xdr:rowOff>
    </xdr:to>
    <xdr:sp macro="" textlink="">
      <xdr:nvSpPr>
        <xdr:cNvPr id="580" name="楕円 579"/>
        <xdr:cNvSpPr/>
      </xdr:nvSpPr>
      <xdr:spPr>
        <a:xfrm>
          <a:off x="203835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64922</xdr:rowOff>
    </xdr:from>
    <xdr:to>
      <xdr:col>111</xdr:col>
      <xdr:colOff>177800</xdr:colOff>
      <xdr:row>60</xdr:row>
      <xdr:rowOff>92811</xdr:rowOff>
    </xdr:to>
    <xdr:cxnSp macro="">
      <xdr:nvCxnSpPr>
        <xdr:cNvPr id="581" name="直線コネクタ 580"/>
        <xdr:cNvCxnSpPr/>
      </xdr:nvCxnSpPr>
      <xdr:spPr>
        <a:xfrm flipV="1">
          <a:off x="20434300" y="1035192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94590</xdr:rowOff>
    </xdr:from>
    <xdr:to>
      <xdr:col>102</xdr:col>
      <xdr:colOff>165100</xdr:colOff>
      <xdr:row>58</xdr:row>
      <xdr:rowOff>24740</xdr:rowOff>
    </xdr:to>
    <xdr:sp macro="" textlink="">
      <xdr:nvSpPr>
        <xdr:cNvPr id="582" name="楕円 581"/>
        <xdr:cNvSpPr/>
      </xdr:nvSpPr>
      <xdr:spPr>
        <a:xfrm>
          <a:off x="19494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145390</xdr:rowOff>
    </xdr:from>
    <xdr:to>
      <xdr:col>107</xdr:col>
      <xdr:colOff>50800</xdr:colOff>
      <xdr:row>60</xdr:row>
      <xdr:rowOff>92811</xdr:rowOff>
    </xdr:to>
    <xdr:cxnSp macro="">
      <xdr:nvCxnSpPr>
        <xdr:cNvPr id="583" name="直線コネクタ 582"/>
        <xdr:cNvCxnSpPr/>
      </xdr:nvCxnSpPr>
      <xdr:spPr>
        <a:xfrm>
          <a:off x="19545300" y="9918040"/>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145254</xdr:rowOff>
    </xdr:from>
    <xdr:ext cx="469744" cy="259045"/>
    <xdr:sp macro="" textlink="">
      <xdr:nvSpPr>
        <xdr:cNvPr id="584" name="n_1aveValue【学校施設】&#10;一人当たり面積"/>
        <xdr:cNvSpPr txBox="1"/>
      </xdr:nvSpPr>
      <xdr:spPr>
        <a:xfrm>
          <a:off x="210757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147540</xdr:rowOff>
    </xdr:from>
    <xdr:ext cx="469744" cy="259045"/>
    <xdr:sp macro="" textlink="">
      <xdr:nvSpPr>
        <xdr:cNvPr id="585" name="n_2aveValue【学校施設】&#10;一人当たり面積"/>
        <xdr:cNvSpPr txBox="1"/>
      </xdr:nvSpPr>
      <xdr:spPr>
        <a:xfrm>
          <a:off x="20199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586"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587" name="n_4aveValue【学校施設】&#10;一人当たり面積"/>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132249</xdr:rowOff>
    </xdr:from>
    <xdr:ext cx="469744" cy="259045"/>
    <xdr:sp macro="" textlink="">
      <xdr:nvSpPr>
        <xdr:cNvPr id="588" name="n_1mainValue【学校施設】&#10;一人当たり面積"/>
        <xdr:cNvSpPr txBox="1"/>
      </xdr:nvSpPr>
      <xdr:spPr>
        <a:xfrm>
          <a:off x="21075727" y="100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160138</xdr:rowOff>
    </xdr:from>
    <xdr:ext cx="469744" cy="259045"/>
    <xdr:sp macro="" textlink="">
      <xdr:nvSpPr>
        <xdr:cNvPr id="589" name="n_2mainValue【学校施設】&#10;一人当たり面積"/>
        <xdr:cNvSpPr txBox="1"/>
      </xdr:nvSpPr>
      <xdr:spPr>
        <a:xfrm>
          <a:off x="201994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41267</xdr:rowOff>
    </xdr:from>
    <xdr:ext cx="469744" cy="259045"/>
    <xdr:sp macro="" textlink="">
      <xdr:nvSpPr>
        <xdr:cNvPr id="590" name="n_3mainValue【学校施設】&#10;一人当たり面積"/>
        <xdr:cNvSpPr txBox="1"/>
      </xdr:nvSpPr>
      <xdr:spPr>
        <a:xfrm>
          <a:off x="193104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6" name="直線コネクタ 615"/>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19"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0" name="直線コネクタ 619"/>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1"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2" name="フローチャート: 判断 621"/>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3" name="フローチャート: 判断 622"/>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4" name="フローチャート: 判断 623"/>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5" name="フローチャート: 判断 624"/>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6" name="フローチャート: 判断 625"/>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32" name="楕円 631"/>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104520</xdr:rowOff>
    </xdr:from>
    <xdr:ext cx="405111" cy="259045"/>
    <xdr:sp macro="" textlink="">
      <xdr:nvSpPr>
        <xdr:cNvPr id="633" name="【児童館】&#10;有形固定資産減価償却率該当値テキスト"/>
        <xdr:cNvSpPr txBox="1"/>
      </xdr:nvSpPr>
      <xdr:spPr>
        <a:xfrm>
          <a:off x="16357600"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634" name="楕円 633"/>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5443</xdr:rowOff>
    </xdr:to>
    <xdr:cxnSp macro="">
      <xdr:nvCxnSpPr>
        <xdr:cNvPr id="635" name="直線コネクタ 634"/>
        <xdr:cNvCxnSpPr/>
      </xdr:nvCxnSpPr>
      <xdr:spPr>
        <a:xfrm>
          <a:off x="15481300" y="1403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636" name="楕円 635"/>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144236</xdr:rowOff>
    </xdr:to>
    <xdr:cxnSp macro="">
      <xdr:nvCxnSpPr>
        <xdr:cNvPr id="637" name="直線コネクタ 636"/>
        <xdr:cNvCxnSpPr/>
      </xdr:nvCxnSpPr>
      <xdr:spPr>
        <a:xfrm>
          <a:off x="14592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38" name="楕円 637"/>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86</xdr:row>
      <xdr:rowOff>38100</xdr:rowOff>
    </xdr:to>
    <xdr:cxnSp macro="">
      <xdr:nvCxnSpPr>
        <xdr:cNvPr id="639" name="直線コネクタ 638"/>
        <xdr:cNvCxnSpPr/>
      </xdr:nvCxnSpPr>
      <xdr:spPr>
        <a:xfrm flipV="1">
          <a:off x="13703300" y="13999029"/>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0"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1"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2"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3"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644" name="n_1mainValue【児童館】&#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645" name="n_2mainValue【児童館】&#10;有形固定資産減価償却率"/>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80027</xdr:rowOff>
    </xdr:from>
    <xdr:ext cx="405111" cy="259045"/>
    <xdr:sp macro="" textlink="">
      <xdr:nvSpPr>
        <xdr:cNvPr id="646" name="n_3mainValue【児童館】&#10;有形固定資産減価償却率"/>
        <xdr:cNvSpPr txBox="1"/>
      </xdr:nvSpPr>
      <xdr:spPr>
        <a:xfrm>
          <a:off x="13500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68" name="直線コネクタ 667"/>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1"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2" name="直線コネクタ 671"/>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3"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4" name="フローチャート: 判断 673"/>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5" name="フローチャート: 判断 674"/>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6" name="フローチャート: 判断 675"/>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7" name="フローチャート: 判断 676"/>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78" name="フローチャート: 判断 677"/>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84" name="楕円 683"/>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85"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86" name="楕円 685"/>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154687</xdr:rowOff>
    </xdr:to>
    <xdr:cxnSp macro="">
      <xdr:nvCxnSpPr>
        <xdr:cNvPr id="687" name="直線コネクタ 686"/>
        <xdr:cNvCxnSpPr/>
      </xdr:nvCxnSpPr>
      <xdr:spPr>
        <a:xfrm flipV="1">
          <a:off x="21323300" y="147233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88" name="楕円 687"/>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689" name="直線コネクタ 688"/>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690" name="楕円 689"/>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86</xdr:row>
      <xdr:rowOff>33528</xdr:rowOff>
    </xdr:to>
    <xdr:cxnSp macro="">
      <xdr:nvCxnSpPr>
        <xdr:cNvPr id="691" name="直線コネクタ 690"/>
        <xdr:cNvCxnSpPr/>
      </xdr:nvCxnSpPr>
      <xdr:spPr>
        <a:xfrm flipV="1">
          <a:off x="19545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2"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4"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5"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96"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97"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75455</xdr:rowOff>
    </xdr:from>
    <xdr:ext cx="469744" cy="259045"/>
    <xdr:sp macro="" textlink="">
      <xdr:nvSpPr>
        <xdr:cNvPr id="698" name="n_3mainValue【児童館】&#10;一人当たり面積"/>
        <xdr:cNvSpPr txBox="1"/>
      </xdr:nvSpPr>
      <xdr:spPr>
        <a:xfrm>
          <a:off x="19310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0" name="直線コネクタ 7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1" name="テキスト ボックス 7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2" name="直線コネクタ 7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3" name="テキスト ボックス 7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4" name="直線コネクタ 7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5" name="テキスト ボックス 7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6" name="直線コネクタ 7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7" name="テキスト ボックス 7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9" name="テキスト ボックス 7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1" name="直線コネクタ 72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3" name="直線コネクタ 72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5" name="直線コネクタ 72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7" name="フローチャート: 判断 72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28" name="フローチャート: 判断 72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29" name="フローチャート: 判断 72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0" name="フローチャート: 判断 72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1" name="フローチャート: 判断 73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144272</xdr:rowOff>
    </xdr:from>
    <xdr:to>
      <xdr:col>85</xdr:col>
      <xdr:colOff>177800</xdr:colOff>
      <xdr:row>107</xdr:row>
      <xdr:rowOff>74422</xdr:rowOff>
    </xdr:to>
    <xdr:sp macro="" textlink="">
      <xdr:nvSpPr>
        <xdr:cNvPr id="737" name="楕円 736"/>
        <xdr:cNvSpPr/>
      </xdr:nvSpPr>
      <xdr:spPr>
        <a:xfrm>
          <a:off x="16268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122699</xdr:rowOff>
    </xdr:from>
    <xdr:ext cx="405111" cy="259045"/>
    <xdr:sp macro="" textlink="">
      <xdr:nvSpPr>
        <xdr:cNvPr id="738" name="【公民館】&#10;有形固定資産減価償却率該当値テキスト"/>
        <xdr:cNvSpPr txBox="1"/>
      </xdr:nvSpPr>
      <xdr:spPr>
        <a:xfrm>
          <a:off x="16357600"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135128</xdr:rowOff>
    </xdr:from>
    <xdr:to>
      <xdr:col>81</xdr:col>
      <xdr:colOff>101600</xdr:colOff>
      <xdr:row>107</xdr:row>
      <xdr:rowOff>65278</xdr:rowOff>
    </xdr:to>
    <xdr:sp macro="" textlink="">
      <xdr:nvSpPr>
        <xdr:cNvPr id="739" name="楕円 738"/>
        <xdr:cNvSpPr/>
      </xdr:nvSpPr>
      <xdr:spPr>
        <a:xfrm>
          <a:off x="1543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xdr:rowOff>
    </xdr:from>
    <xdr:to>
      <xdr:col>85</xdr:col>
      <xdr:colOff>127000</xdr:colOff>
      <xdr:row>107</xdr:row>
      <xdr:rowOff>23622</xdr:rowOff>
    </xdr:to>
    <xdr:cxnSp macro="">
      <xdr:nvCxnSpPr>
        <xdr:cNvPr id="740" name="直線コネクタ 739"/>
        <xdr:cNvCxnSpPr/>
      </xdr:nvCxnSpPr>
      <xdr:spPr>
        <a:xfrm>
          <a:off x="15481300" y="18359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41" name="楕円 740"/>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107</xdr:row>
      <xdr:rowOff>14478</xdr:rowOff>
    </xdr:to>
    <xdr:cxnSp macro="">
      <xdr:nvCxnSpPr>
        <xdr:cNvPr id="742" name="直線コネクタ 741"/>
        <xdr:cNvCxnSpPr/>
      </xdr:nvCxnSpPr>
      <xdr:spPr>
        <a:xfrm>
          <a:off x="14592300" y="17918430"/>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125985</xdr:rowOff>
    </xdr:from>
    <xdr:to>
      <xdr:col>72</xdr:col>
      <xdr:colOff>38100</xdr:colOff>
      <xdr:row>104</xdr:row>
      <xdr:rowOff>56135</xdr:rowOff>
    </xdr:to>
    <xdr:sp macro="" textlink="">
      <xdr:nvSpPr>
        <xdr:cNvPr id="743" name="楕円 742"/>
        <xdr:cNvSpPr/>
      </xdr:nvSpPr>
      <xdr:spPr>
        <a:xfrm>
          <a:off x="13652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5335</xdr:rowOff>
    </xdr:from>
    <xdr:to>
      <xdr:col>76</xdr:col>
      <xdr:colOff>114300</xdr:colOff>
      <xdr:row>104</xdr:row>
      <xdr:rowOff>87630</xdr:rowOff>
    </xdr:to>
    <xdr:cxnSp macro="">
      <xdr:nvCxnSpPr>
        <xdr:cNvPr id="744" name="直線コネクタ 743"/>
        <xdr:cNvCxnSpPr/>
      </xdr:nvCxnSpPr>
      <xdr:spPr>
        <a:xfrm>
          <a:off x="13703300" y="1783613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4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56405</xdr:rowOff>
    </xdr:from>
    <xdr:ext cx="405111" cy="259045"/>
    <xdr:sp macro="" textlink="">
      <xdr:nvSpPr>
        <xdr:cNvPr id="749" name="n_1mainValue【公民館】&#10;有形固定資産減価償却率"/>
        <xdr:cNvSpPr txBox="1"/>
      </xdr:nvSpPr>
      <xdr:spPr>
        <a:xfrm>
          <a:off x="152660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50"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47262</xdr:rowOff>
    </xdr:from>
    <xdr:ext cx="405111" cy="259045"/>
    <xdr:sp macro="" textlink="">
      <xdr:nvSpPr>
        <xdr:cNvPr id="751" name="n_3mainValue【公民館】&#10;有形固定資産減価償却率"/>
        <xdr:cNvSpPr txBox="1"/>
      </xdr:nvSpPr>
      <xdr:spPr>
        <a:xfrm>
          <a:off x="13500744" y="1787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68580</xdr:rowOff>
    </xdr:from>
    <xdr:to>
      <xdr:col>116</xdr:col>
      <xdr:colOff>62864</xdr:colOff>
      <xdr:row>108</xdr:row>
      <xdr:rowOff>118111</xdr:rowOff>
    </xdr:to>
    <xdr:cxnSp macro="">
      <xdr:nvCxnSpPr>
        <xdr:cNvPr id="775" name="直線コネクタ 774"/>
        <xdr:cNvCxnSpPr/>
      </xdr:nvCxnSpPr>
      <xdr:spPr>
        <a:xfrm flipV="1">
          <a:off x="22160864" y="17556480"/>
          <a:ext cx="0" cy="1078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776"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777" name="直線コネクタ 776"/>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15257</xdr:rowOff>
    </xdr:from>
    <xdr:ext cx="469744" cy="259045"/>
    <xdr:sp macro="" textlink="">
      <xdr:nvSpPr>
        <xdr:cNvPr id="778" name="【公民館】&#10;一人当たり面積最大値テキスト"/>
        <xdr:cNvSpPr txBox="1"/>
      </xdr:nvSpPr>
      <xdr:spPr>
        <a:xfrm>
          <a:off x="22199600"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68580</xdr:rowOff>
    </xdr:from>
    <xdr:to>
      <xdr:col>116</xdr:col>
      <xdr:colOff>152400</xdr:colOff>
      <xdr:row>102</xdr:row>
      <xdr:rowOff>68580</xdr:rowOff>
    </xdr:to>
    <xdr:cxnSp macro="">
      <xdr:nvCxnSpPr>
        <xdr:cNvPr id="779" name="直線コネクタ 778"/>
        <xdr:cNvCxnSpPr/>
      </xdr:nvCxnSpPr>
      <xdr:spPr>
        <a:xfrm>
          <a:off x="22072600" y="1755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68597</xdr:rowOff>
    </xdr:from>
    <xdr:ext cx="469744" cy="259045"/>
    <xdr:sp macro="" textlink="">
      <xdr:nvSpPr>
        <xdr:cNvPr id="780" name="【公民館】&#10;一人当たり面積平均値テキスト"/>
        <xdr:cNvSpPr txBox="1"/>
      </xdr:nvSpPr>
      <xdr:spPr>
        <a:xfrm>
          <a:off x="221996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781" name="フローチャート: 判断 780"/>
        <xdr:cNvSpPr/>
      </xdr:nvSpPr>
      <xdr:spPr>
        <a:xfrm>
          <a:off x="22110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82" name="フローチャート: 判断 781"/>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783" name="フローチャート: 判断 782"/>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84" name="フローチャート: 判断 783"/>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85" name="フローチャート: 判断 784"/>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791" name="楕円 790"/>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142257</xdr:rowOff>
    </xdr:from>
    <xdr:ext cx="469744" cy="259045"/>
    <xdr:sp macro="" textlink="">
      <xdr:nvSpPr>
        <xdr:cNvPr id="792" name="【公民館】&#10;一人当たり面積該当値テキスト"/>
        <xdr:cNvSpPr txBox="1"/>
      </xdr:nvSpPr>
      <xdr:spPr>
        <a:xfrm>
          <a:off x="22199600"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19686</xdr:rowOff>
    </xdr:from>
    <xdr:to>
      <xdr:col>112</xdr:col>
      <xdr:colOff>38100</xdr:colOff>
      <xdr:row>102</xdr:row>
      <xdr:rowOff>121286</xdr:rowOff>
    </xdr:to>
    <xdr:sp macro="" textlink="">
      <xdr:nvSpPr>
        <xdr:cNvPr id="793" name="楕円 792"/>
        <xdr:cNvSpPr/>
      </xdr:nvSpPr>
      <xdr:spPr>
        <a:xfrm>
          <a:off x="21272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70486</xdr:rowOff>
    </xdr:to>
    <xdr:cxnSp macro="">
      <xdr:nvCxnSpPr>
        <xdr:cNvPr id="794" name="直線コネクタ 793"/>
        <xdr:cNvCxnSpPr/>
      </xdr:nvCxnSpPr>
      <xdr:spPr>
        <a:xfrm flipV="1">
          <a:off x="21323300" y="175564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135889</xdr:rowOff>
    </xdr:from>
    <xdr:to>
      <xdr:col>107</xdr:col>
      <xdr:colOff>101600</xdr:colOff>
      <xdr:row>101</xdr:row>
      <xdr:rowOff>66039</xdr:rowOff>
    </xdr:to>
    <xdr:sp macro="" textlink="">
      <xdr:nvSpPr>
        <xdr:cNvPr id="795" name="楕円 794"/>
        <xdr:cNvSpPr/>
      </xdr:nvSpPr>
      <xdr:spPr>
        <a:xfrm>
          <a:off x="20383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15239</xdr:rowOff>
    </xdr:from>
    <xdr:to>
      <xdr:col>111</xdr:col>
      <xdr:colOff>177800</xdr:colOff>
      <xdr:row>102</xdr:row>
      <xdr:rowOff>70486</xdr:rowOff>
    </xdr:to>
    <xdr:cxnSp macro="">
      <xdr:nvCxnSpPr>
        <xdr:cNvPr id="796" name="直線コネクタ 795"/>
        <xdr:cNvCxnSpPr/>
      </xdr:nvCxnSpPr>
      <xdr:spPr>
        <a:xfrm>
          <a:off x="20434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xdr:rowOff>
    </xdr:from>
    <xdr:to>
      <xdr:col>102</xdr:col>
      <xdr:colOff>165100</xdr:colOff>
      <xdr:row>101</xdr:row>
      <xdr:rowOff>117475</xdr:rowOff>
    </xdr:to>
    <xdr:sp macro="" textlink="">
      <xdr:nvSpPr>
        <xdr:cNvPr id="797" name="楕円 796"/>
        <xdr:cNvSpPr/>
      </xdr:nvSpPr>
      <xdr:spPr>
        <a:xfrm>
          <a:off x="19494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15239</xdr:rowOff>
    </xdr:from>
    <xdr:to>
      <xdr:col>107</xdr:col>
      <xdr:colOff>50800</xdr:colOff>
      <xdr:row>101</xdr:row>
      <xdr:rowOff>66675</xdr:rowOff>
    </xdr:to>
    <xdr:cxnSp macro="">
      <xdr:nvCxnSpPr>
        <xdr:cNvPr id="798" name="直線コネクタ 797"/>
        <xdr:cNvCxnSpPr/>
      </xdr:nvCxnSpPr>
      <xdr:spPr>
        <a:xfrm flipV="1">
          <a:off x="19545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799" name="n_1ave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00"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01" name="n_3ave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02"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137813</xdr:rowOff>
    </xdr:from>
    <xdr:ext cx="469744" cy="259045"/>
    <xdr:sp macro="" textlink="">
      <xdr:nvSpPr>
        <xdr:cNvPr id="803" name="n_1mainValue【公民館】&#10;一人当たり面積"/>
        <xdr:cNvSpPr txBox="1"/>
      </xdr:nvSpPr>
      <xdr:spPr>
        <a:xfrm>
          <a:off x="210757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82566</xdr:rowOff>
    </xdr:from>
    <xdr:ext cx="469744" cy="259045"/>
    <xdr:sp macro="" textlink="">
      <xdr:nvSpPr>
        <xdr:cNvPr id="804" name="n_2mainValue【公民館】&#10;一人当たり面積"/>
        <xdr:cNvSpPr txBox="1"/>
      </xdr:nvSpPr>
      <xdr:spPr>
        <a:xfrm>
          <a:off x="20199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134002</xdr:rowOff>
    </xdr:from>
    <xdr:ext cx="469744" cy="259045"/>
    <xdr:sp macro="" textlink="">
      <xdr:nvSpPr>
        <xdr:cNvPr id="805" name="n_3mainValue【公民館】&#10;一人当たり面積"/>
        <xdr:cNvSpPr txBox="1"/>
      </xdr:nvSpPr>
      <xdr:spPr>
        <a:xfrm>
          <a:off x="19310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上回っているのは、公営住宅、保育所、公民館等であり、下回っているのは、学校施設と橋りょう・トンネルである。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幼稚園・保育所（園）の再編に関する市の方針を基に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再編整備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や更新計画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進めている状況である。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における有形固定資産減価償却率は、類似団体平均値と比較して大きく上回っていたが、平均値に近い数値になった。これは、小学校の統合から新たな学童クラブの建設等が行われたためである。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ているためと考えられる。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4" name="楕円 73"/>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5" name="【図書館】&#10;有形固定資産減価償却率該当値テキスト"/>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71301</xdr:rowOff>
    </xdr:to>
    <xdr:cxnSp macro="">
      <xdr:nvCxnSpPr>
        <xdr:cNvPr id="77" name="直線コネクタ 76"/>
        <xdr:cNvCxnSpPr/>
      </xdr:nvCxnSpPr>
      <xdr:spPr>
        <a:xfrm>
          <a:off x="3797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35378</xdr:rowOff>
    </xdr:to>
    <xdr:cxnSp macro="">
      <xdr:nvCxnSpPr>
        <xdr:cNvPr id="79" name="直線コネクタ 78"/>
        <xdr:cNvCxnSpPr/>
      </xdr:nvCxnSpPr>
      <xdr:spPr>
        <a:xfrm>
          <a:off x="2908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36</xdr:row>
      <xdr:rowOff>170906</xdr:rowOff>
    </xdr:to>
    <xdr:cxnSp macro="">
      <xdr:nvCxnSpPr>
        <xdr:cNvPr id="81" name="直線コネクタ 80"/>
        <xdr:cNvCxnSpPr/>
      </xdr:nvCxnSpPr>
      <xdr:spPr>
        <a:xfrm>
          <a:off x="2019300" y="63186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6"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7" name="n_2mainValue【図書館】&#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8" name="n_3mainValue【図書館】&#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11430</xdr:rowOff>
    </xdr:from>
    <xdr:to>
      <xdr:col>54</xdr:col>
      <xdr:colOff>189865</xdr:colOff>
      <xdr:row>41</xdr:row>
      <xdr:rowOff>95250</xdr:rowOff>
    </xdr:to>
    <xdr:cxnSp macro="">
      <xdr:nvCxnSpPr>
        <xdr:cNvPr id="112" name="直線コネクタ 111"/>
        <xdr:cNvCxnSpPr/>
      </xdr:nvCxnSpPr>
      <xdr:spPr>
        <a:xfrm flipV="1">
          <a:off x="10476865" y="60121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129557</xdr:rowOff>
    </xdr:from>
    <xdr:ext cx="469744" cy="259045"/>
    <xdr:sp macro="" textlink="">
      <xdr:nvSpPr>
        <xdr:cNvPr id="115" name="【図書館】&#10;一人当たり面積最大値テキスト"/>
        <xdr:cNvSpPr txBox="1"/>
      </xdr:nvSpPr>
      <xdr:spPr>
        <a:xfrm>
          <a:off x="10515600" y="57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11430</xdr:rowOff>
    </xdr:from>
    <xdr:to>
      <xdr:col>55</xdr:col>
      <xdr:colOff>88900</xdr:colOff>
      <xdr:row>35</xdr:row>
      <xdr:rowOff>11430</xdr:rowOff>
    </xdr:to>
    <xdr:cxnSp macro="">
      <xdr:nvCxnSpPr>
        <xdr:cNvPr id="116" name="直線コネクタ 115"/>
        <xdr:cNvCxnSpPr/>
      </xdr:nvCxnSpPr>
      <xdr:spPr>
        <a:xfrm>
          <a:off x="10388600" y="60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7"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8" name="フローチャート: 判断 117"/>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9" name="フローチャート: 判断 118"/>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20" name="フローチャート: 判断 11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21" name="フローチャート: 判断 120"/>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22" name="フローチャート: 判断 121"/>
        <xdr:cNvSpPr/>
      </xdr:nvSpPr>
      <xdr:spPr>
        <a:xfrm>
          <a:off x="6921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28" name="楕円 127"/>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29"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0" name="楕円 129"/>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7620</xdr:rowOff>
    </xdr:to>
    <xdr:cxnSp macro="">
      <xdr:nvCxnSpPr>
        <xdr:cNvPr id="131" name="直線コネクタ 130"/>
        <xdr:cNvCxnSpPr/>
      </xdr:nvCxnSpPr>
      <xdr:spPr>
        <a:xfrm flipV="1">
          <a:off x="9639300" y="6507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32" name="楕円 131"/>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22860</xdr:rowOff>
    </xdr:to>
    <xdr:cxnSp macro="">
      <xdr:nvCxnSpPr>
        <xdr:cNvPr id="133" name="直線コネクタ 132"/>
        <xdr:cNvCxnSpPr/>
      </xdr:nvCxnSpPr>
      <xdr:spPr>
        <a:xfrm flipV="1">
          <a:off x="8750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90170</xdr:rowOff>
    </xdr:from>
    <xdr:to>
      <xdr:col>41</xdr:col>
      <xdr:colOff>101600</xdr:colOff>
      <xdr:row>34</xdr:row>
      <xdr:rowOff>20320</xdr:rowOff>
    </xdr:to>
    <xdr:sp macro="" textlink="">
      <xdr:nvSpPr>
        <xdr:cNvPr id="134" name="楕円 133"/>
        <xdr:cNvSpPr/>
      </xdr:nvSpPr>
      <xdr:spPr>
        <a:xfrm>
          <a:off x="781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140970</xdr:rowOff>
    </xdr:from>
    <xdr:to>
      <xdr:col>45</xdr:col>
      <xdr:colOff>177800</xdr:colOff>
      <xdr:row>38</xdr:row>
      <xdr:rowOff>22860</xdr:rowOff>
    </xdr:to>
    <xdr:cxnSp macro="">
      <xdr:nvCxnSpPr>
        <xdr:cNvPr id="135" name="直線コネクタ 134"/>
        <xdr:cNvCxnSpPr/>
      </xdr:nvCxnSpPr>
      <xdr:spPr>
        <a:xfrm>
          <a:off x="7861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6"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37" name="n_2ave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93997</xdr:rowOff>
    </xdr:from>
    <xdr:ext cx="469744" cy="259045"/>
    <xdr:sp macro="" textlink="">
      <xdr:nvSpPr>
        <xdr:cNvPr id="139" name="n_4aveValue【図書館】&#10;一人当たり面積"/>
        <xdr:cNvSpPr txBox="1"/>
      </xdr:nvSpPr>
      <xdr:spPr>
        <a:xfrm>
          <a:off x="6737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0"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41" name="n_2main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36847</xdr:rowOff>
    </xdr:from>
    <xdr:ext cx="469744" cy="259045"/>
    <xdr:sp macro="" textlink="">
      <xdr:nvSpPr>
        <xdr:cNvPr id="142" name="n_3mainValue【図書館】&#10;一人当たり面積"/>
        <xdr:cNvSpPr txBox="1"/>
      </xdr:nvSpPr>
      <xdr:spPr>
        <a:xfrm>
          <a:off x="7626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5" name="直線コネクタ 16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7" name="直線コネクタ 16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9" name="直線コネクタ 16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1" name="フローチャート: 判断 17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2" name="フローチャート: 判断 17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3" name="フローチャート: 判断 17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4" name="フローチャート: 判断 17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5" name="フローチャート: 判断 17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42926</xdr:rowOff>
    </xdr:from>
    <xdr:to>
      <xdr:col>24</xdr:col>
      <xdr:colOff>114300</xdr:colOff>
      <xdr:row>61</xdr:row>
      <xdr:rowOff>144526</xdr:rowOff>
    </xdr:to>
    <xdr:sp macro="" textlink="">
      <xdr:nvSpPr>
        <xdr:cNvPr id="181" name="楕円 180"/>
        <xdr:cNvSpPr/>
      </xdr:nvSpPr>
      <xdr:spPr>
        <a:xfrm>
          <a:off x="4584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21353</xdr:rowOff>
    </xdr:from>
    <xdr:ext cx="405111" cy="259045"/>
    <xdr:sp macro="" textlink="">
      <xdr:nvSpPr>
        <xdr:cNvPr id="182" name="【体育館・プール】&#10;有形固定資産減価償却率該当値テキスト"/>
        <xdr:cNvSpPr txBox="1"/>
      </xdr:nvSpPr>
      <xdr:spPr>
        <a:xfrm>
          <a:off x="4673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164084</xdr:rowOff>
    </xdr:from>
    <xdr:to>
      <xdr:col>20</xdr:col>
      <xdr:colOff>38100</xdr:colOff>
      <xdr:row>61</xdr:row>
      <xdr:rowOff>94234</xdr:rowOff>
    </xdr:to>
    <xdr:sp macro="" textlink="">
      <xdr:nvSpPr>
        <xdr:cNvPr id="183" name="楕円 182"/>
        <xdr:cNvSpPr/>
      </xdr:nvSpPr>
      <xdr:spPr>
        <a:xfrm>
          <a:off x="3746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43434</xdr:rowOff>
    </xdr:from>
    <xdr:to>
      <xdr:col>24</xdr:col>
      <xdr:colOff>63500</xdr:colOff>
      <xdr:row>61</xdr:row>
      <xdr:rowOff>93726</xdr:rowOff>
    </xdr:to>
    <xdr:cxnSp macro="">
      <xdr:nvCxnSpPr>
        <xdr:cNvPr id="184" name="直線コネクタ 183"/>
        <xdr:cNvCxnSpPr/>
      </xdr:nvCxnSpPr>
      <xdr:spPr>
        <a:xfrm>
          <a:off x="3797300" y="105018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113792</xdr:rowOff>
    </xdr:from>
    <xdr:to>
      <xdr:col>15</xdr:col>
      <xdr:colOff>101600</xdr:colOff>
      <xdr:row>61</xdr:row>
      <xdr:rowOff>43942</xdr:rowOff>
    </xdr:to>
    <xdr:sp macro="" textlink="">
      <xdr:nvSpPr>
        <xdr:cNvPr id="185" name="楕円 184"/>
        <xdr:cNvSpPr/>
      </xdr:nvSpPr>
      <xdr:spPr>
        <a:xfrm>
          <a:off x="2857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164592</xdr:rowOff>
    </xdr:from>
    <xdr:to>
      <xdr:col>19</xdr:col>
      <xdr:colOff>177800</xdr:colOff>
      <xdr:row>61</xdr:row>
      <xdr:rowOff>43434</xdr:rowOff>
    </xdr:to>
    <xdr:cxnSp macro="">
      <xdr:nvCxnSpPr>
        <xdr:cNvPr id="186" name="直線コネクタ 185"/>
        <xdr:cNvCxnSpPr/>
      </xdr:nvCxnSpPr>
      <xdr:spPr>
        <a:xfrm>
          <a:off x="2908300" y="10451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7" name="楕円 186"/>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164592</xdr:rowOff>
    </xdr:to>
    <xdr:cxnSp macro="">
      <xdr:nvCxnSpPr>
        <xdr:cNvPr id="188" name="直線コネクタ 187"/>
        <xdr:cNvCxnSpPr/>
      </xdr:nvCxnSpPr>
      <xdr:spPr>
        <a:xfrm>
          <a:off x="2019300" y="1040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9"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0"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1"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2"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85361</xdr:rowOff>
    </xdr:from>
    <xdr:ext cx="405111" cy="259045"/>
    <xdr:sp macro="" textlink="">
      <xdr:nvSpPr>
        <xdr:cNvPr id="193" name="n_1mainValue【体育館・プール】&#10;有形固定資産減価償却率"/>
        <xdr:cNvSpPr txBox="1"/>
      </xdr:nvSpPr>
      <xdr:spPr>
        <a:xfrm>
          <a:off x="35820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35069</xdr:rowOff>
    </xdr:from>
    <xdr:ext cx="405111" cy="259045"/>
    <xdr:sp macro="" textlink="">
      <xdr:nvSpPr>
        <xdr:cNvPr id="194" name="n_2mainValue【体育館・プール】&#10;有形固定資産減価償却率"/>
        <xdr:cNvSpPr txBox="1"/>
      </xdr:nvSpPr>
      <xdr:spPr>
        <a:xfrm>
          <a:off x="2705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9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7" name="テキスト ボックス 2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9" name="テキスト ボックス 2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1" name="テキスト ボックス 2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3" name="テキスト ボックス 2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5" name="テキスト ボックス 2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7" name="テキスト ボックス 2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1" name="直線コネクタ 220"/>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2"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3" name="直線コネクタ 222"/>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4"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5" name="直線コネクタ 224"/>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26"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7" name="フローチャート: 判断 226"/>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8" name="フローチャート: 判断 227"/>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9" name="フローチャート: 判断 228"/>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0" name="フローチャート: 判断 229"/>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1" name="フローチャート: 判断 230"/>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55335</xdr:rowOff>
    </xdr:from>
    <xdr:to>
      <xdr:col>55</xdr:col>
      <xdr:colOff>50800</xdr:colOff>
      <xdr:row>62</xdr:row>
      <xdr:rowOff>156935</xdr:rowOff>
    </xdr:to>
    <xdr:sp macro="" textlink="">
      <xdr:nvSpPr>
        <xdr:cNvPr id="237" name="楕円 236"/>
        <xdr:cNvSpPr/>
      </xdr:nvSpPr>
      <xdr:spPr>
        <a:xfrm>
          <a:off x="10426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33762</xdr:rowOff>
    </xdr:from>
    <xdr:ext cx="469744" cy="259045"/>
    <xdr:sp macro="" textlink="">
      <xdr:nvSpPr>
        <xdr:cNvPr id="238" name="【体育館・プール】&#10;一人当たり面積該当値テキスト"/>
        <xdr:cNvSpPr txBox="1"/>
      </xdr:nvSpPr>
      <xdr:spPr>
        <a:xfrm>
          <a:off x="10515600"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39" name="楕円 238"/>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106135</xdr:rowOff>
    </xdr:from>
    <xdr:to>
      <xdr:col>55</xdr:col>
      <xdr:colOff>0</xdr:colOff>
      <xdr:row>62</xdr:row>
      <xdr:rowOff>114300</xdr:rowOff>
    </xdr:to>
    <xdr:cxnSp macro="">
      <xdr:nvCxnSpPr>
        <xdr:cNvPr id="240" name="直線コネクタ 239"/>
        <xdr:cNvCxnSpPr/>
      </xdr:nvCxnSpPr>
      <xdr:spPr>
        <a:xfrm flipV="1">
          <a:off x="9639300" y="1073603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71665</xdr:rowOff>
    </xdr:from>
    <xdr:to>
      <xdr:col>46</xdr:col>
      <xdr:colOff>38100</xdr:colOff>
      <xdr:row>63</xdr:row>
      <xdr:rowOff>1815</xdr:rowOff>
    </xdr:to>
    <xdr:sp macro="" textlink="">
      <xdr:nvSpPr>
        <xdr:cNvPr id="241" name="楕円 240"/>
        <xdr:cNvSpPr/>
      </xdr:nvSpPr>
      <xdr:spPr>
        <a:xfrm>
          <a:off x="8699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122465</xdr:rowOff>
    </xdr:to>
    <xdr:cxnSp macro="">
      <xdr:nvCxnSpPr>
        <xdr:cNvPr id="242" name="直線コネクタ 241"/>
        <xdr:cNvCxnSpPr/>
      </xdr:nvCxnSpPr>
      <xdr:spPr>
        <a:xfrm flipV="1">
          <a:off x="8750300" y="107442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9616</xdr:rowOff>
    </xdr:from>
    <xdr:to>
      <xdr:col>41</xdr:col>
      <xdr:colOff>101600</xdr:colOff>
      <xdr:row>62</xdr:row>
      <xdr:rowOff>111216</xdr:rowOff>
    </xdr:to>
    <xdr:sp macro="" textlink="">
      <xdr:nvSpPr>
        <xdr:cNvPr id="243" name="楕円 242"/>
        <xdr:cNvSpPr/>
      </xdr:nvSpPr>
      <xdr:spPr>
        <a:xfrm>
          <a:off x="781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60416</xdr:rowOff>
    </xdr:from>
    <xdr:to>
      <xdr:col>45</xdr:col>
      <xdr:colOff>177800</xdr:colOff>
      <xdr:row>62</xdr:row>
      <xdr:rowOff>122465</xdr:rowOff>
    </xdr:to>
    <xdr:cxnSp macro="">
      <xdr:nvCxnSpPr>
        <xdr:cNvPr id="244" name="直線コネクタ 243"/>
        <xdr:cNvCxnSpPr/>
      </xdr:nvCxnSpPr>
      <xdr:spPr>
        <a:xfrm>
          <a:off x="7861300" y="106903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5"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46"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47"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8"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4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164392</xdr:rowOff>
    </xdr:from>
    <xdr:ext cx="469744" cy="259045"/>
    <xdr:sp macro="" textlink="">
      <xdr:nvSpPr>
        <xdr:cNvPr id="250" name="n_2mainValue【体育館・プール】&#10;一人当たり面積"/>
        <xdr:cNvSpPr txBox="1"/>
      </xdr:nvSpPr>
      <xdr:spPr>
        <a:xfrm>
          <a:off x="8515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102343</xdr:rowOff>
    </xdr:from>
    <xdr:ext cx="469744" cy="259045"/>
    <xdr:sp macro="" textlink="">
      <xdr:nvSpPr>
        <xdr:cNvPr id="251" name="n_3mainValue【体育館・プール】&#10;一人当たり面積"/>
        <xdr:cNvSpPr txBox="1"/>
      </xdr:nvSpPr>
      <xdr:spPr>
        <a:xfrm>
          <a:off x="7626427"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76" name="直線コネクタ 275"/>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7"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8" name="直線コネクタ 277"/>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9"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0" name="直線コネクタ 279"/>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1"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2" name="フローチャート: 判断 281"/>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3" name="フローチャート: 判断 282"/>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4" name="フローチャート: 判断 283"/>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5" name="フローチャート: 判断 284"/>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2" name="楕円 291"/>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3"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94" name="楕円 293"/>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152400</xdr:rowOff>
    </xdr:to>
    <xdr:cxnSp macro="">
      <xdr:nvCxnSpPr>
        <xdr:cNvPr id="295" name="直線コネクタ 294"/>
        <xdr:cNvCxnSpPr/>
      </xdr:nvCxnSpPr>
      <xdr:spPr>
        <a:xfrm>
          <a:off x="3797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96" name="楕円 295"/>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114300</xdr:rowOff>
    </xdr:to>
    <xdr:cxnSp macro="">
      <xdr:nvCxnSpPr>
        <xdr:cNvPr id="297" name="直線コネクタ 296"/>
        <xdr:cNvCxnSpPr/>
      </xdr:nvCxnSpPr>
      <xdr:spPr>
        <a:xfrm>
          <a:off x="2908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298" name="楕円 297"/>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76200</xdr:rowOff>
    </xdr:to>
    <xdr:cxnSp macro="">
      <xdr:nvCxnSpPr>
        <xdr:cNvPr id="299" name="直線コネクタ 298"/>
        <xdr:cNvCxnSpPr/>
      </xdr:nvCxnSpPr>
      <xdr:spPr>
        <a:xfrm>
          <a:off x="2019300" y="1377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0"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1"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2"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304" name="n_1mainValue【福祉施設】&#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05"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306" name="n_3mainValue【福祉施設】&#10;有形固定資産減価償却率"/>
        <xdr:cNvSpPr txBox="1"/>
      </xdr:nvSpPr>
      <xdr:spPr>
        <a:xfrm>
          <a:off x="1816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2" name="直線コネクタ 331"/>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4" name="直線コネクタ 33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5"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6" name="直線コネクタ 335"/>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37"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38" name="フローチャート: 判断 337"/>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9" name="フローチャート: 判断 33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0" name="フローチャート: 判断 339"/>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1" name="フローチャート: 判断 340"/>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2" name="フローチャート: 判断 341"/>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8" name="楕円 34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49"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11793</xdr:rowOff>
    </xdr:from>
    <xdr:to>
      <xdr:col>50</xdr:col>
      <xdr:colOff>165100</xdr:colOff>
      <xdr:row>85</xdr:row>
      <xdr:rowOff>113393</xdr:rowOff>
    </xdr:to>
    <xdr:sp macro="" textlink="">
      <xdr:nvSpPr>
        <xdr:cNvPr id="350" name="楕円 349"/>
        <xdr:cNvSpPr/>
      </xdr:nvSpPr>
      <xdr:spPr>
        <a:xfrm>
          <a:off x="958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85</xdr:row>
      <xdr:rowOff>62593</xdr:rowOff>
    </xdr:to>
    <xdr:cxnSp macro="">
      <xdr:nvCxnSpPr>
        <xdr:cNvPr id="351" name="直線コネクタ 350"/>
        <xdr:cNvCxnSpPr/>
      </xdr:nvCxnSpPr>
      <xdr:spPr>
        <a:xfrm flipV="1">
          <a:off x="9639300" y="14554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104866</xdr:rowOff>
    </xdr:from>
    <xdr:to>
      <xdr:col>46</xdr:col>
      <xdr:colOff>38100</xdr:colOff>
      <xdr:row>85</xdr:row>
      <xdr:rowOff>35016</xdr:rowOff>
    </xdr:to>
    <xdr:sp macro="" textlink="">
      <xdr:nvSpPr>
        <xdr:cNvPr id="352" name="楕円 351"/>
        <xdr:cNvSpPr/>
      </xdr:nvSpPr>
      <xdr:spPr>
        <a:xfrm>
          <a:off x="8699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155666</xdr:rowOff>
    </xdr:from>
    <xdr:to>
      <xdr:col>50</xdr:col>
      <xdr:colOff>114300</xdr:colOff>
      <xdr:row>85</xdr:row>
      <xdr:rowOff>62593</xdr:rowOff>
    </xdr:to>
    <xdr:cxnSp macro="">
      <xdr:nvCxnSpPr>
        <xdr:cNvPr id="353" name="直線コネクタ 352"/>
        <xdr:cNvCxnSpPr/>
      </xdr:nvCxnSpPr>
      <xdr:spPr>
        <a:xfrm>
          <a:off x="8750300" y="14557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54" name="楕円 353"/>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84</xdr:row>
      <xdr:rowOff>155666</xdr:rowOff>
    </xdr:to>
    <xdr:cxnSp macro="">
      <xdr:nvCxnSpPr>
        <xdr:cNvPr id="355" name="直線コネクタ 354"/>
        <xdr:cNvCxnSpPr/>
      </xdr:nvCxnSpPr>
      <xdr:spPr>
        <a:xfrm>
          <a:off x="7861300" y="13737771"/>
          <a:ext cx="889000" cy="8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6"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57"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58"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59"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104520</xdr:rowOff>
    </xdr:from>
    <xdr:ext cx="469744" cy="259045"/>
    <xdr:sp macro="" textlink="">
      <xdr:nvSpPr>
        <xdr:cNvPr id="360" name="n_1main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26143</xdr:rowOff>
    </xdr:from>
    <xdr:ext cx="469744" cy="259045"/>
    <xdr:sp macro="" textlink="">
      <xdr:nvSpPr>
        <xdr:cNvPr id="361" name="n_2mainValue【福祉施設】&#10;一人当たり面積"/>
        <xdr:cNvSpPr txBox="1"/>
      </xdr:nvSpPr>
      <xdr:spPr>
        <a:xfrm>
          <a:off x="8515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62"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88" name="直線コネクタ 387"/>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89"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0" name="直線コネクタ 389"/>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1"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2" name="直線コネクタ 391"/>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3"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4" name="フローチャート: 判断 393"/>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5" name="フローチャート: 判断 394"/>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6" name="フローチャート: 判断 395"/>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97" name="フローチャート: 判断 396"/>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98" name="フローチャート: 判断 397"/>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139700</xdr:rowOff>
    </xdr:from>
    <xdr:to>
      <xdr:col>24</xdr:col>
      <xdr:colOff>114300</xdr:colOff>
      <xdr:row>107</xdr:row>
      <xdr:rowOff>69850</xdr:rowOff>
    </xdr:to>
    <xdr:sp macro="" textlink="">
      <xdr:nvSpPr>
        <xdr:cNvPr id="404" name="楕円 403"/>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118127</xdr:rowOff>
    </xdr:from>
    <xdr:ext cx="405111" cy="259045"/>
    <xdr:sp macro="" textlink="">
      <xdr:nvSpPr>
        <xdr:cNvPr id="405" name="【市民会館】&#10;有形固定資産減価償却率該当値テキスト"/>
        <xdr:cNvSpPr txBox="1"/>
      </xdr:nvSpPr>
      <xdr:spPr>
        <a:xfrm>
          <a:off x="4673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406" name="楕円 405"/>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157843</xdr:rowOff>
    </xdr:from>
    <xdr:to>
      <xdr:col>24</xdr:col>
      <xdr:colOff>63500</xdr:colOff>
      <xdr:row>107</xdr:row>
      <xdr:rowOff>19050</xdr:rowOff>
    </xdr:to>
    <xdr:cxnSp macro="">
      <xdr:nvCxnSpPr>
        <xdr:cNvPr id="407" name="直線コネクタ 406"/>
        <xdr:cNvCxnSpPr/>
      </xdr:nvCxnSpPr>
      <xdr:spPr>
        <a:xfrm>
          <a:off x="3797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74386</xdr:rowOff>
    </xdr:from>
    <xdr:to>
      <xdr:col>15</xdr:col>
      <xdr:colOff>101600</xdr:colOff>
      <xdr:row>107</xdr:row>
      <xdr:rowOff>4536</xdr:rowOff>
    </xdr:to>
    <xdr:sp macro="" textlink="">
      <xdr:nvSpPr>
        <xdr:cNvPr id="408" name="楕円 407"/>
        <xdr:cNvSpPr/>
      </xdr:nvSpPr>
      <xdr:spPr>
        <a:xfrm>
          <a:off x="2857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125186</xdr:rowOff>
    </xdr:from>
    <xdr:to>
      <xdr:col>19</xdr:col>
      <xdr:colOff>177800</xdr:colOff>
      <xdr:row>106</xdr:row>
      <xdr:rowOff>157843</xdr:rowOff>
    </xdr:to>
    <xdr:cxnSp macro="">
      <xdr:nvCxnSpPr>
        <xdr:cNvPr id="409" name="直線コネクタ 408"/>
        <xdr:cNvCxnSpPr/>
      </xdr:nvCxnSpPr>
      <xdr:spPr>
        <a:xfrm>
          <a:off x="2908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10" name="楕円 409"/>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125186</xdr:rowOff>
    </xdr:to>
    <xdr:cxnSp macro="">
      <xdr:nvCxnSpPr>
        <xdr:cNvPr id="411" name="直線コネクタ 410"/>
        <xdr:cNvCxnSpPr/>
      </xdr:nvCxnSpPr>
      <xdr:spPr>
        <a:xfrm>
          <a:off x="2019300" y="1825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2"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3"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4"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5"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416" name="n_1mainValue【市民会館】&#10;有形固定資産減価償却率"/>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167113</xdr:rowOff>
    </xdr:from>
    <xdr:ext cx="405111" cy="259045"/>
    <xdr:sp macro="" textlink="">
      <xdr:nvSpPr>
        <xdr:cNvPr id="417" name="n_2mainValue【市民会館】&#10;有形固定資産減価償却率"/>
        <xdr:cNvSpPr txBox="1"/>
      </xdr:nvSpPr>
      <xdr:spPr>
        <a:xfrm>
          <a:off x="2705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18" name="n_3mainValue【市民会館】&#10;有形固定資産減価償却率"/>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0" name="テキスト ボックス 4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2" name="テキスト ボックス 4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6" name="テキスト ボックス 4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8" name="テキスト ボックス 4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2" name="直線コネクタ 441"/>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3"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4" name="直線コネクタ 443"/>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5"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46" name="直線コネクタ 445"/>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47"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48" name="フローチャート: 判断 447"/>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49" name="フローチャート: 判断 448"/>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0" name="フローチャート: 判断 449"/>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1" name="フローチャート: 判断 450"/>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2" name="フローチャート: 判断 451"/>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113030</xdr:rowOff>
    </xdr:from>
    <xdr:to>
      <xdr:col>55</xdr:col>
      <xdr:colOff>50800</xdr:colOff>
      <xdr:row>104</xdr:row>
      <xdr:rowOff>43180</xdr:rowOff>
    </xdr:to>
    <xdr:sp macro="" textlink="">
      <xdr:nvSpPr>
        <xdr:cNvPr id="458" name="楕円 457"/>
        <xdr:cNvSpPr/>
      </xdr:nvSpPr>
      <xdr:spPr>
        <a:xfrm>
          <a:off x="10426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135907</xdr:rowOff>
    </xdr:from>
    <xdr:ext cx="469744" cy="259045"/>
    <xdr:sp macro="" textlink="">
      <xdr:nvSpPr>
        <xdr:cNvPr id="459" name="【市民会館】&#10;一人当たり面積該当値テキスト"/>
        <xdr:cNvSpPr txBox="1"/>
      </xdr:nvSpPr>
      <xdr:spPr>
        <a:xfrm>
          <a:off x="10515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132080</xdr:rowOff>
    </xdr:from>
    <xdr:to>
      <xdr:col>50</xdr:col>
      <xdr:colOff>165100</xdr:colOff>
      <xdr:row>104</xdr:row>
      <xdr:rowOff>62230</xdr:rowOff>
    </xdr:to>
    <xdr:sp macro="" textlink="">
      <xdr:nvSpPr>
        <xdr:cNvPr id="460" name="楕円 459"/>
        <xdr:cNvSpPr/>
      </xdr:nvSpPr>
      <xdr:spPr>
        <a:xfrm>
          <a:off x="958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163830</xdr:rowOff>
    </xdr:from>
    <xdr:to>
      <xdr:col>55</xdr:col>
      <xdr:colOff>0</xdr:colOff>
      <xdr:row>104</xdr:row>
      <xdr:rowOff>11430</xdr:rowOff>
    </xdr:to>
    <xdr:cxnSp macro="">
      <xdr:nvCxnSpPr>
        <xdr:cNvPr id="461" name="直線コネクタ 460"/>
        <xdr:cNvCxnSpPr/>
      </xdr:nvCxnSpPr>
      <xdr:spPr>
        <a:xfrm flipV="1">
          <a:off x="9639300" y="17823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154939</xdr:rowOff>
    </xdr:from>
    <xdr:to>
      <xdr:col>46</xdr:col>
      <xdr:colOff>38100</xdr:colOff>
      <xdr:row>104</xdr:row>
      <xdr:rowOff>85089</xdr:rowOff>
    </xdr:to>
    <xdr:sp macro="" textlink="">
      <xdr:nvSpPr>
        <xdr:cNvPr id="462" name="楕円 461"/>
        <xdr:cNvSpPr/>
      </xdr:nvSpPr>
      <xdr:spPr>
        <a:xfrm>
          <a:off x="8699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xdr:rowOff>
    </xdr:from>
    <xdr:to>
      <xdr:col>50</xdr:col>
      <xdr:colOff>114300</xdr:colOff>
      <xdr:row>104</xdr:row>
      <xdr:rowOff>34289</xdr:rowOff>
    </xdr:to>
    <xdr:cxnSp macro="">
      <xdr:nvCxnSpPr>
        <xdr:cNvPr id="463" name="直線コネクタ 462"/>
        <xdr:cNvCxnSpPr/>
      </xdr:nvCxnSpPr>
      <xdr:spPr>
        <a:xfrm flipV="1">
          <a:off x="8750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71120</xdr:rowOff>
    </xdr:from>
    <xdr:to>
      <xdr:col>41</xdr:col>
      <xdr:colOff>101600</xdr:colOff>
      <xdr:row>104</xdr:row>
      <xdr:rowOff>1270</xdr:rowOff>
    </xdr:to>
    <xdr:sp macro="" textlink="">
      <xdr:nvSpPr>
        <xdr:cNvPr id="464" name="楕円 463"/>
        <xdr:cNvSpPr/>
      </xdr:nvSpPr>
      <xdr:spPr>
        <a:xfrm>
          <a:off x="781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121920</xdr:rowOff>
    </xdr:from>
    <xdr:to>
      <xdr:col>45</xdr:col>
      <xdr:colOff>177800</xdr:colOff>
      <xdr:row>104</xdr:row>
      <xdr:rowOff>34289</xdr:rowOff>
    </xdr:to>
    <xdr:cxnSp macro="">
      <xdr:nvCxnSpPr>
        <xdr:cNvPr id="465" name="直線コネクタ 464"/>
        <xdr:cNvCxnSpPr/>
      </xdr:nvCxnSpPr>
      <xdr:spPr>
        <a:xfrm>
          <a:off x="7861300" y="17781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66"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67"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68"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9"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78757</xdr:rowOff>
    </xdr:from>
    <xdr:ext cx="469744" cy="259045"/>
    <xdr:sp macro="" textlink="">
      <xdr:nvSpPr>
        <xdr:cNvPr id="470" name="n_1mainValue【市民会館】&#10;一人当たり面積"/>
        <xdr:cNvSpPr txBox="1"/>
      </xdr:nvSpPr>
      <xdr:spPr>
        <a:xfrm>
          <a:off x="93917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101616</xdr:rowOff>
    </xdr:from>
    <xdr:ext cx="469744" cy="259045"/>
    <xdr:sp macro="" textlink="">
      <xdr:nvSpPr>
        <xdr:cNvPr id="471" name="n_2mainValue【市民会館】&#10;一人当たり面積"/>
        <xdr:cNvSpPr txBox="1"/>
      </xdr:nvSpPr>
      <xdr:spPr>
        <a:xfrm>
          <a:off x="8515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17797</xdr:rowOff>
    </xdr:from>
    <xdr:ext cx="469744" cy="259045"/>
    <xdr:sp macro="" textlink="">
      <xdr:nvSpPr>
        <xdr:cNvPr id="472" name="n_3mainValue【市民会館】&#10;一人当たり面積"/>
        <xdr:cNvSpPr txBox="1"/>
      </xdr:nvSpPr>
      <xdr:spPr>
        <a:xfrm>
          <a:off x="7626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5" name="テキスト ボックス 4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3" name="テキスト ボックス 4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5" name="テキスト ボックス 4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97" name="直線コネクタ 496"/>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98"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99" name="直線コネクタ 498"/>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0"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1" name="直線コネクタ 500"/>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2"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3" name="フローチャート: 判断 50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4" name="フローチャート: 判断 503"/>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5" name="フローチャート: 判断 50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06" name="フローチャート: 判断 505"/>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07" name="フローチャート: 判断 506"/>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13" name="楕円 512"/>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514" name="【一般廃棄物処理施設】&#10;有形固定資産減価償却率該当値テキスト"/>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15" name="楕円 514"/>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120015</xdr:rowOff>
    </xdr:to>
    <xdr:cxnSp macro="">
      <xdr:nvCxnSpPr>
        <xdr:cNvPr id="516" name="直線コネクタ 515"/>
        <xdr:cNvCxnSpPr/>
      </xdr:nvCxnSpPr>
      <xdr:spPr>
        <a:xfrm>
          <a:off x="15481300" y="65836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17" name="楕円 516"/>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68580</xdr:rowOff>
    </xdr:to>
    <xdr:cxnSp macro="">
      <xdr:nvCxnSpPr>
        <xdr:cNvPr id="518" name="直線コネクタ 517"/>
        <xdr:cNvCxnSpPr/>
      </xdr:nvCxnSpPr>
      <xdr:spPr>
        <a:xfrm>
          <a:off x="14592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19"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0"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1"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23" name="n_1mainValue【一般廃棄物処理施設】&#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524" name="n_2mainValue【一般廃棄物処理施設】&#10;有形固定資産減価償却率"/>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8" name="テキスト ボックス 53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0" name="テキスト ボックス 53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2" name="テキスト ボックス 54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0" name="直線コネクタ 549"/>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1"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2" name="直線コネクタ 551"/>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53"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54" name="直線コネクタ 553"/>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55"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56" name="フローチャート: 判断 555"/>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57" name="フローチャート: 判断 556"/>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58" name="フローチャート: 判断 557"/>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59" name="フローチャート: 判断 558"/>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0" name="フローチャート: 判断 559"/>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146721</xdr:rowOff>
    </xdr:from>
    <xdr:to>
      <xdr:col>116</xdr:col>
      <xdr:colOff>114300</xdr:colOff>
      <xdr:row>41</xdr:row>
      <xdr:rowOff>76871</xdr:rowOff>
    </xdr:to>
    <xdr:sp macro="" textlink="">
      <xdr:nvSpPr>
        <xdr:cNvPr id="566" name="楕円 565"/>
        <xdr:cNvSpPr/>
      </xdr:nvSpPr>
      <xdr:spPr>
        <a:xfrm>
          <a:off x="221107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125148</xdr:rowOff>
    </xdr:from>
    <xdr:ext cx="534377" cy="259045"/>
    <xdr:sp macro="" textlink="">
      <xdr:nvSpPr>
        <xdr:cNvPr id="567" name="【一般廃棄物処理施設】&#10;一人当たり有形固定資産（償却資産）額該当値テキスト"/>
        <xdr:cNvSpPr txBox="1"/>
      </xdr:nvSpPr>
      <xdr:spPr>
        <a:xfrm>
          <a:off x="22199600" y="69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146777</xdr:rowOff>
    </xdr:from>
    <xdr:to>
      <xdr:col>112</xdr:col>
      <xdr:colOff>38100</xdr:colOff>
      <xdr:row>41</xdr:row>
      <xdr:rowOff>76927</xdr:rowOff>
    </xdr:to>
    <xdr:sp macro="" textlink="">
      <xdr:nvSpPr>
        <xdr:cNvPr id="568" name="楕円 567"/>
        <xdr:cNvSpPr/>
      </xdr:nvSpPr>
      <xdr:spPr>
        <a:xfrm>
          <a:off x="21272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26071</xdr:rowOff>
    </xdr:from>
    <xdr:to>
      <xdr:col>116</xdr:col>
      <xdr:colOff>63500</xdr:colOff>
      <xdr:row>41</xdr:row>
      <xdr:rowOff>26127</xdr:rowOff>
    </xdr:to>
    <xdr:cxnSp macro="">
      <xdr:nvCxnSpPr>
        <xdr:cNvPr id="569" name="直線コネクタ 568"/>
        <xdr:cNvCxnSpPr/>
      </xdr:nvCxnSpPr>
      <xdr:spPr>
        <a:xfrm flipV="1">
          <a:off x="21323300" y="7055521"/>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142247</xdr:rowOff>
    </xdr:from>
    <xdr:to>
      <xdr:col>107</xdr:col>
      <xdr:colOff>101600</xdr:colOff>
      <xdr:row>41</xdr:row>
      <xdr:rowOff>72397</xdr:rowOff>
    </xdr:to>
    <xdr:sp macro="" textlink="">
      <xdr:nvSpPr>
        <xdr:cNvPr id="570" name="楕円 569"/>
        <xdr:cNvSpPr/>
      </xdr:nvSpPr>
      <xdr:spPr>
        <a:xfrm>
          <a:off x="20383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21597</xdr:rowOff>
    </xdr:from>
    <xdr:to>
      <xdr:col>111</xdr:col>
      <xdr:colOff>177800</xdr:colOff>
      <xdr:row>41</xdr:row>
      <xdr:rowOff>26127</xdr:rowOff>
    </xdr:to>
    <xdr:cxnSp macro="">
      <xdr:nvCxnSpPr>
        <xdr:cNvPr id="571" name="直線コネクタ 570"/>
        <xdr:cNvCxnSpPr/>
      </xdr:nvCxnSpPr>
      <xdr:spPr>
        <a:xfrm>
          <a:off x="20434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72"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73"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74"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75"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68054</xdr:rowOff>
    </xdr:from>
    <xdr:ext cx="534377" cy="259045"/>
    <xdr:sp macro="" textlink="">
      <xdr:nvSpPr>
        <xdr:cNvPr id="576" name="n_1mainValue【一般廃棄物処理施設】&#10;一人当たり有形固定資産（償却資産）額"/>
        <xdr:cNvSpPr txBox="1"/>
      </xdr:nvSpPr>
      <xdr:spPr>
        <a:xfrm>
          <a:off x="210434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63524</xdr:rowOff>
    </xdr:from>
    <xdr:ext cx="534377" cy="259045"/>
    <xdr:sp macro="" textlink="">
      <xdr:nvSpPr>
        <xdr:cNvPr id="577" name="n_2mainValue【一般廃棄物処理施設】&#10;一人当たり有形固定資産（償却資産）額"/>
        <xdr:cNvSpPr txBox="1"/>
      </xdr:nvSpPr>
      <xdr:spPr>
        <a:xfrm>
          <a:off x="20167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03" name="直線コネクタ 60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0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05" name="直線コネクタ 60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7" name="直線コネクタ 6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0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09" name="フローチャート: 判断 60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10" name="フローチャート: 判断 60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11" name="フローチャート: 判断 61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12" name="フローチャート: 判断 61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13" name="フローチャート: 判断 61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19" name="楕円 618"/>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20"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21" name="楕円 620"/>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622" name="直線コネクタ 621"/>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23" name="楕円 622"/>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24" name="直線コネクタ 623"/>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25"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26"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27"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28"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29"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30"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54" name="直線コネクタ 653"/>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5"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56" name="直線コネクタ 655"/>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57"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58" name="直線コネクタ 657"/>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59"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60" name="フローチャート: 判断 659"/>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61" name="フローチャート: 判断 660"/>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62" name="フローチャート: 判断 66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63" name="フローチャート: 判断 662"/>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64" name="フローチャート: 判断 663"/>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70" name="楕円 669"/>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71" name="【保健センター・保健所】&#10;一人当たり面積該当値テキスト"/>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72" name="楕円 671"/>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160020</xdr:rowOff>
    </xdr:to>
    <xdr:cxnSp macro="">
      <xdr:nvCxnSpPr>
        <xdr:cNvPr id="673" name="直線コネクタ 672"/>
        <xdr:cNvCxnSpPr/>
      </xdr:nvCxnSpPr>
      <xdr:spPr>
        <a:xfrm>
          <a:off x="21323300" y="1096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74" name="楕円 673"/>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163830</xdr:rowOff>
    </xdr:to>
    <xdr:cxnSp macro="">
      <xdr:nvCxnSpPr>
        <xdr:cNvPr id="675" name="直線コネクタ 674"/>
        <xdr:cNvCxnSpPr/>
      </xdr:nvCxnSpPr>
      <xdr:spPr>
        <a:xfrm flipV="1">
          <a:off x="20434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7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7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7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80"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81"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06" name="直線コネクタ 70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0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08" name="直線コネクタ 70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0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10" name="直線コネクタ 70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1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12" name="フローチャート: 判断 71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13" name="フローチャート: 判断 71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14" name="フローチャート: 判断 71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15" name="フローチャート: 判断 71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16" name="フローチャート: 判断 71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722" name="楕円 721"/>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153688</xdr:rowOff>
    </xdr:from>
    <xdr:ext cx="405111" cy="259045"/>
    <xdr:sp macro="" textlink="">
      <xdr:nvSpPr>
        <xdr:cNvPr id="723" name="【消防施設】&#10;有形固定資産減価償却率該当値テキスト"/>
        <xdr:cNvSpPr txBox="1"/>
      </xdr:nvSpPr>
      <xdr:spPr>
        <a:xfrm>
          <a:off x="16357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25400</xdr:rowOff>
    </xdr:from>
    <xdr:to>
      <xdr:col>81</xdr:col>
      <xdr:colOff>101600</xdr:colOff>
      <xdr:row>85</xdr:row>
      <xdr:rowOff>127000</xdr:rowOff>
    </xdr:to>
    <xdr:sp macro="" textlink="">
      <xdr:nvSpPr>
        <xdr:cNvPr id="724" name="楕円 723"/>
        <xdr:cNvSpPr/>
      </xdr:nvSpPr>
      <xdr:spPr>
        <a:xfrm>
          <a:off x="1543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118111</xdr:rowOff>
    </xdr:to>
    <xdr:cxnSp macro="">
      <xdr:nvCxnSpPr>
        <xdr:cNvPr id="725" name="直線コネクタ 724"/>
        <xdr:cNvCxnSpPr/>
      </xdr:nvCxnSpPr>
      <xdr:spPr>
        <a:xfrm>
          <a:off x="15481300" y="14649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726" name="楕円 725"/>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76200</xdr:rowOff>
    </xdr:to>
    <xdr:cxnSp macro="">
      <xdr:nvCxnSpPr>
        <xdr:cNvPr id="727" name="直線コネクタ 726"/>
        <xdr:cNvCxnSpPr/>
      </xdr:nvCxnSpPr>
      <xdr:spPr>
        <a:xfrm>
          <a:off x="14592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xdr:rowOff>
    </xdr:from>
    <xdr:to>
      <xdr:col>72</xdr:col>
      <xdr:colOff>38100</xdr:colOff>
      <xdr:row>83</xdr:row>
      <xdr:rowOff>117475</xdr:rowOff>
    </xdr:to>
    <xdr:sp macro="" textlink="">
      <xdr:nvSpPr>
        <xdr:cNvPr id="728" name="楕円 727"/>
        <xdr:cNvSpPr/>
      </xdr:nvSpPr>
      <xdr:spPr>
        <a:xfrm>
          <a:off x="13652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66675</xdr:rowOff>
    </xdr:from>
    <xdr:to>
      <xdr:col>76</xdr:col>
      <xdr:colOff>114300</xdr:colOff>
      <xdr:row>85</xdr:row>
      <xdr:rowOff>34289</xdr:rowOff>
    </xdr:to>
    <xdr:cxnSp macro="">
      <xdr:nvCxnSpPr>
        <xdr:cNvPr id="729" name="直線コネクタ 728"/>
        <xdr:cNvCxnSpPr/>
      </xdr:nvCxnSpPr>
      <xdr:spPr>
        <a:xfrm>
          <a:off x="13703300" y="1429702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3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3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3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33"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118127</xdr:rowOff>
    </xdr:from>
    <xdr:ext cx="405111" cy="259045"/>
    <xdr:sp macro="" textlink="">
      <xdr:nvSpPr>
        <xdr:cNvPr id="734" name="n_1mainValue【消防施設】&#10;有形固定資産減価償却率"/>
        <xdr:cNvSpPr txBox="1"/>
      </xdr:nvSpPr>
      <xdr:spPr>
        <a:xfrm>
          <a:off x="152660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735" name="n_2mainValue【消防施設】&#10;有形固定資産減価償却率"/>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108602</xdr:rowOff>
    </xdr:from>
    <xdr:ext cx="405111" cy="259045"/>
    <xdr:sp macro="" textlink="">
      <xdr:nvSpPr>
        <xdr:cNvPr id="736" name="n_3mainValue【消防施設】&#10;有形固定資産減価償却率"/>
        <xdr:cNvSpPr txBox="1"/>
      </xdr:nvSpPr>
      <xdr:spPr>
        <a:xfrm>
          <a:off x="13500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7" name="直線コネクタ 7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8" name="テキスト ボックス 7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9" name="直線コネクタ 7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0" name="テキスト ボックス 7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1" name="直線コネクタ 7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2" name="テキスト ボックス 7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3" name="直線コネクタ 7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4" name="テキスト ボックス 7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5" name="直線コネクタ 7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6" name="テキスト ボックス 7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60" name="直線コネクタ 75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6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62" name="直線コネクタ 76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6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64" name="直線コネクタ 76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6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66" name="フローチャート: 判断 76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67" name="フローチャート: 判断 76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68" name="フローチャート: 判断 76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69" name="フローチャート: 判断 76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70" name="フローチャート: 判断 76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776" name="楕円 775"/>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77"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64770</xdr:rowOff>
    </xdr:from>
    <xdr:to>
      <xdr:col>112</xdr:col>
      <xdr:colOff>38100</xdr:colOff>
      <xdr:row>85</xdr:row>
      <xdr:rowOff>166370</xdr:rowOff>
    </xdr:to>
    <xdr:sp macro="" textlink="">
      <xdr:nvSpPr>
        <xdr:cNvPr id="778" name="楕円 777"/>
        <xdr:cNvSpPr/>
      </xdr:nvSpPr>
      <xdr:spPr>
        <a:xfrm>
          <a:off x="21272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115570</xdr:rowOff>
    </xdr:to>
    <xdr:cxnSp macro="">
      <xdr:nvCxnSpPr>
        <xdr:cNvPr id="779" name="直線コネクタ 778"/>
        <xdr:cNvCxnSpPr/>
      </xdr:nvCxnSpPr>
      <xdr:spPr>
        <a:xfrm flipV="1">
          <a:off x="21323300" y="14685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68580</xdr:rowOff>
    </xdr:from>
    <xdr:to>
      <xdr:col>107</xdr:col>
      <xdr:colOff>101600</xdr:colOff>
      <xdr:row>85</xdr:row>
      <xdr:rowOff>170180</xdr:rowOff>
    </xdr:to>
    <xdr:sp macro="" textlink="">
      <xdr:nvSpPr>
        <xdr:cNvPr id="780" name="楕円 779"/>
        <xdr:cNvSpPr/>
      </xdr:nvSpPr>
      <xdr:spPr>
        <a:xfrm>
          <a:off x="20383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115570</xdr:rowOff>
    </xdr:from>
    <xdr:to>
      <xdr:col>111</xdr:col>
      <xdr:colOff>177800</xdr:colOff>
      <xdr:row>85</xdr:row>
      <xdr:rowOff>119380</xdr:rowOff>
    </xdr:to>
    <xdr:cxnSp macro="">
      <xdr:nvCxnSpPr>
        <xdr:cNvPr id="781" name="直線コネクタ 780"/>
        <xdr:cNvCxnSpPr/>
      </xdr:nvCxnSpPr>
      <xdr:spPr>
        <a:xfrm flipV="1">
          <a:off x="20434300" y="14688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41911</xdr:rowOff>
    </xdr:from>
    <xdr:to>
      <xdr:col>102</xdr:col>
      <xdr:colOff>165100</xdr:colOff>
      <xdr:row>80</xdr:row>
      <xdr:rowOff>143511</xdr:rowOff>
    </xdr:to>
    <xdr:sp macro="" textlink="">
      <xdr:nvSpPr>
        <xdr:cNvPr id="782" name="楕円 781"/>
        <xdr:cNvSpPr/>
      </xdr:nvSpPr>
      <xdr:spPr>
        <a:xfrm>
          <a:off x="19494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92711</xdr:rowOff>
    </xdr:from>
    <xdr:to>
      <xdr:col>107</xdr:col>
      <xdr:colOff>50800</xdr:colOff>
      <xdr:row>85</xdr:row>
      <xdr:rowOff>119380</xdr:rowOff>
    </xdr:to>
    <xdr:cxnSp macro="">
      <xdr:nvCxnSpPr>
        <xdr:cNvPr id="783" name="直線コネクタ 782"/>
        <xdr:cNvCxnSpPr/>
      </xdr:nvCxnSpPr>
      <xdr:spPr>
        <a:xfrm>
          <a:off x="19545300" y="13808711"/>
          <a:ext cx="8890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84"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85"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86"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87"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88"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789" name="n_2mainValue【消防施設】&#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160038</xdr:rowOff>
    </xdr:from>
    <xdr:ext cx="469744" cy="259045"/>
    <xdr:sp macro="" textlink="">
      <xdr:nvSpPr>
        <xdr:cNvPr id="790" name="n_3mainValue【消防施設】&#10;一人当たり面積"/>
        <xdr:cNvSpPr txBox="1"/>
      </xdr:nvSpPr>
      <xdr:spPr>
        <a:xfrm>
          <a:off x="19310427" y="135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16" name="直線コネクタ 81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1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18" name="直線コネクタ 81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0" name="直線コネクタ 81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21"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22" name="フローチャート: 判断 82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23" name="フローチャート: 判断 82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24" name="フローチャート: 判断 82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25" name="フローチャート: 判断 82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26" name="フローチャート: 判断 82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832" name="楕円 831"/>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833" name="【庁舎】&#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34" name="楕円 833"/>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141514</xdr:rowOff>
    </xdr:to>
    <xdr:cxnSp macro="">
      <xdr:nvCxnSpPr>
        <xdr:cNvPr id="835" name="直線コネクタ 834"/>
        <xdr:cNvCxnSpPr/>
      </xdr:nvCxnSpPr>
      <xdr:spPr>
        <a:xfrm>
          <a:off x="15481300" y="184638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36" name="楕円 835"/>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118655</xdr:rowOff>
    </xdr:to>
    <xdr:cxnSp macro="">
      <xdr:nvCxnSpPr>
        <xdr:cNvPr id="837" name="直線コネクタ 836"/>
        <xdr:cNvCxnSpPr/>
      </xdr:nvCxnSpPr>
      <xdr:spPr>
        <a:xfrm>
          <a:off x="14592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38" name="楕円 837"/>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99061</xdr:rowOff>
    </xdr:to>
    <xdr:cxnSp macro="">
      <xdr:nvCxnSpPr>
        <xdr:cNvPr id="839" name="直線コネクタ 838"/>
        <xdr:cNvCxnSpPr/>
      </xdr:nvCxnSpPr>
      <xdr:spPr>
        <a:xfrm>
          <a:off x="13703300" y="1831684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4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4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4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4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844"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45"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46" name="n_3mainValue【庁舎】&#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7" name="直線コネクタ 8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8" name="テキスト ボックス 8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9" name="直線コネクタ 8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0" name="テキスト ボックス 8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1" name="直線コネクタ 8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2" name="テキスト ボックス 8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3" name="直線コネクタ 8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4" name="テキスト ボックス 8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5" name="直線コネクタ 8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6" name="テキスト ボックス 8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81914</xdr:rowOff>
    </xdr:from>
    <xdr:to>
      <xdr:col>116</xdr:col>
      <xdr:colOff>62864</xdr:colOff>
      <xdr:row>108</xdr:row>
      <xdr:rowOff>143256</xdr:rowOff>
    </xdr:to>
    <xdr:cxnSp macro="">
      <xdr:nvCxnSpPr>
        <xdr:cNvPr id="870" name="直線コネクタ 869"/>
        <xdr:cNvCxnSpPr/>
      </xdr:nvCxnSpPr>
      <xdr:spPr>
        <a:xfrm flipV="1">
          <a:off x="22160864" y="18427064"/>
          <a:ext cx="0" cy="23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147083</xdr:rowOff>
    </xdr:from>
    <xdr:ext cx="469744" cy="259045"/>
    <xdr:sp macro="" textlink="">
      <xdr:nvSpPr>
        <xdr:cNvPr id="871" name="【庁舎】&#10;一人当たり面積最小値テキスト"/>
        <xdr:cNvSpPr txBox="1"/>
      </xdr:nvSpPr>
      <xdr:spPr>
        <a:xfrm>
          <a:off x="22199600"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143256</xdr:rowOff>
    </xdr:from>
    <xdr:to>
      <xdr:col>116</xdr:col>
      <xdr:colOff>152400</xdr:colOff>
      <xdr:row>108</xdr:row>
      <xdr:rowOff>143256</xdr:rowOff>
    </xdr:to>
    <xdr:cxnSp macro="">
      <xdr:nvCxnSpPr>
        <xdr:cNvPr id="872" name="直線コネクタ 871"/>
        <xdr:cNvCxnSpPr/>
      </xdr:nvCxnSpPr>
      <xdr:spPr>
        <a:xfrm>
          <a:off x="22072600" y="1865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28591</xdr:rowOff>
    </xdr:from>
    <xdr:ext cx="469744" cy="259045"/>
    <xdr:sp macro="" textlink="">
      <xdr:nvSpPr>
        <xdr:cNvPr id="873" name="【庁舎】&#10;一人当たり面積最大値テキスト"/>
        <xdr:cNvSpPr txBox="1"/>
      </xdr:nvSpPr>
      <xdr:spPr>
        <a:xfrm>
          <a:off x="22199600"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81914</xdr:rowOff>
    </xdr:from>
    <xdr:to>
      <xdr:col>116</xdr:col>
      <xdr:colOff>152400</xdr:colOff>
      <xdr:row>107</xdr:row>
      <xdr:rowOff>81914</xdr:rowOff>
    </xdr:to>
    <xdr:cxnSp macro="">
      <xdr:nvCxnSpPr>
        <xdr:cNvPr id="874" name="直線コネクタ 873"/>
        <xdr:cNvCxnSpPr/>
      </xdr:nvCxnSpPr>
      <xdr:spPr>
        <a:xfrm>
          <a:off x="22072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148989</xdr:rowOff>
    </xdr:from>
    <xdr:ext cx="469744" cy="259045"/>
    <xdr:sp macro="" textlink="">
      <xdr:nvSpPr>
        <xdr:cNvPr id="875" name="【庁舎】&#10;一人当たり面積平均値テキスト"/>
        <xdr:cNvSpPr txBox="1"/>
      </xdr:nvSpPr>
      <xdr:spPr>
        <a:xfrm>
          <a:off x="22199600" y="1849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170562</xdr:rowOff>
    </xdr:from>
    <xdr:to>
      <xdr:col>116</xdr:col>
      <xdr:colOff>114300</xdr:colOff>
      <xdr:row>108</xdr:row>
      <xdr:rowOff>100712</xdr:rowOff>
    </xdr:to>
    <xdr:sp macro="" textlink="">
      <xdr:nvSpPr>
        <xdr:cNvPr id="876" name="フローチャート: 判断 875"/>
        <xdr:cNvSpPr/>
      </xdr:nvSpPr>
      <xdr:spPr>
        <a:xfrm>
          <a:off x="221107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7493</xdr:rowOff>
    </xdr:from>
    <xdr:to>
      <xdr:col>112</xdr:col>
      <xdr:colOff>38100</xdr:colOff>
      <xdr:row>108</xdr:row>
      <xdr:rowOff>109093</xdr:rowOff>
    </xdr:to>
    <xdr:sp macro="" textlink="">
      <xdr:nvSpPr>
        <xdr:cNvPr id="877" name="フローチャート: 判断 876"/>
        <xdr:cNvSpPr/>
      </xdr:nvSpPr>
      <xdr:spPr>
        <a:xfrm>
          <a:off x="21272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8637</xdr:rowOff>
    </xdr:from>
    <xdr:to>
      <xdr:col>107</xdr:col>
      <xdr:colOff>101600</xdr:colOff>
      <xdr:row>108</xdr:row>
      <xdr:rowOff>110237</xdr:rowOff>
    </xdr:to>
    <xdr:sp macro="" textlink="">
      <xdr:nvSpPr>
        <xdr:cNvPr id="878" name="フローチャート: 判断 877"/>
        <xdr:cNvSpPr/>
      </xdr:nvSpPr>
      <xdr:spPr>
        <a:xfrm>
          <a:off x="20383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161417</xdr:rowOff>
    </xdr:from>
    <xdr:to>
      <xdr:col>102</xdr:col>
      <xdr:colOff>165100</xdr:colOff>
      <xdr:row>108</xdr:row>
      <xdr:rowOff>91567</xdr:rowOff>
    </xdr:to>
    <xdr:sp macro="" textlink="">
      <xdr:nvSpPr>
        <xdr:cNvPr id="879" name="フローチャート: 判断 878"/>
        <xdr:cNvSpPr/>
      </xdr:nvSpPr>
      <xdr:spPr>
        <a:xfrm>
          <a:off x="19494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169038</xdr:rowOff>
    </xdr:from>
    <xdr:to>
      <xdr:col>98</xdr:col>
      <xdr:colOff>38100</xdr:colOff>
      <xdr:row>108</xdr:row>
      <xdr:rowOff>99188</xdr:rowOff>
    </xdr:to>
    <xdr:sp macro="" textlink="">
      <xdr:nvSpPr>
        <xdr:cNvPr id="880" name="フローチャート: 判断 879"/>
        <xdr:cNvSpPr/>
      </xdr:nvSpPr>
      <xdr:spPr>
        <a:xfrm>
          <a:off x="18605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886" name="楕円 885"/>
        <xdr:cNvSpPr/>
      </xdr:nvSpPr>
      <xdr:spPr>
        <a:xfrm>
          <a:off x="221107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155593</xdr:rowOff>
    </xdr:from>
    <xdr:ext cx="469744" cy="259045"/>
    <xdr:sp macro="" textlink="">
      <xdr:nvSpPr>
        <xdr:cNvPr id="887" name="【庁舎】&#10;一人当たり面積該当値テキスト"/>
        <xdr:cNvSpPr txBox="1"/>
      </xdr:nvSpPr>
      <xdr:spPr>
        <a:xfrm>
          <a:off x="22199600" y="183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888" name="楕円 887"/>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38863</xdr:rowOff>
    </xdr:to>
    <xdr:cxnSp macro="">
      <xdr:nvCxnSpPr>
        <xdr:cNvPr id="889" name="直線コネクタ 888"/>
        <xdr:cNvCxnSpPr/>
      </xdr:nvCxnSpPr>
      <xdr:spPr>
        <a:xfrm>
          <a:off x="21323300" y="18533363"/>
          <a:ext cx="8382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140843</xdr:rowOff>
    </xdr:from>
    <xdr:to>
      <xdr:col>107</xdr:col>
      <xdr:colOff>101600</xdr:colOff>
      <xdr:row>108</xdr:row>
      <xdr:rowOff>70993</xdr:rowOff>
    </xdr:to>
    <xdr:sp macro="" textlink="">
      <xdr:nvSpPr>
        <xdr:cNvPr id="890" name="楕円 889"/>
        <xdr:cNvSpPr/>
      </xdr:nvSpPr>
      <xdr:spPr>
        <a:xfrm>
          <a:off x="20383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20193</xdr:rowOff>
    </xdr:to>
    <xdr:cxnSp macro="">
      <xdr:nvCxnSpPr>
        <xdr:cNvPr id="891" name="直線コネクタ 890"/>
        <xdr:cNvCxnSpPr/>
      </xdr:nvCxnSpPr>
      <xdr:spPr>
        <a:xfrm flipV="1">
          <a:off x="20434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157987</xdr:rowOff>
    </xdr:from>
    <xdr:to>
      <xdr:col>102</xdr:col>
      <xdr:colOff>165100</xdr:colOff>
      <xdr:row>101</xdr:row>
      <xdr:rowOff>88137</xdr:rowOff>
    </xdr:to>
    <xdr:sp macro="" textlink="">
      <xdr:nvSpPr>
        <xdr:cNvPr id="892" name="楕円 891"/>
        <xdr:cNvSpPr/>
      </xdr:nvSpPr>
      <xdr:spPr>
        <a:xfrm>
          <a:off x="19494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108</xdr:row>
      <xdr:rowOff>20193</xdr:rowOff>
    </xdr:to>
    <xdr:cxnSp macro="">
      <xdr:nvCxnSpPr>
        <xdr:cNvPr id="893" name="直線コネクタ 892"/>
        <xdr:cNvCxnSpPr/>
      </xdr:nvCxnSpPr>
      <xdr:spPr>
        <a:xfrm>
          <a:off x="19545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100220</xdr:rowOff>
    </xdr:from>
    <xdr:ext cx="469744" cy="259045"/>
    <xdr:sp macro="" textlink="">
      <xdr:nvSpPr>
        <xdr:cNvPr id="894" name="n_1aveValue【庁舎】&#10;一人当たり面積"/>
        <xdr:cNvSpPr txBox="1"/>
      </xdr:nvSpPr>
      <xdr:spPr>
        <a:xfrm>
          <a:off x="210757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895" name="n_2aveValue【庁舎】&#10;一人当たり面積"/>
        <xdr:cNvSpPr txBox="1"/>
      </xdr:nvSpPr>
      <xdr:spPr>
        <a:xfrm>
          <a:off x="20199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82694</xdr:rowOff>
    </xdr:from>
    <xdr:ext cx="469744" cy="259045"/>
    <xdr:sp macro="" textlink="">
      <xdr:nvSpPr>
        <xdr:cNvPr id="896" name="n_3aveValue【庁舎】&#10;一人当たり面積"/>
        <xdr:cNvSpPr txBox="1"/>
      </xdr:nvSpPr>
      <xdr:spPr>
        <a:xfrm>
          <a:off x="19310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115715</xdr:rowOff>
    </xdr:from>
    <xdr:ext cx="469744" cy="259045"/>
    <xdr:sp macro="" textlink="">
      <xdr:nvSpPr>
        <xdr:cNvPr id="897" name="n_4aveValue【庁舎】&#10;一人当たり面積"/>
        <xdr:cNvSpPr txBox="1"/>
      </xdr:nvSpPr>
      <xdr:spPr>
        <a:xfrm>
          <a:off x="18421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84090</xdr:rowOff>
    </xdr:from>
    <xdr:ext cx="469744" cy="259045"/>
    <xdr:sp macro="" textlink="">
      <xdr:nvSpPr>
        <xdr:cNvPr id="898" name="n_1mainValue【庁舎】&#10;一人当たり面積"/>
        <xdr:cNvSpPr txBox="1"/>
      </xdr:nvSpPr>
      <xdr:spPr>
        <a:xfrm>
          <a:off x="210757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87520</xdr:rowOff>
    </xdr:from>
    <xdr:ext cx="469744" cy="259045"/>
    <xdr:sp macro="" textlink="">
      <xdr:nvSpPr>
        <xdr:cNvPr id="899" name="n_2mainValue【庁舎】&#10;一人当たり面積"/>
        <xdr:cNvSpPr txBox="1"/>
      </xdr:nvSpPr>
      <xdr:spPr>
        <a:xfrm>
          <a:off x="201994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104664</xdr:rowOff>
    </xdr:from>
    <xdr:ext cx="469744" cy="259045"/>
    <xdr:sp macro="" textlink="">
      <xdr:nvSpPr>
        <xdr:cNvPr id="900" name="n_3mainValue【庁舎】&#10;一人当たり面積"/>
        <xdr:cNvSpPr txBox="1"/>
      </xdr:nvSpPr>
      <xdr:spPr>
        <a:xfrm>
          <a:off x="19310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における有形固定資産減価償却率は、類型団体内平均値を大きく上回っている。これは、当市の庁舎が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前年度と比較すると、０．１ポイント数値が減少している。５年間を通してみても同数値程度の推移となっており、大きな変化はない。</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当市の特徴として、市税の多くを固定資産税の償却資産が占めており、減価償却があるため</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毎年減少が見込まれ</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　市税の減少は見込まれているが、物件費や扶助費は増加の傾向にあるため、</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今後も引続き、歳出削減を積極的に進めるとともに、市税の徴収率向上を図り自主財源の確保に努めていく。</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、類似団体内平均よりも４．２ポイント下回っている。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これは、大月市立中央病院が独立行政法人化したことで、補助金額が減少したことが多きな要因である。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しかし、物件費や扶助費については、増加傾向にあるため、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引続き、事務事業の点検・見直しなどを行い、経常経費を削減し、健全な財政運営に努めていく。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8382</xdr:rowOff>
    </xdr:from>
    <xdr:to>
      <xdr:col>23</xdr:col>
      <xdr:colOff>133350</xdr:colOff>
      <xdr:row>61</xdr:row>
      <xdr:rowOff>167640</xdr:rowOff>
    </xdr:to>
    <xdr:cxnSp macro="">
      <xdr:nvCxnSpPr>
        <xdr:cNvPr id="130" name="直線コネクタ 129"/>
        <xdr:cNvCxnSpPr/>
      </xdr:nvCxnSpPr>
      <xdr:spPr>
        <a:xfrm flipV="1">
          <a:off x="4114800" y="1046683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54102</xdr:rowOff>
    </xdr:to>
    <xdr:cxnSp macro="">
      <xdr:nvCxnSpPr>
        <xdr:cNvPr id="133" name="直線コネクタ 132"/>
        <xdr:cNvCxnSpPr/>
      </xdr:nvCxnSpPr>
      <xdr:spPr>
        <a:xfrm flipV="1">
          <a:off x="3225800" y="106260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58928</xdr:rowOff>
    </xdr:to>
    <xdr:cxnSp macro="">
      <xdr:nvCxnSpPr>
        <xdr:cNvPr id="136" name="直線コネクタ 135"/>
        <xdr:cNvCxnSpPr/>
      </xdr:nvCxnSpPr>
      <xdr:spPr>
        <a:xfrm flipV="1">
          <a:off x="2336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58928</xdr:rowOff>
    </xdr:to>
    <xdr:cxnSp macro="">
      <xdr:nvCxnSpPr>
        <xdr:cNvPr id="139" name="直線コネクタ 138"/>
        <xdr:cNvCxnSpPr/>
      </xdr:nvCxnSpPr>
      <xdr:spPr>
        <a:xfrm>
          <a:off x="1447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49" name="楕円 148"/>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0"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54" name="テキスト ボックス 153"/>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5" name="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6" name="テキスト ボックス 155"/>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職員数の減少等から人件費は前年度と比べて減少しているが、物件費で大幅な増加があり、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これは、ふるさと納税寄附金の増加に伴う諸経費の増加が主な要因になっている。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類以団体内平均を上回っているのは、、市立短期大学や消防本部の単独設置による人件費負担が大きいことなどが要因である。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123862</xdr:rowOff>
    </xdr:from>
    <xdr:to>
      <xdr:col>23</xdr:col>
      <xdr:colOff>133350</xdr:colOff>
      <xdr:row>84</xdr:row>
      <xdr:rowOff>80252</xdr:rowOff>
    </xdr:to>
    <xdr:cxnSp macro="">
      <xdr:nvCxnSpPr>
        <xdr:cNvPr id="191" name="直線コネクタ 190"/>
        <xdr:cNvCxnSpPr/>
      </xdr:nvCxnSpPr>
      <xdr:spPr>
        <a:xfrm>
          <a:off x="4114800" y="14354212"/>
          <a:ext cx="838200" cy="1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123862</xdr:rowOff>
    </xdr:from>
    <xdr:to>
      <xdr:col>19</xdr:col>
      <xdr:colOff>133350</xdr:colOff>
      <xdr:row>83</xdr:row>
      <xdr:rowOff>126034</xdr:rowOff>
    </xdr:to>
    <xdr:cxnSp macro="">
      <xdr:nvCxnSpPr>
        <xdr:cNvPr id="194" name="直線コネクタ 193"/>
        <xdr:cNvCxnSpPr/>
      </xdr:nvCxnSpPr>
      <xdr:spPr>
        <a:xfrm flipV="1">
          <a:off x="3225800" y="1435421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126034</xdr:rowOff>
    </xdr:from>
    <xdr:to>
      <xdr:col>15</xdr:col>
      <xdr:colOff>82550</xdr:colOff>
      <xdr:row>83</xdr:row>
      <xdr:rowOff>132655</xdr:rowOff>
    </xdr:to>
    <xdr:cxnSp macro="">
      <xdr:nvCxnSpPr>
        <xdr:cNvPr id="197" name="直線コネクタ 196"/>
        <xdr:cNvCxnSpPr/>
      </xdr:nvCxnSpPr>
      <xdr:spPr>
        <a:xfrm flipV="1">
          <a:off x="2336800" y="14356384"/>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71182</xdr:rowOff>
    </xdr:from>
    <xdr:to>
      <xdr:col>11</xdr:col>
      <xdr:colOff>31750</xdr:colOff>
      <xdr:row>83</xdr:row>
      <xdr:rowOff>132655</xdr:rowOff>
    </xdr:to>
    <xdr:cxnSp macro="">
      <xdr:nvCxnSpPr>
        <xdr:cNvPr id="200" name="直線コネクタ 199"/>
        <xdr:cNvCxnSpPr/>
      </xdr:nvCxnSpPr>
      <xdr:spPr>
        <a:xfrm>
          <a:off x="1447800" y="14301532"/>
          <a:ext cx="889000" cy="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29452</xdr:rowOff>
    </xdr:from>
    <xdr:to>
      <xdr:col>23</xdr:col>
      <xdr:colOff>184150</xdr:colOff>
      <xdr:row>84</xdr:row>
      <xdr:rowOff>131052</xdr:rowOff>
    </xdr:to>
    <xdr:sp macro="" textlink="">
      <xdr:nvSpPr>
        <xdr:cNvPr id="210" name="楕円 209"/>
        <xdr:cNvSpPr/>
      </xdr:nvSpPr>
      <xdr:spPr>
        <a:xfrm>
          <a:off x="4902200" y="144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1529</xdr:rowOff>
    </xdr:from>
    <xdr:ext cx="762000" cy="259045"/>
    <xdr:sp macro="" textlink="">
      <xdr:nvSpPr>
        <xdr:cNvPr id="211" name="人件費・物件費等の状況該当値テキスト"/>
        <xdr:cNvSpPr txBox="1"/>
      </xdr:nvSpPr>
      <xdr:spPr>
        <a:xfrm>
          <a:off x="5041900" y="144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73062</xdr:rowOff>
    </xdr:from>
    <xdr:to>
      <xdr:col>19</xdr:col>
      <xdr:colOff>184150</xdr:colOff>
      <xdr:row>84</xdr:row>
      <xdr:rowOff>3212</xdr:rowOff>
    </xdr:to>
    <xdr:sp macro="" textlink="">
      <xdr:nvSpPr>
        <xdr:cNvPr id="212" name="楕円 211"/>
        <xdr:cNvSpPr/>
      </xdr:nvSpPr>
      <xdr:spPr>
        <a:xfrm>
          <a:off x="4064000" y="143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159439</xdr:rowOff>
    </xdr:from>
    <xdr:ext cx="736600" cy="259045"/>
    <xdr:sp macro="" textlink="">
      <xdr:nvSpPr>
        <xdr:cNvPr id="213" name="テキスト ボックス 212"/>
        <xdr:cNvSpPr txBox="1"/>
      </xdr:nvSpPr>
      <xdr:spPr>
        <a:xfrm>
          <a:off x="3733800" y="1438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75234</xdr:rowOff>
    </xdr:from>
    <xdr:to>
      <xdr:col>15</xdr:col>
      <xdr:colOff>133350</xdr:colOff>
      <xdr:row>84</xdr:row>
      <xdr:rowOff>5384</xdr:rowOff>
    </xdr:to>
    <xdr:sp macro="" textlink="">
      <xdr:nvSpPr>
        <xdr:cNvPr id="214" name="楕円 213"/>
        <xdr:cNvSpPr/>
      </xdr:nvSpPr>
      <xdr:spPr>
        <a:xfrm>
          <a:off x="3175000" y="143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161611</xdr:rowOff>
    </xdr:from>
    <xdr:ext cx="762000" cy="259045"/>
    <xdr:sp macro="" textlink="">
      <xdr:nvSpPr>
        <xdr:cNvPr id="215" name="テキスト ボックス 214"/>
        <xdr:cNvSpPr txBox="1"/>
      </xdr:nvSpPr>
      <xdr:spPr>
        <a:xfrm>
          <a:off x="2844800" y="143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81855</xdr:rowOff>
    </xdr:from>
    <xdr:to>
      <xdr:col>11</xdr:col>
      <xdr:colOff>82550</xdr:colOff>
      <xdr:row>84</xdr:row>
      <xdr:rowOff>12005</xdr:rowOff>
    </xdr:to>
    <xdr:sp macro="" textlink="">
      <xdr:nvSpPr>
        <xdr:cNvPr id="216" name="楕円 215"/>
        <xdr:cNvSpPr/>
      </xdr:nvSpPr>
      <xdr:spPr>
        <a:xfrm>
          <a:off x="2286000" y="143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168232</xdr:rowOff>
    </xdr:from>
    <xdr:ext cx="762000" cy="259045"/>
    <xdr:sp macro="" textlink="">
      <xdr:nvSpPr>
        <xdr:cNvPr id="217" name="テキスト ボックス 216"/>
        <xdr:cNvSpPr txBox="1"/>
      </xdr:nvSpPr>
      <xdr:spPr>
        <a:xfrm>
          <a:off x="1955800" y="1439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20382</xdr:rowOff>
    </xdr:from>
    <xdr:to>
      <xdr:col>7</xdr:col>
      <xdr:colOff>31750</xdr:colOff>
      <xdr:row>83</xdr:row>
      <xdr:rowOff>121982</xdr:rowOff>
    </xdr:to>
    <xdr:sp macro="" textlink="">
      <xdr:nvSpPr>
        <xdr:cNvPr id="218" name="楕円 217"/>
        <xdr:cNvSpPr/>
      </xdr:nvSpPr>
      <xdr:spPr>
        <a:xfrm>
          <a:off x="1397000" y="142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106759</xdr:rowOff>
    </xdr:from>
    <xdr:ext cx="762000" cy="259045"/>
    <xdr:sp macro="" textlink="">
      <xdr:nvSpPr>
        <xdr:cNvPr id="219" name="テキスト ボックス 218"/>
        <xdr:cNvSpPr txBox="1"/>
      </xdr:nvSpPr>
      <xdr:spPr>
        <a:xfrm>
          <a:off x="1066800" y="143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ポイント増加しているが、類似団体や全国平均を下回っており、引き続き適正な定員管理と給与の適正化に努めていく。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65314</xdr:rowOff>
    </xdr:to>
    <xdr:cxnSp macro="">
      <xdr:nvCxnSpPr>
        <xdr:cNvPr id="255" name="直線コネクタ 254"/>
        <xdr:cNvCxnSpPr/>
      </xdr:nvCxnSpPr>
      <xdr:spPr>
        <a:xfrm>
          <a:off x="16179800" y="143637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133350</xdr:rowOff>
    </xdr:to>
    <xdr:cxnSp macro="">
      <xdr:nvCxnSpPr>
        <xdr:cNvPr id="258" name="直線コネクタ 257"/>
        <xdr:cNvCxnSpPr/>
      </xdr:nvCxnSpPr>
      <xdr:spPr>
        <a:xfrm>
          <a:off x="15290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133350</xdr:rowOff>
    </xdr:to>
    <xdr:cxnSp macro="">
      <xdr:nvCxnSpPr>
        <xdr:cNvPr id="261" name="直線コネクタ 260"/>
        <xdr:cNvCxnSpPr/>
      </xdr:nvCxnSpPr>
      <xdr:spPr>
        <a:xfrm flipV="1">
          <a:off x="14401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4" name="直線コネクタ 263"/>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上回っている状況である。これは市立短期大学及び消防本部の単独設置が大きく影響している。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さらに適正な定員管理を推進して、人件費の削減に努める。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65</xdr:row>
      <xdr:rowOff>29935</xdr:rowOff>
    </xdr:to>
    <xdr:cxnSp macro="">
      <xdr:nvCxnSpPr>
        <xdr:cNvPr id="320" name="直線コネクタ 319"/>
        <xdr:cNvCxnSpPr/>
      </xdr:nvCxnSpPr>
      <xdr:spPr>
        <a:xfrm>
          <a:off x="16179800" y="11081113"/>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64</xdr:row>
      <xdr:rowOff>110037</xdr:rowOff>
    </xdr:to>
    <xdr:cxnSp macro="">
      <xdr:nvCxnSpPr>
        <xdr:cNvPr id="323" name="直線コネクタ 322"/>
        <xdr:cNvCxnSpPr/>
      </xdr:nvCxnSpPr>
      <xdr:spPr>
        <a:xfrm flipV="1">
          <a:off x="15290800" y="11081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91077</xdr:rowOff>
    </xdr:from>
    <xdr:to>
      <xdr:col>72</xdr:col>
      <xdr:colOff>203200</xdr:colOff>
      <xdr:row>64</xdr:row>
      <xdr:rowOff>110037</xdr:rowOff>
    </xdr:to>
    <xdr:cxnSp macro="">
      <xdr:nvCxnSpPr>
        <xdr:cNvPr id="326" name="直線コネクタ 325"/>
        <xdr:cNvCxnSpPr/>
      </xdr:nvCxnSpPr>
      <xdr:spPr>
        <a:xfrm>
          <a:off x="14401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54882</xdr:rowOff>
    </xdr:from>
    <xdr:to>
      <xdr:col>68</xdr:col>
      <xdr:colOff>152400</xdr:colOff>
      <xdr:row>64</xdr:row>
      <xdr:rowOff>91077</xdr:rowOff>
    </xdr:to>
    <xdr:cxnSp macro="">
      <xdr:nvCxnSpPr>
        <xdr:cNvPr id="329" name="直線コネクタ 328"/>
        <xdr:cNvCxnSpPr/>
      </xdr:nvCxnSpPr>
      <xdr:spPr>
        <a:xfrm>
          <a:off x="13512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150585</xdr:rowOff>
    </xdr:from>
    <xdr:to>
      <xdr:col>81</xdr:col>
      <xdr:colOff>95250</xdr:colOff>
      <xdr:row>65</xdr:row>
      <xdr:rowOff>80735</xdr:rowOff>
    </xdr:to>
    <xdr:sp macro="" textlink="">
      <xdr:nvSpPr>
        <xdr:cNvPr id="339" name="楕円 338"/>
        <xdr:cNvSpPr/>
      </xdr:nvSpPr>
      <xdr:spPr>
        <a:xfrm>
          <a:off x="16967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122662</xdr:rowOff>
    </xdr:from>
    <xdr:ext cx="762000" cy="259045"/>
    <xdr:sp macro="" textlink="">
      <xdr:nvSpPr>
        <xdr:cNvPr id="340" name="定員管理の状況該当値テキスト"/>
        <xdr:cNvSpPr txBox="1"/>
      </xdr:nvSpPr>
      <xdr:spPr>
        <a:xfrm>
          <a:off x="17106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57513</xdr:rowOff>
    </xdr:from>
    <xdr:to>
      <xdr:col>77</xdr:col>
      <xdr:colOff>95250</xdr:colOff>
      <xdr:row>64</xdr:row>
      <xdr:rowOff>159113</xdr:rowOff>
    </xdr:to>
    <xdr:sp macro="" textlink="">
      <xdr:nvSpPr>
        <xdr:cNvPr id="341" name="楕円 340"/>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143890</xdr:rowOff>
    </xdr:from>
    <xdr:ext cx="736600" cy="259045"/>
    <xdr:sp macro="" textlink="">
      <xdr:nvSpPr>
        <xdr:cNvPr id="342" name="テキスト ボックス 341"/>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59237</xdr:rowOff>
    </xdr:from>
    <xdr:to>
      <xdr:col>73</xdr:col>
      <xdr:colOff>44450</xdr:colOff>
      <xdr:row>64</xdr:row>
      <xdr:rowOff>160837</xdr:rowOff>
    </xdr:to>
    <xdr:sp macro="" textlink="">
      <xdr:nvSpPr>
        <xdr:cNvPr id="343" name="楕円 342"/>
        <xdr:cNvSpPr/>
      </xdr:nvSpPr>
      <xdr:spPr>
        <a:xfrm>
          <a:off x="15240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145614</xdr:rowOff>
    </xdr:from>
    <xdr:ext cx="762000" cy="259045"/>
    <xdr:sp macro="" textlink="">
      <xdr:nvSpPr>
        <xdr:cNvPr id="344" name="テキスト ボックス 343"/>
        <xdr:cNvSpPr txBox="1"/>
      </xdr:nvSpPr>
      <xdr:spPr>
        <a:xfrm>
          <a:off x="14909800" y="111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40277</xdr:rowOff>
    </xdr:from>
    <xdr:to>
      <xdr:col>68</xdr:col>
      <xdr:colOff>203200</xdr:colOff>
      <xdr:row>64</xdr:row>
      <xdr:rowOff>141877</xdr:rowOff>
    </xdr:to>
    <xdr:sp macro="" textlink="">
      <xdr:nvSpPr>
        <xdr:cNvPr id="345" name="楕円 344"/>
        <xdr:cNvSpPr/>
      </xdr:nvSpPr>
      <xdr:spPr>
        <a:xfrm>
          <a:off x="14351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126654</xdr:rowOff>
    </xdr:from>
    <xdr:ext cx="762000" cy="259045"/>
    <xdr:sp macro="" textlink="">
      <xdr:nvSpPr>
        <xdr:cNvPr id="346" name="テキスト ボックス 345"/>
        <xdr:cNvSpPr txBox="1"/>
      </xdr:nvSpPr>
      <xdr:spPr>
        <a:xfrm>
          <a:off x="14020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4082</xdr:rowOff>
    </xdr:from>
    <xdr:to>
      <xdr:col>64</xdr:col>
      <xdr:colOff>152400</xdr:colOff>
      <xdr:row>64</xdr:row>
      <xdr:rowOff>105682</xdr:rowOff>
    </xdr:to>
    <xdr:sp macro="" textlink="">
      <xdr:nvSpPr>
        <xdr:cNvPr id="347" name="楕円 346"/>
        <xdr:cNvSpPr/>
      </xdr:nvSpPr>
      <xdr:spPr>
        <a:xfrm>
          <a:off x="13462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90459</xdr:rowOff>
    </xdr:from>
    <xdr:ext cx="762000" cy="259045"/>
    <xdr:sp macro="" textlink="">
      <xdr:nvSpPr>
        <xdr:cNvPr id="348" name="テキスト ボックス 347"/>
        <xdr:cNvSpPr txBox="1"/>
      </xdr:nvSpPr>
      <xdr:spPr>
        <a:xfrm>
          <a:off x="13131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固定資産税の減少などに伴い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し、分子でも、</a:t>
          </a:r>
          <a:r>
            <a:rPr kumimoji="0"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大月市立中央病院が独立行政法人化したことで地方債の償還に充てる繰入金</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が減少したため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平成２９年</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度の数値悪化に伴い、一時的に起債許可団体となってしまい公債費適正化計画の策定</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。実質公債比率の改善から起債許可団体を脱却することはできたものの、類似団体等の数値や平均値よりは上回っている状況である。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今後も事業精査を徹底し、関係団体等を含めたすべての会計において、新規地方債発行の抑制に努め、健全な財政運営を目指す。</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60537</xdr:rowOff>
    </xdr:to>
    <xdr:cxnSp macro="">
      <xdr:nvCxnSpPr>
        <xdr:cNvPr id="382" name="直線コネクタ 381"/>
        <xdr:cNvCxnSpPr/>
      </xdr:nvCxnSpPr>
      <xdr:spPr>
        <a:xfrm flipV="1">
          <a:off x="16179800" y="75239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108796</xdr:rowOff>
    </xdr:to>
    <xdr:cxnSp macro="">
      <xdr:nvCxnSpPr>
        <xdr:cNvPr id="385" name="直線コネクタ 384"/>
        <xdr:cNvCxnSpPr/>
      </xdr:nvCxnSpPr>
      <xdr:spPr>
        <a:xfrm flipV="1">
          <a:off x="15290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108796</xdr:rowOff>
    </xdr:to>
    <xdr:cxnSp macro="">
      <xdr:nvCxnSpPr>
        <xdr:cNvPr id="388" name="直線コネクタ 387"/>
        <xdr:cNvCxnSpPr/>
      </xdr:nvCxnSpPr>
      <xdr:spPr>
        <a:xfrm>
          <a:off x="14401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1" name="直線コネクタ 390"/>
        <xdr:cNvCxnSpPr/>
      </xdr:nvCxnSpPr>
      <xdr:spPr>
        <a:xfrm>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1" name="楕円 400"/>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168081</xdr:rowOff>
    </xdr:from>
    <xdr:ext cx="762000" cy="259045"/>
    <xdr:sp macro="" textlink="">
      <xdr:nvSpPr>
        <xdr:cNvPr id="402" name="公債費負担の状況該当値テキスト"/>
        <xdr:cNvSpPr txBox="1"/>
      </xdr:nvSpPr>
      <xdr:spPr>
        <a:xfrm>
          <a:off x="17106900" y="73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3" name="楕円 402"/>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4" name="テキスト ボックス 403"/>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5" name="楕円 404"/>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6" name="テキスト ボックス 405"/>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7" name="楕円 406"/>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8" name="テキスト ボックス 407"/>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9" name="楕円 408"/>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10" name="テキスト ボックス 409"/>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固定資産税の減少などにともない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、分子では、地方債残高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、控除財源である基金残高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ふるさと大月応援基金の増加が大きな要因である。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大月駅・猿橋駅周辺整備事業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や幼保整備事業などの主要事業が控えているため、新たな地方債発行が見込まれる。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長期的な視野に立ち、事業の優先順位付けを行い、計画的な財政運営により、将来負担の圧縮に努める。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158750</xdr:rowOff>
    </xdr:from>
    <xdr:to>
      <xdr:col>81</xdr:col>
      <xdr:colOff>44450</xdr:colOff>
      <xdr:row>20</xdr:row>
      <xdr:rowOff>120015</xdr:rowOff>
    </xdr:to>
    <xdr:cxnSp macro="">
      <xdr:nvCxnSpPr>
        <xdr:cNvPr id="444" name="直線コネクタ 443"/>
        <xdr:cNvCxnSpPr/>
      </xdr:nvCxnSpPr>
      <xdr:spPr>
        <a:xfrm flipV="1">
          <a:off x="16179800" y="341630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120015</xdr:rowOff>
    </xdr:from>
    <xdr:to>
      <xdr:col>77</xdr:col>
      <xdr:colOff>44450</xdr:colOff>
      <xdr:row>21</xdr:row>
      <xdr:rowOff>33824</xdr:rowOff>
    </xdr:to>
    <xdr:cxnSp macro="">
      <xdr:nvCxnSpPr>
        <xdr:cNvPr id="447" name="直線コネクタ 446"/>
        <xdr:cNvCxnSpPr/>
      </xdr:nvCxnSpPr>
      <xdr:spPr>
        <a:xfrm flipV="1">
          <a:off x="15290800" y="354901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33824</xdr:rowOff>
    </xdr:from>
    <xdr:to>
      <xdr:col>72</xdr:col>
      <xdr:colOff>203200</xdr:colOff>
      <xdr:row>21</xdr:row>
      <xdr:rowOff>66802</xdr:rowOff>
    </xdr:to>
    <xdr:cxnSp macro="">
      <xdr:nvCxnSpPr>
        <xdr:cNvPr id="450" name="直線コネクタ 449"/>
        <xdr:cNvCxnSpPr/>
      </xdr:nvCxnSpPr>
      <xdr:spPr>
        <a:xfrm flipV="1">
          <a:off x="14401800" y="363427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66802</xdr:rowOff>
    </xdr:from>
    <xdr:to>
      <xdr:col>68</xdr:col>
      <xdr:colOff>152400</xdr:colOff>
      <xdr:row>21</xdr:row>
      <xdr:rowOff>101388</xdr:rowOff>
    </xdr:to>
    <xdr:cxnSp macro="">
      <xdr:nvCxnSpPr>
        <xdr:cNvPr id="453" name="直線コネクタ 452"/>
        <xdr:cNvCxnSpPr/>
      </xdr:nvCxnSpPr>
      <xdr:spPr>
        <a:xfrm flipV="1">
          <a:off x="13512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107950</xdr:rowOff>
    </xdr:from>
    <xdr:to>
      <xdr:col>81</xdr:col>
      <xdr:colOff>95250</xdr:colOff>
      <xdr:row>20</xdr:row>
      <xdr:rowOff>38100</xdr:rowOff>
    </xdr:to>
    <xdr:sp macro="" textlink="">
      <xdr:nvSpPr>
        <xdr:cNvPr id="463" name="楕円 462"/>
        <xdr:cNvSpPr/>
      </xdr:nvSpPr>
      <xdr:spPr>
        <a:xfrm>
          <a:off x="16967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80027</xdr:rowOff>
    </xdr:from>
    <xdr:ext cx="762000" cy="259045"/>
    <xdr:sp macro="" textlink="">
      <xdr:nvSpPr>
        <xdr:cNvPr id="464" name="将来負担の状況該当値テキスト"/>
        <xdr:cNvSpPr txBox="1"/>
      </xdr:nvSpPr>
      <xdr:spPr>
        <a:xfrm>
          <a:off x="17106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69215</xdr:rowOff>
    </xdr:from>
    <xdr:to>
      <xdr:col>77</xdr:col>
      <xdr:colOff>95250</xdr:colOff>
      <xdr:row>20</xdr:row>
      <xdr:rowOff>170815</xdr:rowOff>
    </xdr:to>
    <xdr:sp macro="" textlink="">
      <xdr:nvSpPr>
        <xdr:cNvPr id="465" name="楕円 464"/>
        <xdr:cNvSpPr/>
      </xdr:nvSpPr>
      <xdr:spPr>
        <a:xfrm>
          <a:off x="16129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155592</xdr:rowOff>
    </xdr:from>
    <xdr:ext cx="736600" cy="259045"/>
    <xdr:sp macro="" textlink="">
      <xdr:nvSpPr>
        <xdr:cNvPr id="466" name="テキスト ボックス 465"/>
        <xdr:cNvSpPr txBox="1"/>
      </xdr:nvSpPr>
      <xdr:spPr>
        <a:xfrm>
          <a:off x="15798800" y="35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154474</xdr:rowOff>
    </xdr:from>
    <xdr:to>
      <xdr:col>73</xdr:col>
      <xdr:colOff>44450</xdr:colOff>
      <xdr:row>21</xdr:row>
      <xdr:rowOff>84624</xdr:rowOff>
    </xdr:to>
    <xdr:sp macro="" textlink="">
      <xdr:nvSpPr>
        <xdr:cNvPr id="467" name="楕円 466"/>
        <xdr:cNvSpPr/>
      </xdr:nvSpPr>
      <xdr:spPr>
        <a:xfrm>
          <a:off x="152400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69401</xdr:rowOff>
    </xdr:from>
    <xdr:ext cx="762000" cy="259045"/>
    <xdr:sp macro="" textlink="">
      <xdr:nvSpPr>
        <xdr:cNvPr id="468" name="テキスト ボックス 467"/>
        <xdr:cNvSpPr txBox="1"/>
      </xdr:nvSpPr>
      <xdr:spPr>
        <a:xfrm>
          <a:off x="14909800" y="366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16002</xdr:rowOff>
    </xdr:from>
    <xdr:to>
      <xdr:col>68</xdr:col>
      <xdr:colOff>203200</xdr:colOff>
      <xdr:row>21</xdr:row>
      <xdr:rowOff>117602</xdr:rowOff>
    </xdr:to>
    <xdr:sp macro="" textlink="">
      <xdr:nvSpPr>
        <xdr:cNvPr id="469" name="楕円 468"/>
        <xdr:cNvSpPr/>
      </xdr:nvSpPr>
      <xdr:spPr>
        <a:xfrm>
          <a:off x="14351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102379</xdr:rowOff>
    </xdr:from>
    <xdr:ext cx="762000" cy="259045"/>
    <xdr:sp macro="" textlink="">
      <xdr:nvSpPr>
        <xdr:cNvPr id="470" name="テキスト ボックス 469"/>
        <xdr:cNvSpPr txBox="1"/>
      </xdr:nvSpPr>
      <xdr:spPr>
        <a:xfrm>
          <a:off x="14020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50588</xdr:rowOff>
    </xdr:from>
    <xdr:to>
      <xdr:col>64</xdr:col>
      <xdr:colOff>152400</xdr:colOff>
      <xdr:row>21</xdr:row>
      <xdr:rowOff>152188</xdr:rowOff>
    </xdr:to>
    <xdr:sp macro="" textlink="">
      <xdr:nvSpPr>
        <xdr:cNvPr id="471" name="楕円 470"/>
        <xdr:cNvSpPr/>
      </xdr:nvSpPr>
      <xdr:spPr>
        <a:xfrm>
          <a:off x="13462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136965</xdr:rowOff>
    </xdr:from>
    <xdr:ext cx="762000" cy="259045"/>
    <xdr:sp macro="" textlink="">
      <xdr:nvSpPr>
        <xdr:cNvPr id="472" name="テキスト ボックス 471"/>
        <xdr:cNvSpPr txBox="1"/>
      </xdr:nvSpPr>
      <xdr:spPr>
        <a:xfrm>
          <a:off x="13131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人件費に係る経常収支比率については、前年度に比べ、０．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した。これは、分子となる人件費</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が全体的に</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減少し、分母となる経常一般財源収入額</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したため、比率が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類以団体平均を上回っている状況については、市立短期大学及び消防本部の単独設置が影響している。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今後は定年退職者数や再任用制度により増減が見込まれるが適正な定員管理を推進して人件費の抑制に努める。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6" name="直線コネクタ 65"/>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xdr:cNvCxnSpPr/>
      </xdr:nvCxnSpPr>
      <xdr:spPr>
        <a:xfrm>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16510</xdr:rowOff>
    </xdr:to>
    <xdr:cxnSp macro="">
      <xdr:nvCxnSpPr>
        <xdr:cNvPr id="72" name="直線コネクタ 71"/>
        <xdr:cNvCxnSpPr/>
      </xdr:nvCxnSpPr>
      <xdr:spPr>
        <a:xfrm flipV="1">
          <a:off x="2209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16510</xdr:rowOff>
    </xdr:to>
    <xdr:cxnSp macro="">
      <xdr:nvCxnSpPr>
        <xdr:cNvPr id="75" name="直線コネクタ 74"/>
        <xdr:cNvCxnSpPr/>
      </xdr:nvCxnSpPr>
      <xdr:spPr>
        <a:xfrm>
          <a:off x="1320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物件費に係る経常収支比率については、前年度に比べ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それに伴う諸経費が増加したことが主な要因である。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県平均は、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今後も、効率的な行政運営に努め、経常経費の削減に努める。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20864</xdr:rowOff>
    </xdr:to>
    <xdr:cxnSp macro="">
      <xdr:nvCxnSpPr>
        <xdr:cNvPr id="129" name="直線コネクタ 128"/>
        <xdr:cNvCxnSpPr/>
      </xdr:nvCxnSpPr>
      <xdr:spPr>
        <a:xfrm>
          <a:off x="15671800" y="24946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159657</xdr:rowOff>
    </xdr:to>
    <xdr:cxnSp macro="">
      <xdr:nvCxnSpPr>
        <xdr:cNvPr id="132" name="直線コネクタ 131"/>
        <xdr:cNvCxnSpPr/>
      </xdr:nvCxnSpPr>
      <xdr:spPr>
        <a:xfrm flipV="1">
          <a:off x="14782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xdr:cNvCxnSpPr/>
      </xdr:nvCxnSpPr>
      <xdr:spPr>
        <a:xfrm flipV="1">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75293</xdr:rowOff>
    </xdr:to>
    <xdr:cxnSp macro="">
      <xdr:nvCxnSpPr>
        <xdr:cNvPr id="138" name="直線コネクタ 137"/>
        <xdr:cNvCxnSpPr/>
      </xdr:nvCxnSpPr>
      <xdr:spPr>
        <a:xfrm flipV="1">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ポイント増加した。これは、分子となる扶助費で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社会福祉費と児童福祉費が増額し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159657</xdr:rowOff>
    </xdr:from>
    <xdr:to>
      <xdr:col>24</xdr:col>
      <xdr:colOff>25400</xdr:colOff>
      <xdr:row>53</xdr:row>
      <xdr:rowOff>4535</xdr:rowOff>
    </xdr:to>
    <xdr:cxnSp macro="">
      <xdr:nvCxnSpPr>
        <xdr:cNvPr id="192" name="直線コネクタ 191"/>
        <xdr:cNvCxnSpPr/>
      </xdr:nvCxnSpPr>
      <xdr:spPr>
        <a:xfrm>
          <a:off x="3987800" y="9075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52</xdr:row>
      <xdr:rowOff>159657</xdr:rowOff>
    </xdr:to>
    <xdr:cxnSp macro="">
      <xdr:nvCxnSpPr>
        <xdr:cNvPr id="195" name="直線コネクタ 194"/>
        <xdr:cNvCxnSpPr/>
      </xdr:nvCxnSpPr>
      <xdr:spPr>
        <a:xfrm>
          <a:off x="3098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110672</xdr:rowOff>
    </xdr:to>
    <xdr:cxnSp macro="">
      <xdr:nvCxnSpPr>
        <xdr:cNvPr id="198" name="直線コネクタ 197"/>
        <xdr:cNvCxnSpPr/>
      </xdr:nvCxnSpPr>
      <xdr:spPr>
        <a:xfrm>
          <a:off x="2209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143328</xdr:rowOff>
    </xdr:to>
    <xdr:cxnSp macro="">
      <xdr:nvCxnSpPr>
        <xdr:cNvPr id="201" name="直線コネクタ 200"/>
        <xdr:cNvCxnSpPr/>
      </xdr:nvCxnSpPr>
      <xdr:spPr>
        <a:xfrm flipV="1">
          <a:off x="1320800" y="902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1" name="楕円 210"/>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141712</xdr:rowOff>
    </xdr:from>
    <xdr:ext cx="762000" cy="259045"/>
    <xdr:sp macro="" textlink="">
      <xdr:nvSpPr>
        <xdr:cNvPr id="212" name="扶助費該当値テキスト"/>
        <xdr:cNvSpPr txBox="1"/>
      </xdr:nvSpPr>
      <xdr:spPr>
        <a:xfrm>
          <a:off x="49149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3" name="楕円 212"/>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4" name="テキスト ボックス 213"/>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5" name="楕円 214"/>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6" name="テキスト ボックス 215"/>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7" name="楕円 216"/>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8" name="テキスト ボックス 217"/>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した。これは、維持補修費の修繕料、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特別会計などへの繰出金の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類以団体内平均は下回っているが、今後も特別会計の健全運営を図ることにより負担軽減に努める。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138430</xdr:rowOff>
    </xdr:to>
    <xdr:cxnSp macro="">
      <xdr:nvCxnSpPr>
        <xdr:cNvPr id="255" name="直線コネクタ 254"/>
        <xdr:cNvCxnSpPr/>
      </xdr:nvCxnSpPr>
      <xdr:spPr>
        <a:xfrm flipV="1">
          <a:off x="15671800" y="95289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138430</xdr:rowOff>
    </xdr:to>
    <xdr:cxnSp macro="">
      <xdr:nvCxnSpPr>
        <xdr:cNvPr id="258" name="直線コネクタ 257"/>
        <xdr:cNvCxnSpPr/>
      </xdr:nvCxnSpPr>
      <xdr:spPr>
        <a:xfrm>
          <a:off x="14782800" y="9548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118835</xdr:rowOff>
    </xdr:to>
    <xdr:cxnSp macro="">
      <xdr:nvCxnSpPr>
        <xdr:cNvPr id="261" name="直線コネクタ 260"/>
        <xdr:cNvCxnSpPr/>
      </xdr:nvCxnSpPr>
      <xdr:spPr>
        <a:xfrm>
          <a:off x="13893800" y="9522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99241</xdr:rowOff>
    </xdr:to>
    <xdr:cxnSp macro="">
      <xdr:nvCxnSpPr>
        <xdr:cNvPr id="264" name="直線コネクタ 263"/>
        <xdr:cNvCxnSpPr/>
      </xdr:nvCxnSpPr>
      <xdr:spPr>
        <a:xfrm flipV="1">
          <a:off x="13004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4" name="楕円 273"/>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5" name="その他該当値テキスト"/>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8" name="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80" name="楕円 27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81" name="テキスト ボックス 28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82" name="楕円 281"/>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83" name="テキスト ボックス 282"/>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負担金・補助金が減少したためである。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今後も各種団体への補助金等を含め、交付対象事業等の精査及び補助基準の見直しなどにより適正な管理に努める。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37846</xdr:rowOff>
    </xdr:to>
    <xdr:cxnSp macro="">
      <xdr:nvCxnSpPr>
        <xdr:cNvPr id="313" name="直線コネクタ 312"/>
        <xdr:cNvCxnSpPr/>
      </xdr:nvCxnSpPr>
      <xdr:spPr>
        <a:xfrm flipV="1">
          <a:off x="15671800" y="62809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133858</xdr:rowOff>
    </xdr:to>
    <xdr:cxnSp macro="">
      <xdr:nvCxnSpPr>
        <xdr:cNvPr id="316" name="直線コネクタ 315"/>
        <xdr:cNvCxnSpPr/>
      </xdr:nvCxnSpPr>
      <xdr:spPr>
        <a:xfrm flipV="1">
          <a:off x="14782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156718</xdr:rowOff>
    </xdr:to>
    <xdr:cxnSp macro="">
      <xdr:nvCxnSpPr>
        <xdr:cNvPr id="319" name="直線コネクタ 318"/>
        <xdr:cNvCxnSpPr/>
      </xdr:nvCxnSpPr>
      <xdr:spPr>
        <a:xfrm flipV="1">
          <a:off x="13893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156718</xdr:rowOff>
    </xdr:to>
    <xdr:cxnSp macro="">
      <xdr:nvCxnSpPr>
        <xdr:cNvPr id="322" name="直線コネクタ 321"/>
        <xdr:cNvCxnSpPr/>
      </xdr:nvCxnSpPr>
      <xdr:spPr>
        <a:xfrm>
          <a:off x="13004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2" name="楕円 33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6" name="楕円 33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7" name="テキスト ボックス 33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8" name="楕円 337"/>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9" name="テキスト ボックス 338"/>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起債発行額の抑制を行い、元利償還金額を抑えている事が要因と考えられる。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、防災無線デジタル化の元金償還や大月駅・猿橋駅周辺整備事業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などに係る公債費の増加が見込まれる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、事業精査を徹底し、新規地方債発行の抑制に努め、健全な財政運営を目指す。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140063</xdr:rowOff>
    </xdr:to>
    <xdr:cxnSp macro="">
      <xdr:nvCxnSpPr>
        <xdr:cNvPr id="376" name="直線コネクタ 375"/>
        <xdr:cNvCxnSpPr/>
      </xdr:nvCxnSpPr>
      <xdr:spPr>
        <a:xfrm flipV="1">
          <a:off x="3987800" y="134543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78</xdr:row>
      <xdr:rowOff>140063</xdr:rowOff>
    </xdr:to>
    <xdr:cxnSp macro="">
      <xdr:nvCxnSpPr>
        <xdr:cNvPr id="379" name="直線コネクタ 378"/>
        <xdr:cNvCxnSpPr/>
      </xdr:nvCxnSpPr>
      <xdr:spPr>
        <a:xfrm>
          <a:off x="3098800" y="13480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107406</xdr:rowOff>
    </xdr:to>
    <xdr:cxnSp macro="">
      <xdr:nvCxnSpPr>
        <xdr:cNvPr id="382" name="直線コネクタ 381"/>
        <xdr:cNvCxnSpPr/>
      </xdr:nvCxnSpPr>
      <xdr:spPr>
        <a:xfrm>
          <a:off x="2209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61686</xdr:rowOff>
    </xdr:to>
    <xdr:cxnSp macro="">
      <xdr:nvCxnSpPr>
        <xdr:cNvPr id="385" name="直線コネクタ 384"/>
        <xdr:cNvCxnSpPr/>
      </xdr:nvCxnSpPr>
      <xdr:spPr>
        <a:xfrm>
          <a:off x="1320800" y="133890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5" name="楕円 394"/>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6"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397" name="楕円 396"/>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398" name="テキスト ボックス 397"/>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9" name="楕円 398"/>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400" name="テキスト ボックス 399"/>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1" name="楕円 400"/>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402" name="テキスト ボックス 401"/>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3" name="楕円 402"/>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4" name="テキスト ボックス 403"/>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ポイント減少した。これは、人件費や補助費等などの経常一般財源支出が減少し、分母となる経常一般財源収入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26415</xdr:rowOff>
    </xdr:to>
    <xdr:cxnSp macro="">
      <xdr:nvCxnSpPr>
        <xdr:cNvPr id="435" name="直線コネクタ 434"/>
        <xdr:cNvCxnSpPr/>
      </xdr:nvCxnSpPr>
      <xdr:spPr>
        <a:xfrm flipV="1">
          <a:off x="15671800" y="12946888"/>
          <a:ext cx="8382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104139</xdr:rowOff>
    </xdr:to>
    <xdr:cxnSp macro="">
      <xdr:nvCxnSpPr>
        <xdr:cNvPr id="438" name="直線コネクタ 437"/>
        <xdr:cNvCxnSpPr/>
      </xdr:nvCxnSpPr>
      <xdr:spPr>
        <a:xfrm flipV="1">
          <a:off x="14782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140715</xdr:rowOff>
    </xdr:to>
    <xdr:cxnSp macro="">
      <xdr:nvCxnSpPr>
        <xdr:cNvPr id="441" name="直線コネクタ 440"/>
        <xdr:cNvCxnSpPr/>
      </xdr:nvCxnSpPr>
      <xdr:spPr>
        <a:xfrm flipV="1">
          <a:off x="13893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140715</xdr:rowOff>
    </xdr:to>
    <xdr:cxnSp macro="">
      <xdr:nvCxnSpPr>
        <xdr:cNvPr id="444" name="直線コネクタ 443"/>
        <xdr:cNvCxnSpPr/>
      </xdr:nvCxnSpPr>
      <xdr:spPr>
        <a:xfrm>
          <a:off x="13004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54" name="楕円 453"/>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55"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6" name="楕円 455"/>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7" name="テキスト ボックス 45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8" name="楕円 45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9" name="テキスト ボックス 45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60" name="楕円 459"/>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61" name="テキスト ボックス 46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62" name="楕円 46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63" name="テキスト ボックス 46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169841</xdr:rowOff>
    </xdr:from>
    <xdr:to>
      <xdr:col>29</xdr:col>
      <xdr:colOff>127000</xdr:colOff>
      <xdr:row>15</xdr:row>
      <xdr:rowOff>10556</xdr:rowOff>
    </xdr:to>
    <xdr:cxnSp macro="">
      <xdr:nvCxnSpPr>
        <xdr:cNvPr id="52" name="直線コネクタ 51"/>
        <xdr:cNvCxnSpPr/>
      </xdr:nvCxnSpPr>
      <xdr:spPr bwMode="auto">
        <a:xfrm>
          <a:off x="5003800" y="2617766"/>
          <a:ext cx="647700" cy="1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165040</xdr:rowOff>
    </xdr:from>
    <xdr:to>
      <xdr:col>26</xdr:col>
      <xdr:colOff>50800</xdr:colOff>
      <xdr:row>14</xdr:row>
      <xdr:rowOff>169841</xdr:rowOff>
    </xdr:to>
    <xdr:cxnSp macro="">
      <xdr:nvCxnSpPr>
        <xdr:cNvPr id="55" name="直線コネクタ 54"/>
        <xdr:cNvCxnSpPr/>
      </xdr:nvCxnSpPr>
      <xdr:spPr bwMode="auto">
        <a:xfrm>
          <a:off x="4305300" y="2612965"/>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165040</xdr:rowOff>
    </xdr:from>
    <xdr:to>
      <xdr:col>22</xdr:col>
      <xdr:colOff>114300</xdr:colOff>
      <xdr:row>15</xdr:row>
      <xdr:rowOff>45254</xdr:rowOff>
    </xdr:to>
    <xdr:cxnSp macro="">
      <xdr:nvCxnSpPr>
        <xdr:cNvPr id="58" name="直線コネクタ 57"/>
        <xdr:cNvCxnSpPr/>
      </xdr:nvCxnSpPr>
      <xdr:spPr bwMode="auto">
        <a:xfrm flipV="1">
          <a:off x="36068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45254</xdr:rowOff>
    </xdr:from>
    <xdr:to>
      <xdr:col>18</xdr:col>
      <xdr:colOff>177800</xdr:colOff>
      <xdr:row>15</xdr:row>
      <xdr:rowOff>56308</xdr:rowOff>
    </xdr:to>
    <xdr:cxnSp macro="">
      <xdr:nvCxnSpPr>
        <xdr:cNvPr id="61" name="直線コネクタ 60"/>
        <xdr:cNvCxnSpPr/>
      </xdr:nvCxnSpPr>
      <xdr:spPr bwMode="auto">
        <a:xfrm flipV="1">
          <a:off x="2908300" y="2664629"/>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131206</xdr:rowOff>
    </xdr:from>
    <xdr:to>
      <xdr:col>29</xdr:col>
      <xdr:colOff>177800</xdr:colOff>
      <xdr:row>15</xdr:row>
      <xdr:rowOff>61356</xdr:rowOff>
    </xdr:to>
    <xdr:sp macro="" textlink="">
      <xdr:nvSpPr>
        <xdr:cNvPr id="71" name="楕円 70"/>
        <xdr:cNvSpPr/>
      </xdr:nvSpPr>
      <xdr:spPr bwMode="auto">
        <a:xfrm>
          <a:off x="5600700" y="25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147733</xdr:rowOff>
    </xdr:from>
    <xdr:ext cx="762000" cy="259045"/>
    <xdr:sp macro="" textlink="">
      <xdr:nvSpPr>
        <xdr:cNvPr id="72" name="人口1人当たり決算額の推移該当値テキスト130"/>
        <xdr:cNvSpPr txBox="1"/>
      </xdr:nvSpPr>
      <xdr:spPr>
        <a:xfrm>
          <a:off x="5740400" y="242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119041</xdr:rowOff>
    </xdr:from>
    <xdr:to>
      <xdr:col>26</xdr:col>
      <xdr:colOff>101600</xdr:colOff>
      <xdr:row>15</xdr:row>
      <xdr:rowOff>49191</xdr:rowOff>
    </xdr:to>
    <xdr:sp macro="" textlink="">
      <xdr:nvSpPr>
        <xdr:cNvPr id="73" name="楕円 72"/>
        <xdr:cNvSpPr/>
      </xdr:nvSpPr>
      <xdr:spPr bwMode="auto">
        <a:xfrm>
          <a:off x="49530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59368</xdr:rowOff>
    </xdr:from>
    <xdr:ext cx="736600" cy="259045"/>
    <xdr:sp macro="" textlink="">
      <xdr:nvSpPr>
        <xdr:cNvPr id="74" name="テキスト ボックス 73"/>
        <xdr:cNvSpPr txBox="1"/>
      </xdr:nvSpPr>
      <xdr:spPr>
        <a:xfrm>
          <a:off x="4622800" y="233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114240</xdr:rowOff>
    </xdr:from>
    <xdr:to>
      <xdr:col>22</xdr:col>
      <xdr:colOff>165100</xdr:colOff>
      <xdr:row>15</xdr:row>
      <xdr:rowOff>44390</xdr:rowOff>
    </xdr:to>
    <xdr:sp macro="" textlink="">
      <xdr:nvSpPr>
        <xdr:cNvPr id="75" name="楕円 74"/>
        <xdr:cNvSpPr/>
      </xdr:nvSpPr>
      <xdr:spPr bwMode="auto">
        <a:xfrm>
          <a:off x="42545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54567</xdr:rowOff>
    </xdr:from>
    <xdr:ext cx="762000" cy="259045"/>
    <xdr:sp macro="" textlink="">
      <xdr:nvSpPr>
        <xdr:cNvPr id="76" name="テキスト ボックス 75"/>
        <xdr:cNvSpPr txBox="1"/>
      </xdr:nvSpPr>
      <xdr:spPr>
        <a:xfrm>
          <a:off x="3924300" y="23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165904</xdr:rowOff>
    </xdr:from>
    <xdr:to>
      <xdr:col>19</xdr:col>
      <xdr:colOff>38100</xdr:colOff>
      <xdr:row>15</xdr:row>
      <xdr:rowOff>96054</xdr:rowOff>
    </xdr:to>
    <xdr:sp macro="" textlink="">
      <xdr:nvSpPr>
        <xdr:cNvPr id="77" name="楕円 76"/>
        <xdr:cNvSpPr/>
      </xdr:nvSpPr>
      <xdr:spPr bwMode="auto">
        <a:xfrm>
          <a:off x="35560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106231</xdr:rowOff>
    </xdr:from>
    <xdr:ext cx="762000" cy="259045"/>
    <xdr:sp macro="" textlink="">
      <xdr:nvSpPr>
        <xdr:cNvPr id="78" name="テキスト ボックス 77"/>
        <xdr:cNvSpPr txBox="1"/>
      </xdr:nvSpPr>
      <xdr:spPr>
        <a:xfrm>
          <a:off x="32258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5508</xdr:rowOff>
    </xdr:from>
    <xdr:to>
      <xdr:col>15</xdr:col>
      <xdr:colOff>101600</xdr:colOff>
      <xdr:row>15</xdr:row>
      <xdr:rowOff>107108</xdr:rowOff>
    </xdr:to>
    <xdr:sp macro="" textlink="">
      <xdr:nvSpPr>
        <xdr:cNvPr id="79" name="楕円 78"/>
        <xdr:cNvSpPr/>
      </xdr:nvSpPr>
      <xdr:spPr bwMode="auto">
        <a:xfrm>
          <a:off x="28575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117285</xdr:rowOff>
    </xdr:from>
    <xdr:ext cx="762000" cy="259045"/>
    <xdr:sp macro="" textlink="">
      <xdr:nvSpPr>
        <xdr:cNvPr id="80" name="テキスト ボックス 79"/>
        <xdr:cNvSpPr txBox="1"/>
      </xdr:nvSpPr>
      <xdr:spPr>
        <a:xfrm>
          <a:off x="2527300" y="23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112895</xdr:rowOff>
    </xdr:from>
    <xdr:to>
      <xdr:col>29</xdr:col>
      <xdr:colOff>127000</xdr:colOff>
      <xdr:row>38</xdr:row>
      <xdr:rowOff>18598</xdr:rowOff>
    </xdr:to>
    <xdr:cxnSp macro="">
      <xdr:nvCxnSpPr>
        <xdr:cNvPr id="107" name="直線コネクタ 106"/>
        <xdr:cNvCxnSpPr/>
      </xdr:nvCxnSpPr>
      <xdr:spPr bwMode="auto">
        <a:xfrm flipV="1">
          <a:off x="5651500" y="6380345"/>
          <a:ext cx="0" cy="1105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333575</xdr:rowOff>
    </xdr:from>
    <xdr:ext cx="762000" cy="259045"/>
    <xdr:sp macro="" textlink="">
      <xdr:nvSpPr>
        <xdr:cNvPr id="108" name="人口1人当たり決算額の推移最小値テキスト445"/>
        <xdr:cNvSpPr txBox="1"/>
      </xdr:nvSpPr>
      <xdr:spPr>
        <a:xfrm>
          <a:off x="5740400" y="745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18598</xdr:rowOff>
    </xdr:from>
    <xdr:to>
      <xdr:col>30</xdr:col>
      <xdr:colOff>25400</xdr:colOff>
      <xdr:row>38</xdr:row>
      <xdr:rowOff>18598</xdr:rowOff>
    </xdr:to>
    <xdr:cxnSp macro="">
      <xdr:nvCxnSpPr>
        <xdr:cNvPr id="109" name="直線コネクタ 108"/>
        <xdr:cNvCxnSpPr/>
      </xdr:nvCxnSpPr>
      <xdr:spPr bwMode="auto">
        <a:xfrm>
          <a:off x="5562600" y="748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199272</xdr:rowOff>
    </xdr:from>
    <xdr:ext cx="762000" cy="259045"/>
    <xdr:sp macro="" textlink="">
      <xdr:nvSpPr>
        <xdr:cNvPr id="110" name="人口1人当たり決算額の推移最大値テキスト445"/>
        <xdr:cNvSpPr txBox="1"/>
      </xdr:nvSpPr>
      <xdr:spPr>
        <a:xfrm>
          <a:off x="5740400" y="6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112895</xdr:rowOff>
    </xdr:from>
    <xdr:to>
      <xdr:col>30</xdr:col>
      <xdr:colOff>25400</xdr:colOff>
      <xdr:row>34</xdr:row>
      <xdr:rowOff>112895</xdr:rowOff>
    </xdr:to>
    <xdr:cxnSp macro="">
      <xdr:nvCxnSpPr>
        <xdr:cNvPr id="111" name="直線コネクタ 110"/>
        <xdr:cNvCxnSpPr/>
      </xdr:nvCxnSpPr>
      <xdr:spPr bwMode="auto">
        <a:xfrm>
          <a:off x="5562600" y="63803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213502</xdr:rowOff>
    </xdr:from>
    <xdr:to>
      <xdr:col>29</xdr:col>
      <xdr:colOff>127000</xdr:colOff>
      <xdr:row>34</xdr:row>
      <xdr:rowOff>242329</xdr:rowOff>
    </xdr:to>
    <xdr:cxnSp macro="">
      <xdr:nvCxnSpPr>
        <xdr:cNvPr id="112" name="直線コネクタ 111"/>
        <xdr:cNvCxnSpPr/>
      </xdr:nvCxnSpPr>
      <xdr:spPr bwMode="auto">
        <a:xfrm>
          <a:off x="5003800" y="6480952"/>
          <a:ext cx="647700" cy="2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305269</xdr:rowOff>
    </xdr:from>
    <xdr:ext cx="762000" cy="259045"/>
    <xdr:sp macro="" textlink="">
      <xdr:nvSpPr>
        <xdr:cNvPr id="113" name="人口1人当たり決算額の推移平均値テキスト445"/>
        <xdr:cNvSpPr txBox="1"/>
      </xdr:nvSpPr>
      <xdr:spPr>
        <a:xfrm>
          <a:off x="5740400" y="691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333192</xdr:rowOff>
    </xdr:from>
    <xdr:to>
      <xdr:col>29</xdr:col>
      <xdr:colOff>177800</xdr:colOff>
      <xdr:row>36</xdr:row>
      <xdr:rowOff>91892</xdr:rowOff>
    </xdr:to>
    <xdr:sp macro="" textlink="">
      <xdr:nvSpPr>
        <xdr:cNvPr id="114" name="フローチャート: 判断 113"/>
        <xdr:cNvSpPr/>
      </xdr:nvSpPr>
      <xdr:spPr bwMode="auto">
        <a:xfrm>
          <a:off x="56007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74422</xdr:rowOff>
    </xdr:from>
    <xdr:to>
      <xdr:col>26</xdr:col>
      <xdr:colOff>50800</xdr:colOff>
      <xdr:row>34</xdr:row>
      <xdr:rowOff>213502</xdr:rowOff>
    </xdr:to>
    <xdr:cxnSp macro="">
      <xdr:nvCxnSpPr>
        <xdr:cNvPr id="115" name="直線コネクタ 114"/>
        <xdr:cNvCxnSpPr/>
      </xdr:nvCxnSpPr>
      <xdr:spPr bwMode="auto">
        <a:xfrm>
          <a:off x="4305300" y="6341872"/>
          <a:ext cx="6985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337284</xdr:rowOff>
    </xdr:from>
    <xdr:to>
      <xdr:col>26</xdr:col>
      <xdr:colOff>101600</xdr:colOff>
      <xdr:row>36</xdr:row>
      <xdr:rowOff>95984</xdr:rowOff>
    </xdr:to>
    <xdr:sp macro="" textlink="">
      <xdr:nvSpPr>
        <xdr:cNvPr id="116" name="フローチャート: 判断 115"/>
        <xdr:cNvSpPr/>
      </xdr:nvSpPr>
      <xdr:spPr bwMode="auto">
        <a:xfrm>
          <a:off x="49530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80761</xdr:rowOff>
    </xdr:from>
    <xdr:ext cx="736600" cy="259045"/>
    <xdr:sp macro="" textlink="">
      <xdr:nvSpPr>
        <xdr:cNvPr id="117" name="テキスト ボックス 116"/>
        <xdr:cNvSpPr txBox="1"/>
      </xdr:nvSpPr>
      <xdr:spPr>
        <a:xfrm>
          <a:off x="4622800" y="703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74422</xdr:rowOff>
    </xdr:from>
    <xdr:to>
      <xdr:col>22</xdr:col>
      <xdr:colOff>114300</xdr:colOff>
      <xdr:row>34</xdr:row>
      <xdr:rowOff>85212</xdr:rowOff>
    </xdr:to>
    <xdr:cxnSp macro="">
      <xdr:nvCxnSpPr>
        <xdr:cNvPr id="118" name="直線コネクタ 117"/>
        <xdr:cNvCxnSpPr/>
      </xdr:nvCxnSpPr>
      <xdr:spPr bwMode="auto">
        <a:xfrm flipV="1">
          <a:off x="36068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320413</xdr:rowOff>
    </xdr:from>
    <xdr:to>
      <xdr:col>22</xdr:col>
      <xdr:colOff>165100</xdr:colOff>
      <xdr:row>36</xdr:row>
      <xdr:rowOff>79113</xdr:rowOff>
    </xdr:to>
    <xdr:sp macro="" textlink="">
      <xdr:nvSpPr>
        <xdr:cNvPr id="119" name="フローチャート: 判断 118"/>
        <xdr:cNvSpPr/>
      </xdr:nvSpPr>
      <xdr:spPr bwMode="auto">
        <a:xfrm>
          <a:off x="42545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63890</xdr:rowOff>
    </xdr:from>
    <xdr:ext cx="762000" cy="259045"/>
    <xdr:sp macro="" textlink="">
      <xdr:nvSpPr>
        <xdr:cNvPr id="120" name="テキスト ボックス 119"/>
        <xdr:cNvSpPr txBox="1"/>
      </xdr:nvSpPr>
      <xdr:spPr>
        <a:xfrm>
          <a:off x="39243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85212</xdr:rowOff>
    </xdr:from>
    <xdr:to>
      <xdr:col>18</xdr:col>
      <xdr:colOff>177800</xdr:colOff>
      <xdr:row>34</xdr:row>
      <xdr:rowOff>141768</xdr:rowOff>
    </xdr:to>
    <xdr:cxnSp macro="">
      <xdr:nvCxnSpPr>
        <xdr:cNvPr id="121" name="直線コネクタ 120"/>
        <xdr:cNvCxnSpPr/>
      </xdr:nvCxnSpPr>
      <xdr:spPr bwMode="auto">
        <a:xfrm flipV="1">
          <a:off x="29083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299039</xdr:rowOff>
    </xdr:from>
    <xdr:to>
      <xdr:col>19</xdr:col>
      <xdr:colOff>38100</xdr:colOff>
      <xdr:row>36</xdr:row>
      <xdr:rowOff>57739</xdr:rowOff>
    </xdr:to>
    <xdr:sp macro="" textlink="">
      <xdr:nvSpPr>
        <xdr:cNvPr id="122" name="フローチャート: 判断 121"/>
        <xdr:cNvSpPr/>
      </xdr:nvSpPr>
      <xdr:spPr bwMode="auto">
        <a:xfrm>
          <a:off x="3556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42516</xdr:rowOff>
    </xdr:from>
    <xdr:ext cx="762000" cy="259045"/>
    <xdr:sp macro="" textlink="">
      <xdr:nvSpPr>
        <xdr:cNvPr id="123" name="テキスト ボックス 122"/>
        <xdr:cNvSpPr txBox="1"/>
      </xdr:nvSpPr>
      <xdr:spPr>
        <a:xfrm>
          <a:off x="32258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301645</xdr:rowOff>
    </xdr:from>
    <xdr:to>
      <xdr:col>15</xdr:col>
      <xdr:colOff>101600</xdr:colOff>
      <xdr:row>36</xdr:row>
      <xdr:rowOff>60345</xdr:rowOff>
    </xdr:to>
    <xdr:sp macro="" textlink="">
      <xdr:nvSpPr>
        <xdr:cNvPr id="124" name="フローチャート: 判断 123"/>
        <xdr:cNvSpPr/>
      </xdr:nvSpPr>
      <xdr:spPr bwMode="auto">
        <a:xfrm>
          <a:off x="2857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45122</xdr:rowOff>
    </xdr:from>
    <xdr:ext cx="762000" cy="259045"/>
    <xdr:sp macro="" textlink="">
      <xdr:nvSpPr>
        <xdr:cNvPr id="125" name="テキスト ボックス 124"/>
        <xdr:cNvSpPr txBox="1"/>
      </xdr:nvSpPr>
      <xdr:spPr>
        <a:xfrm>
          <a:off x="2527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191529</xdr:rowOff>
    </xdr:from>
    <xdr:to>
      <xdr:col>29</xdr:col>
      <xdr:colOff>177800</xdr:colOff>
      <xdr:row>34</xdr:row>
      <xdr:rowOff>293129</xdr:rowOff>
    </xdr:to>
    <xdr:sp macro="" textlink="">
      <xdr:nvSpPr>
        <xdr:cNvPr id="131" name="楕円 130"/>
        <xdr:cNvSpPr/>
      </xdr:nvSpPr>
      <xdr:spPr bwMode="auto">
        <a:xfrm>
          <a:off x="5600700" y="645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36606</xdr:rowOff>
    </xdr:from>
    <xdr:ext cx="762000" cy="259045"/>
    <xdr:sp macro="" textlink="">
      <xdr:nvSpPr>
        <xdr:cNvPr id="132" name="人口1人当たり決算額の推移該当値テキスト445"/>
        <xdr:cNvSpPr txBox="1"/>
      </xdr:nvSpPr>
      <xdr:spPr>
        <a:xfrm>
          <a:off x="5740400" y="630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162702</xdr:rowOff>
    </xdr:from>
    <xdr:to>
      <xdr:col>26</xdr:col>
      <xdr:colOff>101600</xdr:colOff>
      <xdr:row>34</xdr:row>
      <xdr:rowOff>264302</xdr:rowOff>
    </xdr:to>
    <xdr:sp macro="" textlink="">
      <xdr:nvSpPr>
        <xdr:cNvPr id="133" name="楕円 132"/>
        <xdr:cNvSpPr/>
      </xdr:nvSpPr>
      <xdr:spPr bwMode="auto">
        <a:xfrm>
          <a:off x="49530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274479</xdr:rowOff>
    </xdr:from>
    <xdr:ext cx="736600" cy="259045"/>
    <xdr:sp macro="" textlink="">
      <xdr:nvSpPr>
        <xdr:cNvPr id="134" name="テキスト ボックス 133"/>
        <xdr:cNvSpPr txBox="1"/>
      </xdr:nvSpPr>
      <xdr:spPr>
        <a:xfrm>
          <a:off x="4622800" y="619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23622</xdr:rowOff>
    </xdr:from>
    <xdr:to>
      <xdr:col>22</xdr:col>
      <xdr:colOff>165100</xdr:colOff>
      <xdr:row>34</xdr:row>
      <xdr:rowOff>125222</xdr:rowOff>
    </xdr:to>
    <xdr:sp macro="" textlink="">
      <xdr:nvSpPr>
        <xdr:cNvPr id="135" name="楕円 134"/>
        <xdr:cNvSpPr/>
      </xdr:nvSpPr>
      <xdr:spPr bwMode="auto">
        <a:xfrm>
          <a:off x="42545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135399</xdr:rowOff>
    </xdr:from>
    <xdr:ext cx="762000" cy="259045"/>
    <xdr:sp macro="" textlink="">
      <xdr:nvSpPr>
        <xdr:cNvPr id="136" name="テキスト ボックス 135"/>
        <xdr:cNvSpPr txBox="1"/>
      </xdr:nvSpPr>
      <xdr:spPr>
        <a:xfrm>
          <a:off x="3924300" y="60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34412</xdr:rowOff>
    </xdr:from>
    <xdr:to>
      <xdr:col>19</xdr:col>
      <xdr:colOff>38100</xdr:colOff>
      <xdr:row>34</xdr:row>
      <xdr:rowOff>136012</xdr:rowOff>
    </xdr:to>
    <xdr:sp macro="" textlink="">
      <xdr:nvSpPr>
        <xdr:cNvPr id="137" name="楕円 136"/>
        <xdr:cNvSpPr/>
      </xdr:nvSpPr>
      <xdr:spPr bwMode="auto">
        <a:xfrm>
          <a:off x="35560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146189</xdr:rowOff>
    </xdr:from>
    <xdr:ext cx="762000" cy="259045"/>
    <xdr:sp macro="" textlink="">
      <xdr:nvSpPr>
        <xdr:cNvPr id="138" name="テキスト ボックス 137"/>
        <xdr:cNvSpPr txBox="1"/>
      </xdr:nvSpPr>
      <xdr:spPr>
        <a:xfrm>
          <a:off x="32258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90968</xdr:rowOff>
    </xdr:from>
    <xdr:to>
      <xdr:col>15</xdr:col>
      <xdr:colOff>101600</xdr:colOff>
      <xdr:row>34</xdr:row>
      <xdr:rowOff>192568</xdr:rowOff>
    </xdr:to>
    <xdr:sp macro="" textlink="">
      <xdr:nvSpPr>
        <xdr:cNvPr id="139" name="楕円 138"/>
        <xdr:cNvSpPr/>
      </xdr:nvSpPr>
      <xdr:spPr bwMode="auto">
        <a:xfrm>
          <a:off x="28575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202745</xdr:rowOff>
    </xdr:from>
    <xdr:ext cx="762000" cy="259045"/>
    <xdr:sp macro="" textlink="">
      <xdr:nvSpPr>
        <xdr:cNvPr id="140" name="テキスト ボックス 139"/>
        <xdr:cNvSpPr txBox="1"/>
      </xdr:nvSpPr>
      <xdr:spPr>
        <a:xfrm>
          <a:off x="25273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156273</xdr:rowOff>
    </xdr:from>
    <xdr:to>
      <xdr:col>24</xdr:col>
      <xdr:colOff>63500</xdr:colOff>
      <xdr:row>32</xdr:row>
      <xdr:rowOff>167513</xdr:rowOff>
    </xdr:to>
    <xdr:cxnSp macro="">
      <xdr:nvCxnSpPr>
        <xdr:cNvPr id="61" name="直線コネクタ 60"/>
        <xdr:cNvCxnSpPr/>
      </xdr:nvCxnSpPr>
      <xdr:spPr>
        <a:xfrm flipV="1">
          <a:off x="3797300" y="5642673"/>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167513</xdr:rowOff>
    </xdr:from>
    <xdr:to>
      <xdr:col>19</xdr:col>
      <xdr:colOff>177800</xdr:colOff>
      <xdr:row>33</xdr:row>
      <xdr:rowOff>2749</xdr:rowOff>
    </xdr:to>
    <xdr:cxnSp macro="">
      <xdr:nvCxnSpPr>
        <xdr:cNvPr id="64" name="直線コネクタ 63"/>
        <xdr:cNvCxnSpPr/>
      </xdr:nvCxnSpPr>
      <xdr:spPr>
        <a:xfrm flipV="1">
          <a:off x="2908300" y="5653913"/>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2749</xdr:rowOff>
    </xdr:from>
    <xdr:to>
      <xdr:col>15</xdr:col>
      <xdr:colOff>50800</xdr:colOff>
      <xdr:row>33</xdr:row>
      <xdr:rowOff>10503</xdr:rowOff>
    </xdr:to>
    <xdr:cxnSp macro="">
      <xdr:nvCxnSpPr>
        <xdr:cNvPr id="67" name="直線コネクタ 66"/>
        <xdr:cNvCxnSpPr/>
      </xdr:nvCxnSpPr>
      <xdr:spPr>
        <a:xfrm flipV="1">
          <a:off x="2019300" y="56605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10503</xdr:rowOff>
    </xdr:from>
    <xdr:to>
      <xdr:col>10</xdr:col>
      <xdr:colOff>114300</xdr:colOff>
      <xdr:row>33</xdr:row>
      <xdr:rowOff>112363</xdr:rowOff>
    </xdr:to>
    <xdr:cxnSp macro="">
      <xdr:nvCxnSpPr>
        <xdr:cNvPr id="70" name="直線コネクタ 69"/>
        <xdr:cNvCxnSpPr/>
      </xdr:nvCxnSpPr>
      <xdr:spPr>
        <a:xfrm flipV="1">
          <a:off x="1130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105473</xdr:rowOff>
    </xdr:from>
    <xdr:to>
      <xdr:col>24</xdr:col>
      <xdr:colOff>114300</xdr:colOff>
      <xdr:row>33</xdr:row>
      <xdr:rowOff>35623</xdr:rowOff>
    </xdr:to>
    <xdr:sp macro="" textlink="">
      <xdr:nvSpPr>
        <xdr:cNvPr id="80" name="楕円 79"/>
        <xdr:cNvSpPr/>
      </xdr:nvSpPr>
      <xdr:spPr>
        <a:xfrm>
          <a:off x="4584700" y="5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128350</xdr:rowOff>
    </xdr:from>
    <xdr:ext cx="534377" cy="259045"/>
    <xdr:sp macro="" textlink="">
      <xdr:nvSpPr>
        <xdr:cNvPr id="81" name="人件費該当値テキスト"/>
        <xdr:cNvSpPr txBox="1"/>
      </xdr:nvSpPr>
      <xdr:spPr>
        <a:xfrm>
          <a:off x="4686300" y="54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116713</xdr:rowOff>
    </xdr:from>
    <xdr:to>
      <xdr:col>20</xdr:col>
      <xdr:colOff>38100</xdr:colOff>
      <xdr:row>33</xdr:row>
      <xdr:rowOff>46863</xdr:rowOff>
    </xdr:to>
    <xdr:sp macro="" textlink="">
      <xdr:nvSpPr>
        <xdr:cNvPr id="82" name="楕円 81"/>
        <xdr:cNvSpPr/>
      </xdr:nvSpPr>
      <xdr:spPr>
        <a:xfrm>
          <a:off x="37465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63390</xdr:rowOff>
    </xdr:from>
    <xdr:ext cx="534377" cy="259045"/>
    <xdr:sp macro="" textlink="">
      <xdr:nvSpPr>
        <xdr:cNvPr id="83" name="テキスト ボックス 82"/>
        <xdr:cNvSpPr txBox="1"/>
      </xdr:nvSpPr>
      <xdr:spPr>
        <a:xfrm>
          <a:off x="3530111" y="53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123399</xdr:rowOff>
    </xdr:from>
    <xdr:to>
      <xdr:col>15</xdr:col>
      <xdr:colOff>101600</xdr:colOff>
      <xdr:row>33</xdr:row>
      <xdr:rowOff>53549</xdr:rowOff>
    </xdr:to>
    <xdr:sp macro="" textlink="">
      <xdr:nvSpPr>
        <xdr:cNvPr id="84" name="楕円 83"/>
        <xdr:cNvSpPr/>
      </xdr:nvSpPr>
      <xdr:spPr>
        <a:xfrm>
          <a:off x="28575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70076</xdr:rowOff>
    </xdr:from>
    <xdr:ext cx="534377" cy="259045"/>
    <xdr:sp macro="" textlink="">
      <xdr:nvSpPr>
        <xdr:cNvPr id="85" name="テキスト ボックス 84"/>
        <xdr:cNvSpPr txBox="1"/>
      </xdr:nvSpPr>
      <xdr:spPr>
        <a:xfrm>
          <a:off x="2641111" y="53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131153</xdr:rowOff>
    </xdr:from>
    <xdr:to>
      <xdr:col>10</xdr:col>
      <xdr:colOff>165100</xdr:colOff>
      <xdr:row>33</xdr:row>
      <xdr:rowOff>61303</xdr:rowOff>
    </xdr:to>
    <xdr:sp macro="" textlink="">
      <xdr:nvSpPr>
        <xdr:cNvPr id="86" name="楕円 85"/>
        <xdr:cNvSpPr/>
      </xdr:nvSpPr>
      <xdr:spPr>
        <a:xfrm>
          <a:off x="1968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77830</xdr:rowOff>
    </xdr:from>
    <xdr:ext cx="534377" cy="259045"/>
    <xdr:sp macro="" textlink="">
      <xdr:nvSpPr>
        <xdr:cNvPr id="87" name="テキスト ボックス 86"/>
        <xdr:cNvSpPr txBox="1"/>
      </xdr:nvSpPr>
      <xdr:spPr>
        <a:xfrm>
          <a:off x="1752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61563</xdr:rowOff>
    </xdr:from>
    <xdr:to>
      <xdr:col>6</xdr:col>
      <xdr:colOff>38100</xdr:colOff>
      <xdr:row>33</xdr:row>
      <xdr:rowOff>163163</xdr:rowOff>
    </xdr:to>
    <xdr:sp macro="" textlink="">
      <xdr:nvSpPr>
        <xdr:cNvPr id="88" name="楕円 87"/>
        <xdr:cNvSpPr/>
      </xdr:nvSpPr>
      <xdr:spPr>
        <a:xfrm>
          <a:off x="1079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8240</xdr:rowOff>
    </xdr:from>
    <xdr:ext cx="534377" cy="259045"/>
    <xdr:sp macro="" textlink="">
      <xdr:nvSpPr>
        <xdr:cNvPr id="89" name="テキスト ボックス 88"/>
        <xdr:cNvSpPr txBox="1"/>
      </xdr:nvSpPr>
      <xdr:spPr>
        <a:xfrm>
          <a:off x="863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126844</xdr:rowOff>
    </xdr:from>
    <xdr:to>
      <xdr:col>24</xdr:col>
      <xdr:colOff>63500</xdr:colOff>
      <xdr:row>57</xdr:row>
      <xdr:rowOff>113868</xdr:rowOff>
    </xdr:to>
    <xdr:cxnSp macro="">
      <xdr:nvCxnSpPr>
        <xdr:cNvPr id="121" name="直線コネクタ 120"/>
        <xdr:cNvCxnSpPr/>
      </xdr:nvCxnSpPr>
      <xdr:spPr>
        <a:xfrm flipV="1">
          <a:off x="3797300" y="9728044"/>
          <a:ext cx="8382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97801</xdr:rowOff>
    </xdr:from>
    <xdr:to>
      <xdr:col>19</xdr:col>
      <xdr:colOff>177800</xdr:colOff>
      <xdr:row>57</xdr:row>
      <xdr:rowOff>113868</xdr:rowOff>
    </xdr:to>
    <xdr:cxnSp macro="">
      <xdr:nvCxnSpPr>
        <xdr:cNvPr id="124" name="直線コネクタ 123"/>
        <xdr:cNvCxnSpPr/>
      </xdr:nvCxnSpPr>
      <xdr:spPr>
        <a:xfrm>
          <a:off x="2908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65775</xdr:rowOff>
    </xdr:from>
    <xdr:to>
      <xdr:col>15</xdr:col>
      <xdr:colOff>50800</xdr:colOff>
      <xdr:row>57</xdr:row>
      <xdr:rowOff>97801</xdr:rowOff>
    </xdr:to>
    <xdr:cxnSp macro="">
      <xdr:nvCxnSpPr>
        <xdr:cNvPr id="127" name="直線コネクタ 126"/>
        <xdr:cNvCxnSpPr/>
      </xdr:nvCxnSpPr>
      <xdr:spPr>
        <a:xfrm>
          <a:off x="2019300" y="9838425"/>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65775</xdr:rowOff>
    </xdr:from>
    <xdr:to>
      <xdr:col>10</xdr:col>
      <xdr:colOff>114300</xdr:colOff>
      <xdr:row>57</xdr:row>
      <xdr:rowOff>136097</xdr:rowOff>
    </xdr:to>
    <xdr:cxnSp macro="">
      <xdr:nvCxnSpPr>
        <xdr:cNvPr id="130" name="直線コネクタ 129"/>
        <xdr:cNvCxnSpPr/>
      </xdr:nvCxnSpPr>
      <xdr:spPr>
        <a:xfrm flipV="1">
          <a:off x="1130300" y="9838425"/>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76044</xdr:rowOff>
    </xdr:from>
    <xdr:to>
      <xdr:col>24</xdr:col>
      <xdr:colOff>114300</xdr:colOff>
      <xdr:row>57</xdr:row>
      <xdr:rowOff>6194</xdr:rowOff>
    </xdr:to>
    <xdr:sp macro="" textlink="">
      <xdr:nvSpPr>
        <xdr:cNvPr id="140" name="楕円 139"/>
        <xdr:cNvSpPr/>
      </xdr:nvSpPr>
      <xdr:spPr>
        <a:xfrm>
          <a:off x="45847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98921</xdr:rowOff>
    </xdr:from>
    <xdr:ext cx="534377" cy="259045"/>
    <xdr:sp macro="" textlink="">
      <xdr:nvSpPr>
        <xdr:cNvPr id="141" name="物件費該当値テキスト"/>
        <xdr:cNvSpPr txBox="1"/>
      </xdr:nvSpPr>
      <xdr:spPr>
        <a:xfrm>
          <a:off x="4686300" y="95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63068</xdr:rowOff>
    </xdr:from>
    <xdr:to>
      <xdr:col>20</xdr:col>
      <xdr:colOff>38100</xdr:colOff>
      <xdr:row>57</xdr:row>
      <xdr:rowOff>164668</xdr:rowOff>
    </xdr:to>
    <xdr:sp macro="" textlink="">
      <xdr:nvSpPr>
        <xdr:cNvPr id="142" name="楕円 141"/>
        <xdr:cNvSpPr/>
      </xdr:nvSpPr>
      <xdr:spPr>
        <a:xfrm>
          <a:off x="3746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155795</xdr:rowOff>
    </xdr:from>
    <xdr:ext cx="534377" cy="259045"/>
    <xdr:sp macro="" textlink="">
      <xdr:nvSpPr>
        <xdr:cNvPr id="143" name="テキスト ボックス 142"/>
        <xdr:cNvSpPr txBox="1"/>
      </xdr:nvSpPr>
      <xdr:spPr>
        <a:xfrm>
          <a:off x="3530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47001</xdr:rowOff>
    </xdr:from>
    <xdr:to>
      <xdr:col>15</xdr:col>
      <xdr:colOff>101600</xdr:colOff>
      <xdr:row>57</xdr:row>
      <xdr:rowOff>148601</xdr:rowOff>
    </xdr:to>
    <xdr:sp macro="" textlink="">
      <xdr:nvSpPr>
        <xdr:cNvPr id="144" name="楕円 143"/>
        <xdr:cNvSpPr/>
      </xdr:nvSpPr>
      <xdr:spPr>
        <a:xfrm>
          <a:off x="2857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139728</xdr:rowOff>
    </xdr:from>
    <xdr:ext cx="534377" cy="259045"/>
    <xdr:sp macro="" textlink="">
      <xdr:nvSpPr>
        <xdr:cNvPr id="145" name="テキスト ボックス 144"/>
        <xdr:cNvSpPr txBox="1"/>
      </xdr:nvSpPr>
      <xdr:spPr>
        <a:xfrm>
          <a:off x="2641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14975</xdr:rowOff>
    </xdr:from>
    <xdr:to>
      <xdr:col>10</xdr:col>
      <xdr:colOff>165100</xdr:colOff>
      <xdr:row>57</xdr:row>
      <xdr:rowOff>116575</xdr:rowOff>
    </xdr:to>
    <xdr:sp macro="" textlink="">
      <xdr:nvSpPr>
        <xdr:cNvPr id="146" name="楕円 145"/>
        <xdr:cNvSpPr/>
      </xdr:nvSpPr>
      <xdr:spPr>
        <a:xfrm>
          <a:off x="1968500" y="97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107702</xdr:rowOff>
    </xdr:from>
    <xdr:ext cx="534377" cy="259045"/>
    <xdr:sp macro="" textlink="">
      <xdr:nvSpPr>
        <xdr:cNvPr id="147" name="テキスト ボックス 146"/>
        <xdr:cNvSpPr txBox="1"/>
      </xdr:nvSpPr>
      <xdr:spPr>
        <a:xfrm>
          <a:off x="1752111" y="98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85297</xdr:rowOff>
    </xdr:from>
    <xdr:to>
      <xdr:col>6</xdr:col>
      <xdr:colOff>38100</xdr:colOff>
      <xdr:row>58</xdr:row>
      <xdr:rowOff>15447</xdr:rowOff>
    </xdr:to>
    <xdr:sp macro="" textlink="">
      <xdr:nvSpPr>
        <xdr:cNvPr id="148" name="楕円 147"/>
        <xdr:cNvSpPr/>
      </xdr:nvSpPr>
      <xdr:spPr>
        <a:xfrm>
          <a:off x="1079500" y="98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6574</xdr:rowOff>
    </xdr:from>
    <xdr:ext cx="534377" cy="259045"/>
    <xdr:sp macro="" textlink="">
      <xdr:nvSpPr>
        <xdr:cNvPr id="149" name="テキスト ボックス 148"/>
        <xdr:cNvSpPr txBox="1"/>
      </xdr:nvSpPr>
      <xdr:spPr>
        <a:xfrm>
          <a:off x="863111" y="99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74434</xdr:rowOff>
    </xdr:from>
    <xdr:to>
      <xdr:col>24</xdr:col>
      <xdr:colOff>63500</xdr:colOff>
      <xdr:row>78</xdr:row>
      <xdr:rowOff>131660</xdr:rowOff>
    </xdr:to>
    <xdr:cxnSp macro="">
      <xdr:nvCxnSpPr>
        <xdr:cNvPr id="178" name="直線コネクタ 177"/>
        <xdr:cNvCxnSpPr/>
      </xdr:nvCxnSpPr>
      <xdr:spPr>
        <a:xfrm>
          <a:off x="3797300" y="13447534"/>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74434</xdr:rowOff>
    </xdr:from>
    <xdr:to>
      <xdr:col>19</xdr:col>
      <xdr:colOff>177800</xdr:colOff>
      <xdr:row>78</xdr:row>
      <xdr:rowOff>87237</xdr:rowOff>
    </xdr:to>
    <xdr:cxnSp macro="">
      <xdr:nvCxnSpPr>
        <xdr:cNvPr id="181" name="直線コネクタ 180"/>
        <xdr:cNvCxnSpPr/>
      </xdr:nvCxnSpPr>
      <xdr:spPr>
        <a:xfrm flipV="1">
          <a:off x="2908300" y="13447534"/>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87237</xdr:rowOff>
    </xdr:from>
    <xdr:to>
      <xdr:col>15</xdr:col>
      <xdr:colOff>50800</xdr:colOff>
      <xdr:row>78</xdr:row>
      <xdr:rowOff>92875</xdr:rowOff>
    </xdr:to>
    <xdr:cxnSp macro="">
      <xdr:nvCxnSpPr>
        <xdr:cNvPr id="184" name="直線コネクタ 183"/>
        <xdr:cNvCxnSpPr/>
      </xdr:nvCxnSpPr>
      <xdr:spPr>
        <a:xfrm flipV="1">
          <a:off x="2019300" y="13460337"/>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47613</xdr:rowOff>
    </xdr:from>
    <xdr:to>
      <xdr:col>10</xdr:col>
      <xdr:colOff>114300</xdr:colOff>
      <xdr:row>78</xdr:row>
      <xdr:rowOff>92875</xdr:rowOff>
    </xdr:to>
    <xdr:cxnSp macro="">
      <xdr:nvCxnSpPr>
        <xdr:cNvPr id="187" name="直線コネクタ 186"/>
        <xdr:cNvCxnSpPr/>
      </xdr:nvCxnSpPr>
      <xdr:spPr>
        <a:xfrm>
          <a:off x="1130300" y="13420713"/>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80860</xdr:rowOff>
    </xdr:from>
    <xdr:to>
      <xdr:col>24</xdr:col>
      <xdr:colOff>114300</xdr:colOff>
      <xdr:row>79</xdr:row>
      <xdr:rowOff>11010</xdr:rowOff>
    </xdr:to>
    <xdr:sp macro="" textlink="">
      <xdr:nvSpPr>
        <xdr:cNvPr id="197" name="楕円 196"/>
        <xdr:cNvSpPr/>
      </xdr:nvSpPr>
      <xdr:spPr>
        <a:xfrm>
          <a:off x="45847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167237</xdr:rowOff>
    </xdr:from>
    <xdr:ext cx="469744" cy="259045"/>
    <xdr:sp macro="" textlink="">
      <xdr:nvSpPr>
        <xdr:cNvPr id="198" name="維持補修費該当値テキスト"/>
        <xdr:cNvSpPr txBox="1"/>
      </xdr:nvSpPr>
      <xdr:spPr>
        <a:xfrm>
          <a:off x="4686300" y="133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23634</xdr:rowOff>
    </xdr:from>
    <xdr:to>
      <xdr:col>20</xdr:col>
      <xdr:colOff>38100</xdr:colOff>
      <xdr:row>78</xdr:row>
      <xdr:rowOff>125234</xdr:rowOff>
    </xdr:to>
    <xdr:sp macro="" textlink="">
      <xdr:nvSpPr>
        <xdr:cNvPr id="199" name="楕円 198"/>
        <xdr:cNvSpPr/>
      </xdr:nvSpPr>
      <xdr:spPr>
        <a:xfrm>
          <a:off x="3746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116361</xdr:rowOff>
    </xdr:from>
    <xdr:ext cx="469744" cy="259045"/>
    <xdr:sp macro="" textlink="">
      <xdr:nvSpPr>
        <xdr:cNvPr id="200" name="テキスト ボックス 199"/>
        <xdr:cNvSpPr txBox="1"/>
      </xdr:nvSpPr>
      <xdr:spPr>
        <a:xfrm>
          <a:off x="3562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36437</xdr:rowOff>
    </xdr:from>
    <xdr:to>
      <xdr:col>15</xdr:col>
      <xdr:colOff>101600</xdr:colOff>
      <xdr:row>78</xdr:row>
      <xdr:rowOff>138037</xdr:rowOff>
    </xdr:to>
    <xdr:sp macro="" textlink="">
      <xdr:nvSpPr>
        <xdr:cNvPr id="201" name="楕円 200"/>
        <xdr:cNvSpPr/>
      </xdr:nvSpPr>
      <xdr:spPr>
        <a:xfrm>
          <a:off x="2857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129164</xdr:rowOff>
    </xdr:from>
    <xdr:ext cx="469744" cy="259045"/>
    <xdr:sp macro="" textlink="">
      <xdr:nvSpPr>
        <xdr:cNvPr id="202" name="テキスト ボックス 201"/>
        <xdr:cNvSpPr txBox="1"/>
      </xdr:nvSpPr>
      <xdr:spPr>
        <a:xfrm>
          <a:off x="2673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42075</xdr:rowOff>
    </xdr:from>
    <xdr:to>
      <xdr:col>10</xdr:col>
      <xdr:colOff>165100</xdr:colOff>
      <xdr:row>78</xdr:row>
      <xdr:rowOff>143675</xdr:rowOff>
    </xdr:to>
    <xdr:sp macro="" textlink="">
      <xdr:nvSpPr>
        <xdr:cNvPr id="203" name="楕円 202"/>
        <xdr:cNvSpPr/>
      </xdr:nvSpPr>
      <xdr:spPr>
        <a:xfrm>
          <a:off x="1968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134802</xdr:rowOff>
    </xdr:from>
    <xdr:ext cx="469744" cy="259045"/>
    <xdr:sp macro="" textlink="">
      <xdr:nvSpPr>
        <xdr:cNvPr id="204" name="テキスト ボックス 203"/>
        <xdr:cNvSpPr txBox="1"/>
      </xdr:nvSpPr>
      <xdr:spPr>
        <a:xfrm>
          <a:off x="1784428"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168263</xdr:rowOff>
    </xdr:from>
    <xdr:to>
      <xdr:col>6</xdr:col>
      <xdr:colOff>38100</xdr:colOff>
      <xdr:row>78</xdr:row>
      <xdr:rowOff>98413</xdr:rowOff>
    </xdr:to>
    <xdr:sp macro="" textlink="">
      <xdr:nvSpPr>
        <xdr:cNvPr id="205" name="楕円 204"/>
        <xdr:cNvSpPr/>
      </xdr:nvSpPr>
      <xdr:spPr>
        <a:xfrm>
          <a:off x="1079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89540</xdr:rowOff>
    </xdr:from>
    <xdr:ext cx="469744" cy="259045"/>
    <xdr:sp macro="" textlink="">
      <xdr:nvSpPr>
        <xdr:cNvPr id="206" name="テキスト ボックス 205"/>
        <xdr:cNvSpPr txBox="1"/>
      </xdr:nvSpPr>
      <xdr:spPr>
        <a:xfrm>
          <a:off x="895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149530</xdr:rowOff>
    </xdr:from>
    <xdr:to>
      <xdr:col>24</xdr:col>
      <xdr:colOff>63500</xdr:colOff>
      <xdr:row>97</xdr:row>
      <xdr:rowOff>71989</xdr:rowOff>
    </xdr:to>
    <xdr:cxnSp macro="">
      <xdr:nvCxnSpPr>
        <xdr:cNvPr id="234" name="直線コネクタ 233"/>
        <xdr:cNvCxnSpPr/>
      </xdr:nvCxnSpPr>
      <xdr:spPr>
        <a:xfrm flipV="1">
          <a:off x="3797300" y="16608730"/>
          <a:ext cx="8382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51918</xdr:rowOff>
    </xdr:from>
    <xdr:to>
      <xdr:col>19</xdr:col>
      <xdr:colOff>177800</xdr:colOff>
      <xdr:row>97</xdr:row>
      <xdr:rowOff>71989</xdr:rowOff>
    </xdr:to>
    <xdr:cxnSp macro="">
      <xdr:nvCxnSpPr>
        <xdr:cNvPr id="237" name="直線コネクタ 236"/>
        <xdr:cNvCxnSpPr/>
      </xdr:nvCxnSpPr>
      <xdr:spPr>
        <a:xfrm>
          <a:off x="2908300" y="1668256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51918</xdr:rowOff>
    </xdr:from>
    <xdr:to>
      <xdr:col>15</xdr:col>
      <xdr:colOff>50800</xdr:colOff>
      <xdr:row>97</xdr:row>
      <xdr:rowOff>66205</xdr:rowOff>
    </xdr:to>
    <xdr:cxnSp macro="">
      <xdr:nvCxnSpPr>
        <xdr:cNvPr id="240" name="直線コネクタ 239"/>
        <xdr:cNvCxnSpPr/>
      </xdr:nvCxnSpPr>
      <xdr:spPr>
        <a:xfrm flipV="1">
          <a:off x="2019300" y="1668256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66205</xdr:rowOff>
    </xdr:from>
    <xdr:to>
      <xdr:col>10</xdr:col>
      <xdr:colOff>114300</xdr:colOff>
      <xdr:row>98</xdr:row>
      <xdr:rowOff>2677</xdr:rowOff>
    </xdr:to>
    <xdr:cxnSp macro="">
      <xdr:nvCxnSpPr>
        <xdr:cNvPr id="243" name="直線コネクタ 242"/>
        <xdr:cNvCxnSpPr/>
      </xdr:nvCxnSpPr>
      <xdr:spPr>
        <a:xfrm flipV="1">
          <a:off x="1130300" y="16696855"/>
          <a:ext cx="8890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98730</xdr:rowOff>
    </xdr:from>
    <xdr:to>
      <xdr:col>24</xdr:col>
      <xdr:colOff>114300</xdr:colOff>
      <xdr:row>97</xdr:row>
      <xdr:rowOff>28880</xdr:rowOff>
    </xdr:to>
    <xdr:sp macro="" textlink="">
      <xdr:nvSpPr>
        <xdr:cNvPr id="253" name="楕円 252"/>
        <xdr:cNvSpPr/>
      </xdr:nvSpPr>
      <xdr:spPr>
        <a:xfrm>
          <a:off x="45847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77157</xdr:rowOff>
    </xdr:from>
    <xdr:ext cx="534377" cy="259045"/>
    <xdr:sp macro="" textlink="">
      <xdr:nvSpPr>
        <xdr:cNvPr id="254" name="扶助費該当値テキスト"/>
        <xdr:cNvSpPr txBox="1"/>
      </xdr:nvSpPr>
      <xdr:spPr>
        <a:xfrm>
          <a:off x="4686300" y="165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21189</xdr:rowOff>
    </xdr:from>
    <xdr:to>
      <xdr:col>20</xdr:col>
      <xdr:colOff>38100</xdr:colOff>
      <xdr:row>97</xdr:row>
      <xdr:rowOff>122789</xdr:rowOff>
    </xdr:to>
    <xdr:sp macro="" textlink="">
      <xdr:nvSpPr>
        <xdr:cNvPr id="255" name="楕円 254"/>
        <xdr:cNvSpPr/>
      </xdr:nvSpPr>
      <xdr:spPr>
        <a:xfrm>
          <a:off x="3746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113916</xdr:rowOff>
    </xdr:from>
    <xdr:ext cx="534377" cy="259045"/>
    <xdr:sp macro="" textlink="">
      <xdr:nvSpPr>
        <xdr:cNvPr id="256" name="テキスト ボックス 255"/>
        <xdr:cNvSpPr txBox="1"/>
      </xdr:nvSpPr>
      <xdr:spPr>
        <a:xfrm>
          <a:off x="3530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xdr:rowOff>
    </xdr:from>
    <xdr:to>
      <xdr:col>15</xdr:col>
      <xdr:colOff>101600</xdr:colOff>
      <xdr:row>97</xdr:row>
      <xdr:rowOff>102718</xdr:rowOff>
    </xdr:to>
    <xdr:sp macro="" textlink="">
      <xdr:nvSpPr>
        <xdr:cNvPr id="257" name="楕円 256"/>
        <xdr:cNvSpPr/>
      </xdr:nvSpPr>
      <xdr:spPr>
        <a:xfrm>
          <a:off x="2857500" y="166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93845</xdr:rowOff>
    </xdr:from>
    <xdr:ext cx="534377" cy="259045"/>
    <xdr:sp macro="" textlink="">
      <xdr:nvSpPr>
        <xdr:cNvPr id="258" name="テキスト ボックス 257"/>
        <xdr:cNvSpPr txBox="1"/>
      </xdr:nvSpPr>
      <xdr:spPr>
        <a:xfrm>
          <a:off x="2641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15405</xdr:rowOff>
    </xdr:from>
    <xdr:to>
      <xdr:col>10</xdr:col>
      <xdr:colOff>165100</xdr:colOff>
      <xdr:row>97</xdr:row>
      <xdr:rowOff>117005</xdr:rowOff>
    </xdr:to>
    <xdr:sp macro="" textlink="">
      <xdr:nvSpPr>
        <xdr:cNvPr id="259" name="楕円 258"/>
        <xdr:cNvSpPr/>
      </xdr:nvSpPr>
      <xdr:spPr>
        <a:xfrm>
          <a:off x="1968500" y="166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108132</xdr:rowOff>
    </xdr:from>
    <xdr:ext cx="534377" cy="259045"/>
    <xdr:sp macro="" textlink="">
      <xdr:nvSpPr>
        <xdr:cNvPr id="260" name="テキスト ボックス 259"/>
        <xdr:cNvSpPr txBox="1"/>
      </xdr:nvSpPr>
      <xdr:spPr>
        <a:xfrm>
          <a:off x="1752111" y="167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123327</xdr:rowOff>
    </xdr:from>
    <xdr:to>
      <xdr:col>6</xdr:col>
      <xdr:colOff>38100</xdr:colOff>
      <xdr:row>98</xdr:row>
      <xdr:rowOff>53477</xdr:rowOff>
    </xdr:to>
    <xdr:sp macro="" textlink="">
      <xdr:nvSpPr>
        <xdr:cNvPr id="261" name="楕円 260"/>
        <xdr:cNvSpPr/>
      </xdr:nvSpPr>
      <xdr:spPr>
        <a:xfrm>
          <a:off x="1079500" y="16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44604</xdr:rowOff>
    </xdr:from>
    <xdr:ext cx="534377" cy="259045"/>
    <xdr:sp macro="" textlink="">
      <xdr:nvSpPr>
        <xdr:cNvPr id="262" name="テキスト ボックス 261"/>
        <xdr:cNvSpPr txBox="1"/>
      </xdr:nvSpPr>
      <xdr:spPr>
        <a:xfrm>
          <a:off x="863111" y="168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136728</xdr:rowOff>
    </xdr:from>
    <xdr:to>
      <xdr:col>55</xdr:col>
      <xdr:colOff>0</xdr:colOff>
      <xdr:row>36</xdr:row>
      <xdr:rowOff>34415</xdr:rowOff>
    </xdr:to>
    <xdr:cxnSp macro="">
      <xdr:nvCxnSpPr>
        <xdr:cNvPr id="291" name="直線コネクタ 290"/>
        <xdr:cNvCxnSpPr/>
      </xdr:nvCxnSpPr>
      <xdr:spPr>
        <a:xfrm>
          <a:off x="9639300" y="6137478"/>
          <a:ext cx="8382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131006</xdr:rowOff>
    </xdr:from>
    <xdr:to>
      <xdr:col>50</xdr:col>
      <xdr:colOff>114300</xdr:colOff>
      <xdr:row>35</xdr:row>
      <xdr:rowOff>136728</xdr:rowOff>
    </xdr:to>
    <xdr:cxnSp macro="">
      <xdr:nvCxnSpPr>
        <xdr:cNvPr id="294" name="直線コネクタ 293"/>
        <xdr:cNvCxnSpPr/>
      </xdr:nvCxnSpPr>
      <xdr:spPr>
        <a:xfrm>
          <a:off x="8750300" y="613175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55994</xdr:rowOff>
    </xdr:from>
    <xdr:to>
      <xdr:col>45</xdr:col>
      <xdr:colOff>177800</xdr:colOff>
      <xdr:row>35</xdr:row>
      <xdr:rowOff>131006</xdr:rowOff>
    </xdr:to>
    <xdr:cxnSp macro="">
      <xdr:nvCxnSpPr>
        <xdr:cNvPr id="297" name="直線コネクタ 296"/>
        <xdr:cNvCxnSpPr/>
      </xdr:nvCxnSpPr>
      <xdr:spPr>
        <a:xfrm>
          <a:off x="7861300" y="6056744"/>
          <a:ext cx="8890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55994</xdr:rowOff>
    </xdr:from>
    <xdr:to>
      <xdr:col>41</xdr:col>
      <xdr:colOff>50800</xdr:colOff>
      <xdr:row>35</xdr:row>
      <xdr:rowOff>139936</xdr:rowOff>
    </xdr:to>
    <xdr:cxnSp macro="">
      <xdr:nvCxnSpPr>
        <xdr:cNvPr id="300" name="直線コネクタ 299"/>
        <xdr:cNvCxnSpPr/>
      </xdr:nvCxnSpPr>
      <xdr:spPr>
        <a:xfrm flipV="1">
          <a:off x="6972300" y="605674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155065</xdr:rowOff>
    </xdr:from>
    <xdr:to>
      <xdr:col>55</xdr:col>
      <xdr:colOff>50800</xdr:colOff>
      <xdr:row>36</xdr:row>
      <xdr:rowOff>85215</xdr:rowOff>
    </xdr:to>
    <xdr:sp macro="" textlink="">
      <xdr:nvSpPr>
        <xdr:cNvPr id="310" name="楕円 309"/>
        <xdr:cNvSpPr/>
      </xdr:nvSpPr>
      <xdr:spPr>
        <a:xfrm>
          <a:off x="10426700" y="6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6492</xdr:rowOff>
    </xdr:from>
    <xdr:ext cx="534377" cy="259045"/>
    <xdr:sp macro="" textlink="">
      <xdr:nvSpPr>
        <xdr:cNvPr id="311" name="補助費等該当値テキスト"/>
        <xdr:cNvSpPr txBox="1"/>
      </xdr:nvSpPr>
      <xdr:spPr>
        <a:xfrm>
          <a:off x="10528300" y="6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85928</xdr:rowOff>
    </xdr:from>
    <xdr:to>
      <xdr:col>50</xdr:col>
      <xdr:colOff>165100</xdr:colOff>
      <xdr:row>36</xdr:row>
      <xdr:rowOff>16078</xdr:rowOff>
    </xdr:to>
    <xdr:sp macro="" textlink="">
      <xdr:nvSpPr>
        <xdr:cNvPr id="312" name="楕円 311"/>
        <xdr:cNvSpPr/>
      </xdr:nvSpPr>
      <xdr:spPr>
        <a:xfrm>
          <a:off x="9588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32605</xdr:rowOff>
    </xdr:from>
    <xdr:ext cx="534377" cy="259045"/>
    <xdr:sp macro="" textlink="">
      <xdr:nvSpPr>
        <xdr:cNvPr id="313" name="テキスト ボックス 312"/>
        <xdr:cNvSpPr txBox="1"/>
      </xdr:nvSpPr>
      <xdr:spPr>
        <a:xfrm>
          <a:off x="9372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80206</xdr:rowOff>
    </xdr:from>
    <xdr:to>
      <xdr:col>46</xdr:col>
      <xdr:colOff>38100</xdr:colOff>
      <xdr:row>36</xdr:row>
      <xdr:rowOff>10356</xdr:rowOff>
    </xdr:to>
    <xdr:sp macro="" textlink="">
      <xdr:nvSpPr>
        <xdr:cNvPr id="314" name="楕円 313"/>
        <xdr:cNvSpPr/>
      </xdr:nvSpPr>
      <xdr:spPr>
        <a:xfrm>
          <a:off x="86995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26883</xdr:rowOff>
    </xdr:from>
    <xdr:ext cx="534377" cy="259045"/>
    <xdr:sp macro="" textlink="">
      <xdr:nvSpPr>
        <xdr:cNvPr id="315" name="テキスト ボックス 314"/>
        <xdr:cNvSpPr txBox="1"/>
      </xdr:nvSpPr>
      <xdr:spPr>
        <a:xfrm>
          <a:off x="8483111" y="58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5194</xdr:rowOff>
    </xdr:from>
    <xdr:to>
      <xdr:col>41</xdr:col>
      <xdr:colOff>101600</xdr:colOff>
      <xdr:row>35</xdr:row>
      <xdr:rowOff>106794</xdr:rowOff>
    </xdr:to>
    <xdr:sp macro="" textlink="">
      <xdr:nvSpPr>
        <xdr:cNvPr id="316" name="楕円 315"/>
        <xdr:cNvSpPr/>
      </xdr:nvSpPr>
      <xdr:spPr>
        <a:xfrm>
          <a:off x="7810500" y="60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123321</xdr:rowOff>
    </xdr:from>
    <xdr:ext cx="534377" cy="259045"/>
    <xdr:sp macro="" textlink="">
      <xdr:nvSpPr>
        <xdr:cNvPr id="317" name="テキスト ボックス 316"/>
        <xdr:cNvSpPr txBox="1"/>
      </xdr:nvSpPr>
      <xdr:spPr>
        <a:xfrm>
          <a:off x="7594111" y="57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89136</xdr:rowOff>
    </xdr:from>
    <xdr:to>
      <xdr:col>36</xdr:col>
      <xdr:colOff>165100</xdr:colOff>
      <xdr:row>36</xdr:row>
      <xdr:rowOff>19286</xdr:rowOff>
    </xdr:to>
    <xdr:sp macro="" textlink="">
      <xdr:nvSpPr>
        <xdr:cNvPr id="318" name="楕円 317"/>
        <xdr:cNvSpPr/>
      </xdr:nvSpPr>
      <xdr:spPr>
        <a:xfrm>
          <a:off x="6921500" y="60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35813</xdr:rowOff>
    </xdr:from>
    <xdr:ext cx="534377" cy="259045"/>
    <xdr:sp macro="" textlink="">
      <xdr:nvSpPr>
        <xdr:cNvPr id="319" name="テキスト ボックス 318"/>
        <xdr:cNvSpPr txBox="1"/>
      </xdr:nvSpPr>
      <xdr:spPr>
        <a:xfrm>
          <a:off x="6705111" y="5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103825</xdr:rowOff>
    </xdr:from>
    <xdr:to>
      <xdr:col>55</xdr:col>
      <xdr:colOff>0</xdr:colOff>
      <xdr:row>58</xdr:row>
      <xdr:rowOff>114474</xdr:rowOff>
    </xdr:to>
    <xdr:cxnSp macro="">
      <xdr:nvCxnSpPr>
        <xdr:cNvPr id="346" name="直線コネクタ 345"/>
        <xdr:cNvCxnSpPr/>
      </xdr:nvCxnSpPr>
      <xdr:spPr>
        <a:xfrm>
          <a:off x="9639300" y="10047925"/>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53072</xdr:rowOff>
    </xdr:from>
    <xdr:to>
      <xdr:col>50</xdr:col>
      <xdr:colOff>114300</xdr:colOff>
      <xdr:row>58</xdr:row>
      <xdr:rowOff>103825</xdr:rowOff>
    </xdr:to>
    <xdr:cxnSp macro="">
      <xdr:nvCxnSpPr>
        <xdr:cNvPr id="349" name="直線コネクタ 348"/>
        <xdr:cNvCxnSpPr/>
      </xdr:nvCxnSpPr>
      <xdr:spPr>
        <a:xfrm>
          <a:off x="8750300" y="9997172"/>
          <a:ext cx="889000" cy="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159799</xdr:rowOff>
    </xdr:from>
    <xdr:to>
      <xdr:col>45</xdr:col>
      <xdr:colOff>177800</xdr:colOff>
      <xdr:row>58</xdr:row>
      <xdr:rowOff>53072</xdr:rowOff>
    </xdr:to>
    <xdr:cxnSp macro="">
      <xdr:nvCxnSpPr>
        <xdr:cNvPr id="352" name="直線コネクタ 351"/>
        <xdr:cNvCxnSpPr/>
      </xdr:nvCxnSpPr>
      <xdr:spPr>
        <a:xfrm>
          <a:off x="7861300" y="9932449"/>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159799</xdr:rowOff>
    </xdr:from>
    <xdr:to>
      <xdr:col>41</xdr:col>
      <xdr:colOff>50800</xdr:colOff>
      <xdr:row>58</xdr:row>
      <xdr:rowOff>1125</xdr:rowOff>
    </xdr:to>
    <xdr:cxnSp macro="">
      <xdr:nvCxnSpPr>
        <xdr:cNvPr id="355" name="直線コネクタ 354"/>
        <xdr:cNvCxnSpPr/>
      </xdr:nvCxnSpPr>
      <xdr:spPr>
        <a:xfrm flipV="1">
          <a:off x="6972300" y="993244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63674</xdr:rowOff>
    </xdr:from>
    <xdr:to>
      <xdr:col>55</xdr:col>
      <xdr:colOff>50800</xdr:colOff>
      <xdr:row>58</xdr:row>
      <xdr:rowOff>165274</xdr:rowOff>
    </xdr:to>
    <xdr:sp macro="" textlink="">
      <xdr:nvSpPr>
        <xdr:cNvPr id="365" name="楕円 364"/>
        <xdr:cNvSpPr/>
      </xdr:nvSpPr>
      <xdr:spPr>
        <a:xfrm>
          <a:off x="10426700" y="100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150051</xdr:rowOff>
    </xdr:from>
    <xdr:ext cx="534377" cy="259045"/>
    <xdr:sp macro="" textlink="">
      <xdr:nvSpPr>
        <xdr:cNvPr id="366" name="普通建設事業費該当値テキスト"/>
        <xdr:cNvSpPr txBox="1"/>
      </xdr:nvSpPr>
      <xdr:spPr>
        <a:xfrm>
          <a:off x="10528300" y="99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53025</xdr:rowOff>
    </xdr:from>
    <xdr:to>
      <xdr:col>50</xdr:col>
      <xdr:colOff>165100</xdr:colOff>
      <xdr:row>58</xdr:row>
      <xdr:rowOff>154625</xdr:rowOff>
    </xdr:to>
    <xdr:sp macro="" textlink="">
      <xdr:nvSpPr>
        <xdr:cNvPr id="367" name="楕円 366"/>
        <xdr:cNvSpPr/>
      </xdr:nvSpPr>
      <xdr:spPr>
        <a:xfrm>
          <a:off x="95885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145752</xdr:rowOff>
    </xdr:from>
    <xdr:ext cx="534377" cy="259045"/>
    <xdr:sp macro="" textlink="">
      <xdr:nvSpPr>
        <xdr:cNvPr id="368" name="テキスト ボックス 367"/>
        <xdr:cNvSpPr txBox="1"/>
      </xdr:nvSpPr>
      <xdr:spPr>
        <a:xfrm>
          <a:off x="9372111" y="10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2272</xdr:rowOff>
    </xdr:from>
    <xdr:to>
      <xdr:col>46</xdr:col>
      <xdr:colOff>38100</xdr:colOff>
      <xdr:row>58</xdr:row>
      <xdr:rowOff>103872</xdr:rowOff>
    </xdr:to>
    <xdr:sp macro="" textlink="">
      <xdr:nvSpPr>
        <xdr:cNvPr id="369" name="楕円 368"/>
        <xdr:cNvSpPr/>
      </xdr:nvSpPr>
      <xdr:spPr>
        <a:xfrm>
          <a:off x="8699500" y="9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94999</xdr:rowOff>
    </xdr:from>
    <xdr:ext cx="534377" cy="259045"/>
    <xdr:sp macro="" textlink="">
      <xdr:nvSpPr>
        <xdr:cNvPr id="370" name="テキスト ボックス 369"/>
        <xdr:cNvSpPr txBox="1"/>
      </xdr:nvSpPr>
      <xdr:spPr>
        <a:xfrm>
          <a:off x="8483111" y="100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108999</xdr:rowOff>
    </xdr:from>
    <xdr:to>
      <xdr:col>41</xdr:col>
      <xdr:colOff>101600</xdr:colOff>
      <xdr:row>58</xdr:row>
      <xdr:rowOff>39149</xdr:rowOff>
    </xdr:to>
    <xdr:sp macro="" textlink="">
      <xdr:nvSpPr>
        <xdr:cNvPr id="371" name="楕円 370"/>
        <xdr:cNvSpPr/>
      </xdr:nvSpPr>
      <xdr:spPr>
        <a:xfrm>
          <a:off x="7810500" y="9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55676</xdr:rowOff>
    </xdr:from>
    <xdr:ext cx="534377" cy="259045"/>
    <xdr:sp macro="" textlink="">
      <xdr:nvSpPr>
        <xdr:cNvPr id="372" name="テキスト ボックス 371"/>
        <xdr:cNvSpPr txBox="1"/>
      </xdr:nvSpPr>
      <xdr:spPr>
        <a:xfrm>
          <a:off x="7594111" y="96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121775</xdr:rowOff>
    </xdr:from>
    <xdr:to>
      <xdr:col>36</xdr:col>
      <xdr:colOff>165100</xdr:colOff>
      <xdr:row>58</xdr:row>
      <xdr:rowOff>51925</xdr:rowOff>
    </xdr:to>
    <xdr:sp macro="" textlink="">
      <xdr:nvSpPr>
        <xdr:cNvPr id="373" name="楕円 372"/>
        <xdr:cNvSpPr/>
      </xdr:nvSpPr>
      <xdr:spPr>
        <a:xfrm>
          <a:off x="6921500" y="9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43052</xdr:rowOff>
    </xdr:from>
    <xdr:ext cx="534377" cy="259045"/>
    <xdr:sp macro="" textlink="">
      <xdr:nvSpPr>
        <xdr:cNvPr id="374" name="テキスト ボックス 373"/>
        <xdr:cNvSpPr txBox="1"/>
      </xdr:nvSpPr>
      <xdr:spPr>
        <a:xfrm>
          <a:off x="6705111" y="99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31721</xdr:rowOff>
    </xdr:from>
    <xdr:to>
      <xdr:col>55</xdr:col>
      <xdr:colOff>0</xdr:colOff>
      <xdr:row>79</xdr:row>
      <xdr:rowOff>39494</xdr:rowOff>
    </xdr:to>
    <xdr:cxnSp macro="">
      <xdr:nvCxnSpPr>
        <xdr:cNvPr id="403" name="直線コネクタ 402"/>
        <xdr:cNvCxnSpPr/>
      </xdr:nvCxnSpPr>
      <xdr:spPr>
        <a:xfrm flipV="1">
          <a:off x="9639300" y="1357627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13238</xdr:rowOff>
    </xdr:from>
    <xdr:to>
      <xdr:col>50</xdr:col>
      <xdr:colOff>114300</xdr:colOff>
      <xdr:row>79</xdr:row>
      <xdr:rowOff>39494</xdr:rowOff>
    </xdr:to>
    <xdr:cxnSp macro="">
      <xdr:nvCxnSpPr>
        <xdr:cNvPr id="406" name="直線コネクタ 405"/>
        <xdr:cNvCxnSpPr/>
      </xdr:nvCxnSpPr>
      <xdr:spPr>
        <a:xfrm>
          <a:off x="8750300" y="13557788"/>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13238</xdr:rowOff>
    </xdr:from>
    <xdr:to>
      <xdr:col>45</xdr:col>
      <xdr:colOff>177800</xdr:colOff>
      <xdr:row>79</xdr:row>
      <xdr:rowOff>26322</xdr:rowOff>
    </xdr:to>
    <xdr:cxnSp macro="">
      <xdr:nvCxnSpPr>
        <xdr:cNvPr id="409" name="直線コネクタ 408"/>
        <xdr:cNvCxnSpPr/>
      </xdr:nvCxnSpPr>
      <xdr:spPr>
        <a:xfrm flipV="1">
          <a:off x="7861300" y="13557788"/>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26322</xdr:rowOff>
    </xdr:from>
    <xdr:to>
      <xdr:col>41</xdr:col>
      <xdr:colOff>50800</xdr:colOff>
      <xdr:row>79</xdr:row>
      <xdr:rowOff>35142</xdr:rowOff>
    </xdr:to>
    <xdr:cxnSp macro="">
      <xdr:nvCxnSpPr>
        <xdr:cNvPr id="412" name="直線コネクタ 411"/>
        <xdr:cNvCxnSpPr/>
      </xdr:nvCxnSpPr>
      <xdr:spPr>
        <a:xfrm flipV="1">
          <a:off x="6972300" y="13570872"/>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152371</xdr:rowOff>
    </xdr:from>
    <xdr:to>
      <xdr:col>55</xdr:col>
      <xdr:colOff>50800</xdr:colOff>
      <xdr:row>79</xdr:row>
      <xdr:rowOff>82521</xdr:rowOff>
    </xdr:to>
    <xdr:sp macro="" textlink="">
      <xdr:nvSpPr>
        <xdr:cNvPr id="422" name="楕円 421"/>
        <xdr:cNvSpPr/>
      </xdr:nvSpPr>
      <xdr:spPr>
        <a:xfrm>
          <a:off x="10426700" y="135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67298</xdr:rowOff>
    </xdr:from>
    <xdr:ext cx="469744" cy="259045"/>
    <xdr:sp macro="" textlink="">
      <xdr:nvSpPr>
        <xdr:cNvPr id="423" name="普通建設事業費 （ うち新規整備　）該当値テキスト"/>
        <xdr:cNvSpPr txBox="1"/>
      </xdr:nvSpPr>
      <xdr:spPr>
        <a:xfrm>
          <a:off x="10528300" y="1344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160144</xdr:rowOff>
    </xdr:from>
    <xdr:to>
      <xdr:col>50</xdr:col>
      <xdr:colOff>165100</xdr:colOff>
      <xdr:row>79</xdr:row>
      <xdr:rowOff>90294</xdr:rowOff>
    </xdr:to>
    <xdr:sp macro="" textlink="">
      <xdr:nvSpPr>
        <xdr:cNvPr id="424" name="楕円 423"/>
        <xdr:cNvSpPr/>
      </xdr:nvSpPr>
      <xdr:spPr>
        <a:xfrm>
          <a:off x="9588500" y="13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81421</xdr:rowOff>
    </xdr:from>
    <xdr:ext cx="469744" cy="259045"/>
    <xdr:sp macro="" textlink="">
      <xdr:nvSpPr>
        <xdr:cNvPr id="425" name="テキスト ボックス 424"/>
        <xdr:cNvSpPr txBox="1"/>
      </xdr:nvSpPr>
      <xdr:spPr>
        <a:xfrm>
          <a:off x="9404428" y="1362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133888</xdr:rowOff>
    </xdr:from>
    <xdr:to>
      <xdr:col>46</xdr:col>
      <xdr:colOff>38100</xdr:colOff>
      <xdr:row>79</xdr:row>
      <xdr:rowOff>64038</xdr:rowOff>
    </xdr:to>
    <xdr:sp macro="" textlink="">
      <xdr:nvSpPr>
        <xdr:cNvPr id="426" name="楕円 425"/>
        <xdr:cNvSpPr/>
      </xdr:nvSpPr>
      <xdr:spPr>
        <a:xfrm>
          <a:off x="8699500" y="135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55165</xdr:rowOff>
    </xdr:from>
    <xdr:ext cx="469744" cy="259045"/>
    <xdr:sp macro="" textlink="">
      <xdr:nvSpPr>
        <xdr:cNvPr id="427" name="テキスト ボックス 426"/>
        <xdr:cNvSpPr txBox="1"/>
      </xdr:nvSpPr>
      <xdr:spPr>
        <a:xfrm>
          <a:off x="8515428" y="135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146972</xdr:rowOff>
    </xdr:from>
    <xdr:to>
      <xdr:col>41</xdr:col>
      <xdr:colOff>101600</xdr:colOff>
      <xdr:row>79</xdr:row>
      <xdr:rowOff>77122</xdr:rowOff>
    </xdr:to>
    <xdr:sp macro="" textlink="">
      <xdr:nvSpPr>
        <xdr:cNvPr id="428" name="楕円 427"/>
        <xdr:cNvSpPr/>
      </xdr:nvSpPr>
      <xdr:spPr>
        <a:xfrm>
          <a:off x="7810500" y="135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68249</xdr:rowOff>
    </xdr:from>
    <xdr:ext cx="469744" cy="259045"/>
    <xdr:sp macro="" textlink="">
      <xdr:nvSpPr>
        <xdr:cNvPr id="429" name="テキスト ボックス 428"/>
        <xdr:cNvSpPr txBox="1"/>
      </xdr:nvSpPr>
      <xdr:spPr>
        <a:xfrm>
          <a:off x="7626428" y="1361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155792</xdr:rowOff>
    </xdr:from>
    <xdr:to>
      <xdr:col>36</xdr:col>
      <xdr:colOff>165100</xdr:colOff>
      <xdr:row>79</xdr:row>
      <xdr:rowOff>85942</xdr:rowOff>
    </xdr:to>
    <xdr:sp macro="" textlink="">
      <xdr:nvSpPr>
        <xdr:cNvPr id="430" name="楕円 429"/>
        <xdr:cNvSpPr/>
      </xdr:nvSpPr>
      <xdr:spPr>
        <a:xfrm>
          <a:off x="6921500" y="135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77069</xdr:rowOff>
    </xdr:from>
    <xdr:ext cx="469744" cy="259045"/>
    <xdr:sp macro="" textlink="">
      <xdr:nvSpPr>
        <xdr:cNvPr id="431" name="テキスト ボックス 430"/>
        <xdr:cNvSpPr txBox="1"/>
      </xdr:nvSpPr>
      <xdr:spPr>
        <a:xfrm>
          <a:off x="6737428" y="136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170605</xdr:rowOff>
    </xdr:from>
    <xdr:to>
      <xdr:col>55</xdr:col>
      <xdr:colOff>0</xdr:colOff>
      <xdr:row>99</xdr:row>
      <xdr:rowOff>75050</xdr:rowOff>
    </xdr:to>
    <xdr:cxnSp macro="">
      <xdr:nvCxnSpPr>
        <xdr:cNvPr id="462" name="直線コネクタ 461"/>
        <xdr:cNvCxnSpPr/>
      </xdr:nvCxnSpPr>
      <xdr:spPr>
        <a:xfrm>
          <a:off x="9639300" y="16972705"/>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7503</xdr:rowOff>
    </xdr:from>
    <xdr:to>
      <xdr:col>50</xdr:col>
      <xdr:colOff>114300</xdr:colOff>
      <xdr:row>98</xdr:row>
      <xdr:rowOff>170605</xdr:rowOff>
    </xdr:to>
    <xdr:cxnSp macro="">
      <xdr:nvCxnSpPr>
        <xdr:cNvPr id="465" name="直線コネクタ 464"/>
        <xdr:cNvCxnSpPr/>
      </xdr:nvCxnSpPr>
      <xdr:spPr>
        <a:xfrm>
          <a:off x="8750300" y="16809603"/>
          <a:ext cx="889000" cy="1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43676</xdr:rowOff>
    </xdr:from>
    <xdr:to>
      <xdr:col>45</xdr:col>
      <xdr:colOff>177800</xdr:colOff>
      <xdr:row>98</xdr:row>
      <xdr:rowOff>7503</xdr:rowOff>
    </xdr:to>
    <xdr:cxnSp macro="">
      <xdr:nvCxnSpPr>
        <xdr:cNvPr id="468" name="直線コネクタ 467"/>
        <xdr:cNvCxnSpPr/>
      </xdr:nvCxnSpPr>
      <xdr:spPr>
        <a:xfrm>
          <a:off x="7861300" y="16502876"/>
          <a:ext cx="889000" cy="30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20631</xdr:rowOff>
    </xdr:from>
    <xdr:to>
      <xdr:col>41</xdr:col>
      <xdr:colOff>50800</xdr:colOff>
      <xdr:row>96</xdr:row>
      <xdr:rowOff>43676</xdr:rowOff>
    </xdr:to>
    <xdr:cxnSp macro="">
      <xdr:nvCxnSpPr>
        <xdr:cNvPr id="471" name="直線コネクタ 470"/>
        <xdr:cNvCxnSpPr/>
      </xdr:nvCxnSpPr>
      <xdr:spPr>
        <a:xfrm>
          <a:off x="6972300" y="16479831"/>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24250</xdr:rowOff>
    </xdr:from>
    <xdr:to>
      <xdr:col>55</xdr:col>
      <xdr:colOff>50800</xdr:colOff>
      <xdr:row>99</xdr:row>
      <xdr:rowOff>125850</xdr:rowOff>
    </xdr:to>
    <xdr:sp macro="" textlink="">
      <xdr:nvSpPr>
        <xdr:cNvPr id="481" name="楕円 480"/>
        <xdr:cNvSpPr/>
      </xdr:nvSpPr>
      <xdr:spPr>
        <a:xfrm>
          <a:off x="10426700" y="169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110627</xdr:rowOff>
    </xdr:from>
    <xdr:ext cx="469744" cy="259045"/>
    <xdr:sp macro="" textlink="">
      <xdr:nvSpPr>
        <xdr:cNvPr id="482" name="普通建設事業費 （ うち更新整備　）該当値テキスト"/>
        <xdr:cNvSpPr txBox="1"/>
      </xdr:nvSpPr>
      <xdr:spPr>
        <a:xfrm>
          <a:off x="10528300" y="1691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119805</xdr:rowOff>
    </xdr:from>
    <xdr:to>
      <xdr:col>50</xdr:col>
      <xdr:colOff>165100</xdr:colOff>
      <xdr:row>99</xdr:row>
      <xdr:rowOff>49955</xdr:rowOff>
    </xdr:to>
    <xdr:sp macro="" textlink="">
      <xdr:nvSpPr>
        <xdr:cNvPr id="483" name="楕円 482"/>
        <xdr:cNvSpPr/>
      </xdr:nvSpPr>
      <xdr:spPr>
        <a:xfrm>
          <a:off x="9588500" y="169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41082</xdr:rowOff>
    </xdr:from>
    <xdr:ext cx="469744" cy="259045"/>
    <xdr:sp macro="" textlink="">
      <xdr:nvSpPr>
        <xdr:cNvPr id="484" name="テキスト ボックス 483"/>
        <xdr:cNvSpPr txBox="1"/>
      </xdr:nvSpPr>
      <xdr:spPr>
        <a:xfrm>
          <a:off x="9404428" y="17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128153</xdr:rowOff>
    </xdr:from>
    <xdr:to>
      <xdr:col>46</xdr:col>
      <xdr:colOff>38100</xdr:colOff>
      <xdr:row>98</xdr:row>
      <xdr:rowOff>58303</xdr:rowOff>
    </xdr:to>
    <xdr:sp macro="" textlink="">
      <xdr:nvSpPr>
        <xdr:cNvPr id="485" name="楕円 484"/>
        <xdr:cNvSpPr/>
      </xdr:nvSpPr>
      <xdr:spPr>
        <a:xfrm>
          <a:off x="8699500" y="16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49430</xdr:rowOff>
    </xdr:from>
    <xdr:ext cx="534377" cy="259045"/>
    <xdr:sp macro="" textlink="">
      <xdr:nvSpPr>
        <xdr:cNvPr id="486" name="テキスト ボックス 485"/>
        <xdr:cNvSpPr txBox="1"/>
      </xdr:nvSpPr>
      <xdr:spPr>
        <a:xfrm>
          <a:off x="8483111" y="168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164326</xdr:rowOff>
    </xdr:from>
    <xdr:to>
      <xdr:col>41</xdr:col>
      <xdr:colOff>101600</xdr:colOff>
      <xdr:row>96</xdr:row>
      <xdr:rowOff>94476</xdr:rowOff>
    </xdr:to>
    <xdr:sp macro="" textlink="">
      <xdr:nvSpPr>
        <xdr:cNvPr id="487" name="楕円 486"/>
        <xdr:cNvSpPr/>
      </xdr:nvSpPr>
      <xdr:spPr>
        <a:xfrm>
          <a:off x="7810500" y="164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111003</xdr:rowOff>
    </xdr:from>
    <xdr:ext cx="534377" cy="259045"/>
    <xdr:sp macro="" textlink="">
      <xdr:nvSpPr>
        <xdr:cNvPr id="488" name="テキスト ボックス 487"/>
        <xdr:cNvSpPr txBox="1"/>
      </xdr:nvSpPr>
      <xdr:spPr>
        <a:xfrm>
          <a:off x="7594111" y="162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141281</xdr:rowOff>
    </xdr:from>
    <xdr:to>
      <xdr:col>36</xdr:col>
      <xdr:colOff>165100</xdr:colOff>
      <xdr:row>96</xdr:row>
      <xdr:rowOff>71431</xdr:rowOff>
    </xdr:to>
    <xdr:sp macro="" textlink="">
      <xdr:nvSpPr>
        <xdr:cNvPr id="489" name="楕円 488"/>
        <xdr:cNvSpPr/>
      </xdr:nvSpPr>
      <xdr:spPr>
        <a:xfrm>
          <a:off x="6921500" y="164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87958</xdr:rowOff>
    </xdr:from>
    <xdr:ext cx="534377" cy="259045"/>
    <xdr:sp macro="" textlink="">
      <xdr:nvSpPr>
        <xdr:cNvPr id="490" name="テキスト ボックス 489"/>
        <xdr:cNvSpPr txBox="1"/>
      </xdr:nvSpPr>
      <xdr:spPr>
        <a:xfrm>
          <a:off x="6705111" y="162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154636</xdr:rowOff>
    </xdr:from>
    <xdr:to>
      <xdr:col>85</xdr:col>
      <xdr:colOff>127000</xdr:colOff>
      <xdr:row>38</xdr:row>
      <xdr:rowOff>161531</xdr:rowOff>
    </xdr:to>
    <xdr:cxnSp macro="">
      <xdr:nvCxnSpPr>
        <xdr:cNvPr id="519" name="直線コネクタ 518"/>
        <xdr:cNvCxnSpPr/>
      </xdr:nvCxnSpPr>
      <xdr:spPr>
        <a:xfrm>
          <a:off x="15481300" y="666973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154636</xdr:rowOff>
    </xdr:from>
    <xdr:to>
      <xdr:col>81</xdr:col>
      <xdr:colOff>50800</xdr:colOff>
      <xdr:row>39</xdr:row>
      <xdr:rowOff>2324</xdr:rowOff>
    </xdr:to>
    <xdr:cxnSp macro="">
      <xdr:nvCxnSpPr>
        <xdr:cNvPr id="522" name="直線コネクタ 521"/>
        <xdr:cNvCxnSpPr/>
      </xdr:nvCxnSpPr>
      <xdr:spPr>
        <a:xfrm flipV="1">
          <a:off x="14592300" y="6669736"/>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2324</xdr:rowOff>
    </xdr:from>
    <xdr:to>
      <xdr:col>76</xdr:col>
      <xdr:colOff>114300</xdr:colOff>
      <xdr:row>39</xdr:row>
      <xdr:rowOff>44450</xdr:rowOff>
    </xdr:to>
    <xdr:cxnSp macro="">
      <xdr:nvCxnSpPr>
        <xdr:cNvPr id="525" name="直線コネクタ 524"/>
        <xdr:cNvCxnSpPr/>
      </xdr:nvCxnSpPr>
      <xdr:spPr>
        <a:xfrm flipV="1">
          <a:off x="13703300" y="6688874"/>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28715</xdr:rowOff>
    </xdr:from>
    <xdr:to>
      <xdr:col>71</xdr:col>
      <xdr:colOff>177800</xdr:colOff>
      <xdr:row>39</xdr:row>
      <xdr:rowOff>44450</xdr:rowOff>
    </xdr:to>
    <xdr:cxnSp macro="">
      <xdr:nvCxnSpPr>
        <xdr:cNvPr id="528" name="直線コネクタ 527"/>
        <xdr:cNvCxnSpPr/>
      </xdr:nvCxnSpPr>
      <xdr:spPr>
        <a:xfrm>
          <a:off x="12814300" y="671526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110731</xdr:rowOff>
    </xdr:from>
    <xdr:to>
      <xdr:col>85</xdr:col>
      <xdr:colOff>177800</xdr:colOff>
      <xdr:row>39</xdr:row>
      <xdr:rowOff>40881</xdr:rowOff>
    </xdr:to>
    <xdr:sp macro="" textlink="">
      <xdr:nvSpPr>
        <xdr:cNvPr id="538" name="楕円 537"/>
        <xdr:cNvSpPr/>
      </xdr:nvSpPr>
      <xdr:spPr>
        <a:xfrm>
          <a:off x="162687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103836</xdr:rowOff>
    </xdr:from>
    <xdr:to>
      <xdr:col>81</xdr:col>
      <xdr:colOff>101600</xdr:colOff>
      <xdr:row>39</xdr:row>
      <xdr:rowOff>33986</xdr:rowOff>
    </xdr:to>
    <xdr:sp macro="" textlink="">
      <xdr:nvSpPr>
        <xdr:cNvPr id="540" name="楕円 539"/>
        <xdr:cNvSpPr/>
      </xdr:nvSpPr>
      <xdr:spPr>
        <a:xfrm>
          <a:off x="15430500" y="66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25113</xdr:rowOff>
    </xdr:from>
    <xdr:ext cx="469744" cy="259045"/>
    <xdr:sp macro="" textlink="">
      <xdr:nvSpPr>
        <xdr:cNvPr id="541" name="テキスト ボックス 540"/>
        <xdr:cNvSpPr txBox="1"/>
      </xdr:nvSpPr>
      <xdr:spPr>
        <a:xfrm>
          <a:off x="15246428" y="67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122974</xdr:rowOff>
    </xdr:from>
    <xdr:to>
      <xdr:col>76</xdr:col>
      <xdr:colOff>165100</xdr:colOff>
      <xdr:row>39</xdr:row>
      <xdr:rowOff>53124</xdr:rowOff>
    </xdr:to>
    <xdr:sp macro="" textlink="">
      <xdr:nvSpPr>
        <xdr:cNvPr id="542" name="楕円 541"/>
        <xdr:cNvSpPr/>
      </xdr:nvSpPr>
      <xdr:spPr>
        <a:xfrm>
          <a:off x="145415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44251</xdr:rowOff>
    </xdr:from>
    <xdr:ext cx="469744" cy="259045"/>
    <xdr:sp macro="" textlink="">
      <xdr:nvSpPr>
        <xdr:cNvPr id="543" name="テキスト ボックス 542"/>
        <xdr:cNvSpPr txBox="1"/>
      </xdr:nvSpPr>
      <xdr:spPr>
        <a:xfrm>
          <a:off x="14357428" y="67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149365</xdr:rowOff>
    </xdr:from>
    <xdr:to>
      <xdr:col>67</xdr:col>
      <xdr:colOff>101600</xdr:colOff>
      <xdr:row>39</xdr:row>
      <xdr:rowOff>79515</xdr:rowOff>
    </xdr:to>
    <xdr:sp macro="" textlink="">
      <xdr:nvSpPr>
        <xdr:cNvPr id="546" name="楕円 545"/>
        <xdr:cNvSpPr/>
      </xdr:nvSpPr>
      <xdr:spPr>
        <a:xfrm>
          <a:off x="12763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70642</xdr:rowOff>
    </xdr:from>
    <xdr:ext cx="469744" cy="259045"/>
    <xdr:sp macro="" textlink="">
      <xdr:nvSpPr>
        <xdr:cNvPr id="547" name="テキスト ボックス 546"/>
        <xdr:cNvSpPr txBox="1"/>
      </xdr:nvSpPr>
      <xdr:spPr>
        <a:xfrm>
          <a:off x="12579428" y="67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23101</xdr:rowOff>
    </xdr:from>
    <xdr:to>
      <xdr:col>85</xdr:col>
      <xdr:colOff>127000</xdr:colOff>
      <xdr:row>74</xdr:row>
      <xdr:rowOff>35166</xdr:rowOff>
    </xdr:to>
    <xdr:cxnSp macro="">
      <xdr:nvCxnSpPr>
        <xdr:cNvPr id="625" name="直線コネクタ 624"/>
        <xdr:cNvCxnSpPr/>
      </xdr:nvCxnSpPr>
      <xdr:spPr>
        <a:xfrm>
          <a:off x="15481300" y="127104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23101</xdr:rowOff>
    </xdr:from>
    <xdr:to>
      <xdr:col>81</xdr:col>
      <xdr:colOff>50800</xdr:colOff>
      <xdr:row>74</xdr:row>
      <xdr:rowOff>43307</xdr:rowOff>
    </xdr:to>
    <xdr:cxnSp macro="">
      <xdr:nvCxnSpPr>
        <xdr:cNvPr id="628" name="直線コネクタ 627"/>
        <xdr:cNvCxnSpPr/>
      </xdr:nvCxnSpPr>
      <xdr:spPr>
        <a:xfrm flipV="1">
          <a:off x="14592300" y="12710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43307</xdr:rowOff>
    </xdr:from>
    <xdr:to>
      <xdr:col>76</xdr:col>
      <xdr:colOff>114300</xdr:colOff>
      <xdr:row>74</xdr:row>
      <xdr:rowOff>80505</xdr:rowOff>
    </xdr:to>
    <xdr:cxnSp macro="">
      <xdr:nvCxnSpPr>
        <xdr:cNvPr id="631" name="直線コネクタ 630"/>
        <xdr:cNvCxnSpPr/>
      </xdr:nvCxnSpPr>
      <xdr:spPr>
        <a:xfrm flipV="1">
          <a:off x="13703300" y="12730607"/>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80505</xdr:rowOff>
    </xdr:from>
    <xdr:to>
      <xdr:col>71</xdr:col>
      <xdr:colOff>177800</xdr:colOff>
      <xdr:row>74</xdr:row>
      <xdr:rowOff>108052</xdr:rowOff>
    </xdr:to>
    <xdr:cxnSp macro="">
      <xdr:nvCxnSpPr>
        <xdr:cNvPr id="634" name="直線コネクタ 633"/>
        <xdr:cNvCxnSpPr/>
      </xdr:nvCxnSpPr>
      <xdr:spPr>
        <a:xfrm flipV="1">
          <a:off x="12814300" y="12767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155816</xdr:rowOff>
    </xdr:from>
    <xdr:to>
      <xdr:col>85</xdr:col>
      <xdr:colOff>177800</xdr:colOff>
      <xdr:row>74</xdr:row>
      <xdr:rowOff>85966</xdr:rowOff>
    </xdr:to>
    <xdr:sp macro="" textlink="">
      <xdr:nvSpPr>
        <xdr:cNvPr id="644" name="楕円 643"/>
        <xdr:cNvSpPr/>
      </xdr:nvSpPr>
      <xdr:spPr>
        <a:xfrm>
          <a:off x="16268700" y="12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7243</xdr:rowOff>
    </xdr:from>
    <xdr:ext cx="534377" cy="259045"/>
    <xdr:sp macro="" textlink="">
      <xdr:nvSpPr>
        <xdr:cNvPr id="645" name="公債費該当値テキスト"/>
        <xdr:cNvSpPr txBox="1"/>
      </xdr:nvSpPr>
      <xdr:spPr>
        <a:xfrm>
          <a:off x="16370300" y="125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143751</xdr:rowOff>
    </xdr:from>
    <xdr:to>
      <xdr:col>81</xdr:col>
      <xdr:colOff>101600</xdr:colOff>
      <xdr:row>74</xdr:row>
      <xdr:rowOff>73901</xdr:rowOff>
    </xdr:to>
    <xdr:sp macro="" textlink="">
      <xdr:nvSpPr>
        <xdr:cNvPr id="646" name="楕円 645"/>
        <xdr:cNvSpPr/>
      </xdr:nvSpPr>
      <xdr:spPr>
        <a:xfrm>
          <a:off x="15430500" y="126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90428</xdr:rowOff>
    </xdr:from>
    <xdr:ext cx="534377" cy="259045"/>
    <xdr:sp macro="" textlink="">
      <xdr:nvSpPr>
        <xdr:cNvPr id="647" name="テキスト ボックス 646"/>
        <xdr:cNvSpPr txBox="1"/>
      </xdr:nvSpPr>
      <xdr:spPr>
        <a:xfrm>
          <a:off x="15214111" y="124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163957</xdr:rowOff>
    </xdr:from>
    <xdr:to>
      <xdr:col>76</xdr:col>
      <xdr:colOff>165100</xdr:colOff>
      <xdr:row>74</xdr:row>
      <xdr:rowOff>94107</xdr:rowOff>
    </xdr:to>
    <xdr:sp macro="" textlink="">
      <xdr:nvSpPr>
        <xdr:cNvPr id="648" name="楕円 647"/>
        <xdr:cNvSpPr/>
      </xdr:nvSpPr>
      <xdr:spPr>
        <a:xfrm>
          <a:off x="145415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110634</xdr:rowOff>
    </xdr:from>
    <xdr:ext cx="534377" cy="259045"/>
    <xdr:sp macro="" textlink="">
      <xdr:nvSpPr>
        <xdr:cNvPr id="649" name="テキスト ボックス 648"/>
        <xdr:cNvSpPr txBox="1"/>
      </xdr:nvSpPr>
      <xdr:spPr>
        <a:xfrm>
          <a:off x="14325111" y="124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29705</xdr:rowOff>
    </xdr:from>
    <xdr:to>
      <xdr:col>72</xdr:col>
      <xdr:colOff>38100</xdr:colOff>
      <xdr:row>74</xdr:row>
      <xdr:rowOff>131305</xdr:rowOff>
    </xdr:to>
    <xdr:sp macro="" textlink="">
      <xdr:nvSpPr>
        <xdr:cNvPr id="650" name="楕円 649"/>
        <xdr:cNvSpPr/>
      </xdr:nvSpPr>
      <xdr:spPr>
        <a:xfrm>
          <a:off x="13652500" y="127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147832</xdr:rowOff>
    </xdr:from>
    <xdr:ext cx="534377" cy="259045"/>
    <xdr:sp macro="" textlink="">
      <xdr:nvSpPr>
        <xdr:cNvPr id="651" name="テキスト ボックス 650"/>
        <xdr:cNvSpPr txBox="1"/>
      </xdr:nvSpPr>
      <xdr:spPr>
        <a:xfrm>
          <a:off x="13436111" y="124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57252</xdr:rowOff>
    </xdr:from>
    <xdr:to>
      <xdr:col>67</xdr:col>
      <xdr:colOff>101600</xdr:colOff>
      <xdr:row>74</xdr:row>
      <xdr:rowOff>158852</xdr:rowOff>
    </xdr:to>
    <xdr:sp macro="" textlink="">
      <xdr:nvSpPr>
        <xdr:cNvPr id="652" name="楕円 651"/>
        <xdr:cNvSpPr/>
      </xdr:nvSpPr>
      <xdr:spPr>
        <a:xfrm>
          <a:off x="12763500" y="12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3929</xdr:rowOff>
    </xdr:from>
    <xdr:ext cx="534377" cy="259045"/>
    <xdr:sp macro="" textlink="">
      <xdr:nvSpPr>
        <xdr:cNvPr id="653" name="テキスト ボックス 652"/>
        <xdr:cNvSpPr txBox="1"/>
      </xdr:nvSpPr>
      <xdr:spPr>
        <a:xfrm>
          <a:off x="12547111" y="125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166720</xdr:rowOff>
    </xdr:from>
    <xdr:to>
      <xdr:col>85</xdr:col>
      <xdr:colOff>127000</xdr:colOff>
      <xdr:row>98</xdr:row>
      <xdr:rowOff>77054</xdr:rowOff>
    </xdr:to>
    <xdr:cxnSp macro="">
      <xdr:nvCxnSpPr>
        <xdr:cNvPr id="680" name="直線コネクタ 679"/>
        <xdr:cNvCxnSpPr/>
      </xdr:nvCxnSpPr>
      <xdr:spPr>
        <a:xfrm flipV="1">
          <a:off x="15481300" y="16797370"/>
          <a:ext cx="838200" cy="8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77054</xdr:rowOff>
    </xdr:from>
    <xdr:to>
      <xdr:col>81</xdr:col>
      <xdr:colOff>50800</xdr:colOff>
      <xdr:row>98</xdr:row>
      <xdr:rowOff>84666</xdr:rowOff>
    </xdr:to>
    <xdr:cxnSp macro="">
      <xdr:nvCxnSpPr>
        <xdr:cNvPr id="683" name="直線コネクタ 682"/>
        <xdr:cNvCxnSpPr/>
      </xdr:nvCxnSpPr>
      <xdr:spPr>
        <a:xfrm flipV="1">
          <a:off x="14592300" y="1687915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84666</xdr:rowOff>
    </xdr:from>
    <xdr:to>
      <xdr:col>76</xdr:col>
      <xdr:colOff>114300</xdr:colOff>
      <xdr:row>98</xdr:row>
      <xdr:rowOff>102690</xdr:rowOff>
    </xdr:to>
    <xdr:cxnSp macro="">
      <xdr:nvCxnSpPr>
        <xdr:cNvPr id="686" name="直線コネクタ 685"/>
        <xdr:cNvCxnSpPr/>
      </xdr:nvCxnSpPr>
      <xdr:spPr>
        <a:xfrm flipV="1">
          <a:off x="13703300" y="16886766"/>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102000</xdr:rowOff>
    </xdr:from>
    <xdr:to>
      <xdr:col>71</xdr:col>
      <xdr:colOff>177800</xdr:colOff>
      <xdr:row>98</xdr:row>
      <xdr:rowOff>102690</xdr:rowOff>
    </xdr:to>
    <xdr:cxnSp macro="">
      <xdr:nvCxnSpPr>
        <xdr:cNvPr id="689" name="直線コネクタ 688"/>
        <xdr:cNvCxnSpPr/>
      </xdr:nvCxnSpPr>
      <xdr:spPr>
        <a:xfrm>
          <a:off x="12814300" y="1690410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115920</xdr:rowOff>
    </xdr:from>
    <xdr:to>
      <xdr:col>85</xdr:col>
      <xdr:colOff>177800</xdr:colOff>
      <xdr:row>98</xdr:row>
      <xdr:rowOff>46070</xdr:rowOff>
    </xdr:to>
    <xdr:sp macro="" textlink="">
      <xdr:nvSpPr>
        <xdr:cNvPr id="699" name="楕円 698"/>
        <xdr:cNvSpPr/>
      </xdr:nvSpPr>
      <xdr:spPr>
        <a:xfrm>
          <a:off x="162687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138797</xdr:rowOff>
    </xdr:from>
    <xdr:ext cx="534377" cy="259045"/>
    <xdr:sp macro="" textlink="">
      <xdr:nvSpPr>
        <xdr:cNvPr id="700" name="積立金該当値テキスト"/>
        <xdr:cNvSpPr txBox="1"/>
      </xdr:nvSpPr>
      <xdr:spPr>
        <a:xfrm>
          <a:off x="16370300" y="16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26254</xdr:rowOff>
    </xdr:from>
    <xdr:to>
      <xdr:col>81</xdr:col>
      <xdr:colOff>101600</xdr:colOff>
      <xdr:row>98</xdr:row>
      <xdr:rowOff>127854</xdr:rowOff>
    </xdr:to>
    <xdr:sp macro="" textlink="">
      <xdr:nvSpPr>
        <xdr:cNvPr id="701" name="楕円 700"/>
        <xdr:cNvSpPr/>
      </xdr:nvSpPr>
      <xdr:spPr>
        <a:xfrm>
          <a:off x="15430500" y="16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144381</xdr:rowOff>
    </xdr:from>
    <xdr:ext cx="534377" cy="259045"/>
    <xdr:sp macro="" textlink="">
      <xdr:nvSpPr>
        <xdr:cNvPr id="702" name="テキスト ボックス 701"/>
        <xdr:cNvSpPr txBox="1"/>
      </xdr:nvSpPr>
      <xdr:spPr>
        <a:xfrm>
          <a:off x="15214111" y="16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33866</xdr:rowOff>
    </xdr:from>
    <xdr:to>
      <xdr:col>76</xdr:col>
      <xdr:colOff>165100</xdr:colOff>
      <xdr:row>98</xdr:row>
      <xdr:rowOff>135466</xdr:rowOff>
    </xdr:to>
    <xdr:sp macro="" textlink="">
      <xdr:nvSpPr>
        <xdr:cNvPr id="703" name="楕円 702"/>
        <xdr:cNvSpPr/>
      </xdr:nvSpPr>
      <xdr:spPr>
        <a:xfrm>
          <a:off x="14541500" y="168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126593</xdr:rowOff>
    </xdr:from>
    <xdr:ext cx="534377" cy="259045"/>
    <xdr:sp macro="" textlink="">
      <xdr:nvSpPr>
        <xdr:cNvPr id="704" name="テキスト ボックス 703"/>
        <xdr:cNvSpPr txBox="1"/>
      </xdr:nvSpPr>
      <xdr:spPr>
        <a:xfrm>
          <a:off x="14325111" y="16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51890</xdr:rowOff>
    </xdr:from>
    <xdr:to>
      <xdr:col>72</xdr:col>
      <xdr:colOff>38100</xdr:colOff>
      <xdr:row>98</xdr:row>
      <xdr:rowOff>153490</xdr:rowOff>
    </xdr:to>
    <xdr:sp macro="" textlink="">
      <xdr:nvSpPr>
        <xdr:cNvPr id="705" name="楕円 704"/>
        <xdr:cNvSpPr/>
      </xdr:nvSpPr>
      <xdr:spPr>
        <a:xfrm>
          <a:off x="13652500" y="168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144617</xdr:rowOff>
    </xdr:from>
    <xdr:ext cx="469744" cy="259045"/>
    <xdr:sp macro="" textlink="">
      <xdr:nvSpPr>
        <xdr:cNvPr id="706" name="テキスト ボックス 705"/>
        <xdr:cNvSpPr txBox="1"/>
      </xdr:nvSpPr>
      <xdr:spPr>
        <a:xfrm>
          <a:off x="13468428" y="169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51200</xdr:rowOff>
    </xdr:from>
    <xdr:to>
      <xdr:col>67</xdr:col>
      <xdr:colOff>101600</xdr:colOff>
      <xdr:row>98</xdr:row>
      <xdr:rowOff>152800</xdr:rowOff>
    </xdr:to>
    <xdr:sp macro="" textlink="">
      <xdr:nvSpPr>
        <xdr:cNvPr id="707" name="楕円 706"/>
        <xdr:cNvSpPr/>
      </xdr:nvSpPr>
      <xdr:spPr>
        <a:xfrm>
          <a:off x="12763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143927</xdr:rowOff>
    </xdr:from>
    <xdr:ext cx="469744" cy="259045"/>
    <xdr:sp macro="" textlink="">
      <xdr:nvSpPr>
        <xdr:cNvPr id="708" name="テキスト ボックス 707"/>
        <xdr:cNvSpPr txBox="1"/>
      </xdr:nvSpPr>
      <xdr:spPr>
        <a:xfrm>
          <a:off x="12579428"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73047</xdr:rowOff>
    </xdr:from>
    <xdr:to>
      <xdr:col>116</xdr:col>
      <xdr:colOff>63500</xdr:colOff>
      <xdr:row>39</xdr:row>
      <xdr:rowOff>81799</xdr:rowOff>
    </xdr:to>
    <xdr:cxnSp macro="">
      <xdr:nvCxnSpPr>
        <xdr:cNvPr id="739" name="直線コネクタ 738"/>
        <xdr:cNvCxnSpPr/>
      </xdr:nvCxnSpPr>
      <xdr:spPr>
        <a:xfrm flipV="1">
          <a:off x="21323300" y="6588147"/>
          <a:ext cx="838200" cy="1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81799</xdr:rowOff>
    </xdr:from>
    <xdr:to>
      <xdr:col>111</xdr:col>
      <xdr:colOff>177800</xdr:colOff>
      <xdr:row>39</xdr:row>
      <xdr:rowOff>98878</xdr:rowOff>
    </xdr:to>
    <xdr:cxnSp macro="">
      <xdr:nvCxnSpPr>
        <xdr:cNvPr id="742" name="直線コネクタ 741"/>
        <xdr:cNvCxnSpPr/>
      </xdr:nvCxnSpPr>
      <xdr:spPr>
        <a:xfrm flipV="1">
          <a:off x="20434300" y="6768349"/>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22247</xdr:rowOff>
    </xdr:from>
    <xdr:to>
      <xdr:col>116</xdr:col>
      <xdr:colOff>114300</xdr:colOff>
      <xdr:row>38</xdr:row>
      <xdr:rowOff>123847</xdr:rowOff>
    </xdr:to>
    <xdr:sp macro="" textlink="">
      <xdr:nvSpPr>
        <xdr:cNvPr id="758" name="楕円 757"/>
        <xdr:cNvSpPr/>
      </xdr:nvSpPr>
      <xdr:spPr>
        <a:xfrm>
          <a:off x="22110700" y="65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45124</xdr:rowOff>
    </xdr:from>
    <xdr:ext cx="469744" cy="259045"/>
    <xdr:sp macro="" textlink="">
      <xdr:nvSpPr>
        <xdr:cNvPr id="759" name="投資及び出資金該当値テキスト"/>
        <xdr:cNvSpPr txBox="1"/>
      </xdr:nvSpPr>
      <xdr:spPr>
        <a:xfrm>
          <a:off x="22212300" y="638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30999</xdr:rowOff>
    </xdr:from>
    <xdr:to>
      <xdr:col>112</xdr:col>
      <xdr:colOff>38100</xdr:colOff>
      <xdr:row>39</xdr:row>
      <xdr:rowOff>132599</xdr:rowOff>
    </xdr:to>
    <xdr:sp macro="" textlink="">
      <xdr:nvSpPr>
        <xdr:cNvPr id="760" name="楕円 759"/>
        <xdr:cNvSpPr/>
      </xdr:nvSpPr>
      <xdr:spPr>
        <a:xfrm>
          <a:off x="21272500" y="6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123726</xdr:rowOff>
    </xdr:from>
    <xdr:ext cx="378565" cy="259045"/>
    <xdr:sp macro="" textlink="">
      <xdr:nvSpPr>
        <xdr:cNvPr id="761" name="テキスト ボックス 760"/>
        <xdr:cNvSpPr txBox="1"/>
      </xdr:nvSpPr>
      <xdr:spPr>
        <a:xfrm>
          <a:off x="21134017" y="681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95031</xdr:rowOff>
    </xdr:from>
    <xdr:to>
      <xdr:col>116</xdr:col>
      <xdr:colOff>63500</xdr:colOff>
      <xdr:row>58</xdr:row>
      <xdr:rowOff>139700</xdr:rowOff>
    </xdr:to>
    <xdr:cxnSp macro="">
      <xdr:nvCxnSpPr>
        <xdr:cNvPr id="794" name="直線コネクタ 793"/>
        <xdr:cNvCxnSpPr/>
      </xdr:nvCxnSpPr>
      <xdr:spPr>
        <a:xfrm flipV="1">
          <a:off x="21323300" y="10039131"/>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44231</xdr:rowOff>
    </xdr:from>
    <xdr:to>
      <xdr:col>116</xdr:col>
      <xdr:colOff>114300</xdr:colOff>
      <xdr:row>58</xdr:row>
      <xdr:rowOff>145831</xdr:rowOff>
    </xdr:to>
    <xdr:sp macro="" textlink="">
      <xdr:nvSpPr>
        <xdr:cNvPr id="813" name="楕円 812"/>
        <xdr:cNvSpPr/>
      </xdr:nvSpPr>
      <xdr:spPr>
        <a:xfrm>
          <a:off x="221107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130608</xdr:rowOff>
    </xdr:from>
    <xdr:ext cx="378565" cy="259045"/>
    <xdr:sp macro="" textlink="">
      <xdr:nvSpPr>
        <xdr:cNvPr id="814" name="貸付金該当値テキスト"/>
        <xdr:cNvSpPr txBox="1"/>
      </xdr:nvSpPr>
      <xdr:spPr>
        <a:xfrm>
          <a:off x="22212300" y="99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131508</xdr:rowOff>
    </xdr:from>
    <xdr:to>
      <xdr:col>116</xdr:col>
      <xdr:colOff>63500</xdr:colOff>
      <xdr:row>74</xdr:row>
      <xdr:rowOff>132842</xdr:rowOff>
    </xdr:to>
    <xdr:cxnSp macro="">
      <xdr:nvCxnSpPr>
        <xdr:cNvPr id="852" name="直線コネクタ 851"/>
        <xdr:cNvCxnSpPr/>
      </xdr:nvCxnSpPr>
      <xdr:spPr>
        <a:xfrm flipV="1">
          <a:off x="21323300" y="1281880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132842</xdr:rowOff>
    </xdr:from>
    <xdr:to>
      <xdr:col>111</xdr:col>
      <xdr:colOff>177800</xdr:colOff>
      <xdr:row>74</xdr:row>
      <xdr:rowOff>155169</xdr:rowOff>
    </xdr:to>
    <xdr:cxnSp macro="">
      <xdr:nvCxnSpPr>
        <xdr:cNvPr id="855" name="直線コネクタ 854"/>
        <xdr:cNvCxnSpPr/>
      </xdr:nvCxnSpPr>
      <xdr:spPr>
        <a:xfrm flipV="1">
          <a:off x="20434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155169</xdr:rowOff>
    </xdr:from>
    <xdr:to>
      <xdr:col>107</xdr:col>
      <xdr:colOff>50800</xdr:colOff>
      <xdr:row>75</xdr:row>
      <xdr:rowOff>32963</xdr:rowOff>
    </xdr:to>
    <xdr:cxnSp macro="">
      <xdr:nvCxnSpPr>
        <xdr:cNvPr id="858" name="直線コネクタ 857"/>
        <xdr:cNvCxnSpPr/>
      </xdr:nvCxnSpPr>
      <xdr:spPr>
        <a:xfrm flipV="1">
          <a:off x="19545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18732</xdr:rowOff>
    </xdr:from>
    <xdr:to>
      <xdr:col>102</xdr:col>
      <xdr:colOff>114300</xdr:colOff>
      <xdr:row>75</xdr:row>
      <xdr:rowOff>32963</xdr:rowOff>
    </xdr:to>
    <xdr:cxnSp macro="">
      <xdr:nvCxnSpPr>
        <xdr:cNvPr id="861" name="直線コネクタ 860"/>
        <xdr:cNvCxnSpPr/>
      </xdr:nvCxnSpPr>
      <xdr:spPr>
        <a:xfrm>
          <a:off x="18656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80708</xdr:rowOff>
    </xdr:from>
    <xdr:to>
      <xdr:col>116</xdr:col>
      <xdr:colOff>114300</xdr:colOff>
      <xdr:row>75</xdr:row>
      <xdr:rowOff>10858</xdr:rowOff>
    </xdr:to>
    <xdr:sp macro="" textlink="">
      <xdr:nvSpPr>
        <xdr:cNvPr id="871" name="楕円 870"/>
        <xdr:cNvSpPr/>
      </xdr:nvSpPr>
      <xdr:spPr>
        <a:xfrm>
          <a:off x="221107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103585</xdr:rowOff>
    </xdr:from>
    <xdr:ext cx="534377" cy="259045"/>
    <xdr:sp macro="" textlink="">
      <xdr:nvSpPr>
        <xdr:cNvPr id="872" name="繰出金該当値テキスト"/>
        <xdr:cNvSpPr txBox="1"/>
      </xdr:nvSpPr>
      <xdr:spPr>
        <a:xfrm>
          <a:off x="22212300" y="12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82042</xdr:rowOff>
    </xdr:from>
    <xdr:to>
      <xdr:col>112</xdr:col>
      <xdr:colOff>38100</xdr:colOff>
      <xdr:row>75</xdr:row>
      <xdr:rowOff>12192</xdr:rowOff>
    </xdr:to>
    <xdr:sp macro="" textlink="">
      <xdr:nvSpPr>
        <xdr:cNvPr id="873" name="楕円 872"/>
        <xdr:cNvSpPr/>
      </xdr:nvSpPr>
      <xdr:spPr>
        <a:xfrm>
          <a:off x="21272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28719</xdr:rowOff>
    </xdr:from>
    <xdr:ext cx="534377" cy="259045"/>
    <xdr:sp macro="" textlink="">
      <xdr:nvSpPr>
        <xdr:cNvPr id="874" name="テキスト ボックス 873"/>
        <xdr:cNvSpPr txBox="1"/>
      </xdr:nvSpPr>
      <xdr:spPr>
        <a:xfrm>
          <a:off x="21056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104369</xdr:rowOff>
    </xdr:from>
    <xdr:to>
      <xdr:col>107</xdr:col>
      <xdr:colOff>101600</xdr:colOff>
      <xdr:row>75</xdr:row>
      <xdr:rowOff>34519</xdr:rowOff>
    </xdr:to>
    <xdr:sp macro="" textlink="">
      <xdr:nvSpPr>
        <xdr:cNvPr id="875" name="楕円 874"/>
        <xdr:cNvSpPr/>
      </xdr:nvSpPr>
      <xdr:spPr>
        <a:xfrm>
          <a:off x="20383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51046</xdr:rowOff>
    </xdr:from>
    <xdr:ext cx="534377" cy="259045"/>
    <xdr:sp macro="" textlink="">
      <xdr:nvSpPr>
        <xdr:cNvPr id="876" name="テキスト ボックス 875"/>
        <xdr:cNvSpPr txBox="1"/>
      </xdr:nvSpPr>
      <xdr:spPr>
        <a:xfrm>
          <a:off x="20167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153613</xdr:rowOff>
    </xdr:from>
    <xdr:to>
      <xdr:col>102</xdr:col>
      <xdr:colOff>165100</xdr:colOff>
      <xdr:row>75</xdr:row>
      <xdr:rowOff>83763</xdr:rowOff>
    </xdr:to>
    <xdr:sp macro="" textlink="">
      <xdr:nvSpPr>
        <xdr:cNvPr id="877" name="楕円 876"/>
        <xdr:cNvSpPr/>
      </xdr:nvSpPr>
      <xdr:spPr>
        <a:xfrm>
          <a:off x="19494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100290</xdr:rowOff>
    </xdr:from>
    <xdr:ext cx="534377" cy="259045"/>
    <xdr:sp macro="" textlink="">
      <xdr:nvSpPr>
        <xdr:cNvPr id="878" name="テキスト ボックス 877"/>
        <xdr:cNvSpPr txBox="1"/>
      </xdr:nvSpPr>
      <xdr:spPr>
        <a:xfrm>
          <a:off x="19278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139382</xdr:rowOff>
    </xdr:from>
    <xdr:to>
      <xdr:col>98</xdr:col>
      <xdr:colOff>38100</xdr:colOff>
      <xdr:row>75</xdr:row>
      <xdr:rowOff>69532</xdr:rowOff>
    </xdr:to>
    <xdr:sp macro="" textlink="">
      <xdr:nvSpPr>
        <xdr:cNvPr id="879" name="楕円 878"/>
        <xdr:cNvSpPr/>
      </xdr:nvSpPr>
      <xdr:spPr>
        <a:xfrm>
          <a:off x="18605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86059</xdr:rowOff>
    </xdr:from>
    <xdr:ext cx="534377" cy="259045"/>
    <xdr:sp macro="" textlink="">
      <xdr:nvSpPr>
        <xdr:cNvPr id="880" name="テキスト ボックス 879"/>
        <xdr:cNvSpPr txBox="1"/>
      </xdr:nvSpPr>
      <xdr:spPr>
        <a:xfrm>
          <a:off x="18389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かかる経費が類以団体に比べ高い状況である。人件費については、市立短期大学及び消防本部の単独設置が影響しており、補助費等については、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大月市立中央病院の独立行政法人化に伴い、減少しているが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大月都留広域事務組合、東部地域広域水道企業団などの一部事務組合に対する運営補助に多額の経費を要していることが主な要因である。また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、物件費・積立金については、前年度より増加しているが、ふるさと大月応援寄附金の増加が主な要因である。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また、普通建設事業費については、事業精査及び優先順位付けを行い事業縮小に努め、前年度に比べ、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１１９，０５２千円減少している。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れにしても、類以団体に比べて人件費や公債費などの義務的経費が高く、加えて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や一部事務組合等への補助・繰出しに多額の経費を要しており、厳しい財政状況となっている。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69487</xdr:rowOff>
    </xdr:from>
    <xdr:to>
      <xdr:col>24</xdr:col>
      <xdr:colOff>63500</xdr:colOff>
      <xdr:row>34</xdr:row>
      <xdr:rowOff>72753</xdr:rowOff>
    </xdr:to>
    <xdr:cxnSp macro="">
      <xdr:nvCxnSpPr>
        <xdr:cNvPr id="63" name="直線コネクタ 62"/>
        <xdr:cNvCxnSpPr/>
      </xdr:nvCxnSpPr>
      <xdr:spPr>
        <a:xfrm flipV="1">
          <a:off x="3797300" y="58987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72753</xdr:rowOff>
    </xdr:from>
    <xdr:to>
      <xdr:col>19</xdr:col>
      <xdr:colOff>177800</xdr:colOff>
      <xdr:row>34</xdr:row>
      <xdr:rowOff>103451</xdr:rowOff>
    </xdr:to>
    <xdr:cxnSp macro="">
      <xdr:nvCxnSpPr>
        <xdr:cNvPr id="66" name="直線コネクタ 65"/>
        <xdr:cNvCxnSpPr/>
      </xdr:nvCxnSpPr>
      <xdr:spPr>
        <a:xfrm flipV="1">
          <a:off x="2908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103451</xdr:rowOff>
    </xdr:from>
    <xdr:to>
      <xdr:col>15</xdr:col>
      <xdr:colOff>50800</xdr:colOff>
      <xdr:row>34</xdr:row>
      <xdr:rowOff>143619</xdr:rowOff>
    </xdr:to>
    <xdr:cxnSp macro="">
      <xdr:nvCxnSpPr>
        <xdr:cNvPr id="69" name="直線コネクタ 68"/>
        <xdr:cNvCxnSpPr/>
      </xdr:nvCxnSpPr>
      <xdr:spPr>
        <a:xfrm flipV="1">
          <a:off x="2019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94633</xdr:rowOff>
    </xdr:from>
    <xdr:to>
      <xdr:col>10</xdr:col>
      <xdr:colOff>114300</xdr:colOff>
      <xdr:row>34</xdr:row>
      <xdr:rowOff>143619</xdr:rowOff>
    </xdr:to>
    <xdr:cxnSp macro="">
      <xdr:nvCxnSpPr>
        <xdr:cNvPr id="72" name="直線コネクタ 71"/>
        <xdr:cNvCxnSpPr/>
      </xdr:nvCxnSpPr>
      <xdr:spPr>
        <a:xfrm>
          <a:off x="1130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18687</xdr:rowOff>
    </xdr:from>
    <xdr:to>
      <xdr:col>24</xdr:col>
      <xdr:colOff>114300</xdr:colOff>
      <xdr:row>34</xdr:row>
      <xdr:rowOff>120287</xdr:rowOff>
    </xdr:to>
    <xdr:sp macro="" textlink="">
      <xdr:nvSpPr>
        <xdr:cNvPr id="82" name="楕円 81"/>
        <xdr:cNvSpPr/>
      </xdr:nvSpPr>
      <xdr:spPr>
        <a:xfrm>
          <a:off x="45847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41564</xdr:rowOff>
    </xdr:from>
    <xdr:ext cx="469744" cy="259045"/>
    <xdr:sp macro="" textlink="">
      <xdr:nvSpPr>
        <xdr:cNvPr id="83" name="議会費該当値テキスト"/>
        <xdr:cNvSpPr txBox="1"/>
      </xdr:nvSpPr>
      <xdr:spPr>
        <a:xfrm>
          <a:off x="4686300" y="56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21953</xdr:rowOff>
    </xdr:from>
    <xdr:to>
      <xdr:col>20</xdr:col>
      <xdr:colOff>38100</xdr:colOff>
      <xdr:row>34</xdr:row>
      <xdr:rowOff>123553</xdr:rowOff>
    </xdr:to>
    <xdr:sp macro="" textlink="">
      <xdr:nvSpPr>
        <xdr:cNvPr id="84" name="楕円 83"/>
        <xdr:cNvSpPr/>
      </xdr:nvSpPr>
      <xdr:spPr>
        <a:xfrm>
          <a:off x="3746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140080</xdr:rowOff>
    </xdr:from>
    <xdr:ext cx="469744" cy="259045"/>
    <xdr:sp macro="" textlink="">
      <xdr:nvSpPr>
        <xdr:cNvPr id="85" name="テキスト ボックス 84"/>
        <xdr:cNvSpPr txBox="1"/>
      </xdr:nvSpPr>
      <xdr:spPr>
        <a:xfrm>
          <a:off x="3562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52651</xdr:rowOff>
    </xdr:from>
    <xdr:to>
      <xdr:col>15</xdr:col>
      <xdr:colOff>101600</xdr:colOff>
      <xdr:row>34</xdr:row>
      <xdr:rowOff>154251</xdr:rowOff>
    </xdr:to>
    <xdr:sp macro="" textlink="">
      <xdr:nvSpPr>
        <xdr:cNvPr id="86" name="楕円 85"/>
        <xdr:cNvSpPr/>
      </xdr:nvSpPr>
      <xdr:spPr>
        <a:xfrm>
          <a:off x="2857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170778</xdr:rowOff>
    </xdr:from>
    <xdr:ext cx="469744" cy="259045"/>
    <xdr:sp macro="" textlink="">
      <xdr:nvSpPr>
        <xdr:cNvPr id="87" name="テキスト ボックス 86"/>
        <xdr:cNvSpPr txBox="1"/>
      </xdr:nvSpPr>
      <xdr:spPr>
        <a:xfrm>
          <a:off x="2673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92819</xdr:rowOff>
    </xdr:from>
    <xdr:to>
      <xdr:col>10</xdr:col>
      <xdr:colOff>165100</xdr:colOff>
      <xdr:row>35</xdr:row>
      <xdr:rowOff>22969</xdr:rowOff>
    </xdr:to>
    <xdr:sp macro="" textlink="">
      <xdr:nvSpPr>
        <xdr:cNvPr id="88" name="楕円 87"/>
        <xdr:cNvSpPr/>
      </xdr:nvSpPr>
      <xdr:spPr>
        <a:xfrm>
          <a:off x="1968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39496</xdr:rowOff>
    </xdr:from>
    <xdr:ext cx="469744" cy="259045"/>
    <xdr:sp macro="" textlink="">
      <xdr:nvSpPr>
        <xdr:cNvPr id="89" name="テキスト ボックス 88"/>
        <xdr:cNvSpPr txBox="1"/>
      </xdr:nvSpPr>
      <xdr:spPr>
        <a:xfrm>
          <a:off x="1784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43833</xdr:rowOff>
    </xdr:from>
    <xdr:to>
      <xdr:col>6</xdr:col>
      <xdr:colOff>38100</xdr:colOff>
      <xdr:row>34</xdr:row>
      <xdr:rowOff>145433</xdr:rowOff>
    </xdr:to>
    <xdr:sp macro="" textlink="">
      <xdr:nvSpPr>
        <xdr:cNvPr id="90" name="楕円 89"/>
        <xdr:cNvSpPr/>
      </xdr:nvSpPr>
      <xdr:spPr>
        <a:xfrm>
          <a:off x="1079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161960</xdr:rowOff>
    </xdr:from>
    <xdr:ext cx="469744" cy="259045"/>
    <xdr:sp macro="" textlink="">
      <xdr:nvSpPr>
        <xdr:cNvPr id="91" name="テキスト ボックス 90"/>
        <xdr:cNvSpPr txBox="1"/>
      </xdr:nvSpPr>
      <xdr:spPr>
        <a:xfrm>
          <a:off x="895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135099</xdr:rowOff>
    </xdr:from>
    <xdr:to>
      <xdr:col>24</xdr:col>
      <xdr:colOff>63500</xdr:colOff>
      <xdr:row>58</xdr:row>
      <xdr:rowOff>50798</xdr:rowOff>
    </xdr:to>
    <xdr:cxnSp macro="">
      <xdr:nvCxnSpPr>
        <xdr:cNvPr id="122" name="直線コネクタ 121"/>
        <xdr:cNvCxnSpPr/>
      </xdr:nvCxnSpPr>
      <xdr:spPr>
        <a:xfrm flipV="1">
          <a:off x="3797300" y="9907749"/>
          <a:ext cx="8382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50798</xdr:rowOff>
    </xdr:from>
    <xdr:to>
      <xdr:col>19</xdr:col>
      <xdr:colOff>177800</xdr:colOff>
      <xdr:row>58</xdr:row>
      <xdr:rowOff>55967</xdr:rowOff>
    </xdr:to>
    <xdr:cxnSp macro="">
      <xdr:nvCxnSpPr>
        <xdr:cNvPr id="125" name="直線コネクタ 124"/>
        <xdr:cNvCxnSpPr/>
      </xdr:nvCxnSpPr>
      <xdr:spPr>
        <a:xfrm flipV="1">
          <a:off x="2908300" y="99948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40680</xdr:rowOff>
    </xdr:from>
    <xdr:to>
      <xdr:col>15</xdr:col>
      <xdr:colOff>50800</xdr:colOff>
      <xdr:row>58</xdr:row>
      <xdr:rowOff>55967</xdr:rowOff>
    </xdr:to>
    <xdr:cxnSp macro="">
      <xdr:nvCxnSpPr>
        <xdr:cNvPr id="128" name="直線コネクタ 127"/>
        <xdr:cNvCxnSpPr/>
      </xdr:nvCxnSpPr>
      <xdr:spPr>
        <a:xfrm>
          <a:off x="2019300" y="9984780"/>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40680</xdr:rowOff>
    </xdr:from>
    <xdr:to>
      <xdr:col>10</xdr:col>
      <xdr:colOff>114300</xdr:colOff>
      <xdr:row>58</xdr:row>
      <xdr:rowOff>73066</xdr:rowOff>
    </xdr:to>
    <xdr:cxnSp macro="">
      <xdr:nvCxnSpPr>
        <xdr:cNvPr id="131" name="直線コネクタ 130"/>
        <xdr:cNvCxnSpPr/>
      </xdr:nvCxnSpPr>
      <xdr:spPr>
        <a:xfrm flipV="1">
          <a:off x="1130300" y="998478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84299</xdr:rowOff>
    </xdr:from>
    <xdr:to>
      <xdr:col>24</xdr:col>
      <xdr:colOff>114300</xdr:colOff>
      <xdr:row>58</xdr:row>
      <xdr:rowOff>14449</xdr:rowOff>
    </xdr:to>
    <xdr:sp macro="" textlink="">
      <xdr:nvSpPr>
        <xdr:cNvPr id="141" name="楕円 140"/>
        <xdr:cNvSpPr/>
      </xdr:nvSpPr>
      <xdr:spPr>
        <a:xfrm>
          <a:off x="4584700" y="98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107176</xdr:rowOff>
    </xdr:from>
    <xdr:ext cx="534377" cy="259045"/>
    <xdr:sp macro="" textlink="">
      <xdr:nvSpPr>
        <xdr:cNvPr id="142" name="総務費該当値テキスト"/>
        <xdr:cNvSpPr txBox="1"/>
      </xdr:nvSpPr>
      <xdr:spPr>
        <a:xfrm>
          <a:off x="4686300" y="97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171448</xdr:rowOff>
    </xdr:from>
    <xdr:to>
      <xdr:col>20</xdr:col>
      <xdr:colOff>38100</xdr:colOff>
      <xdr:row>58</xdr:row>
      <xdr:rowOff>101598</xdr:rowOff>
    </xdr:to>
    <xdr:sp macro="" textlink="">
      <xdr:nvSpPr>
        <xdr:cNvPr id="143" name="楕円 142"/>
        <xdr:cNvSpPr/>
      </xdr:nvSpPr>
      <xdr:spPr>
        <a:xfrm>
          <a:off x="3746500" y="9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92725</xdr:rowOff>
    </xdr:from>
    <xdr:ext cx="534377" cy="259045"/>
    <xdr:sp macro="" textlink="">
      <xdr:nvSpPr>
        <xdr:cNvPr id="144" name="テキスト ボックス 143"/>
        <xdr:cNvSpPr txBox="1"/>
      </xdr:nvSpPr>
      <xdr:spPr>
        <a:xfrm>
          <a:off x="3530111" y="100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5167</xdr:rowOff>
    </xdr:from>
    <xdr:to>
      <xdr:col>15</xdr:col>
      <xdr:colOff>101600</xdr:colOff>
      <xdr:row>58</xdr:row>
      <xdr:rowOff>106767</xdr:rowOff>
    </xdr:to>
    <xdr:sp macro="" textlink="">
      <xdr:nvSpPr>
        <xdr:cNvPr id="145" name="楕円 144"/>
        <xdr:cNvSpPr/>
      </xdr:nvSpPr>
      <xdr:spPr>
        <a:xfrm>
          <a:off x="2857500" y="9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123294</xdr:rowOff>
    </xdr:from>
    <xdr:ext cx="534377" cy="259045"/>
    <xdr:sp macro="" textlink="">
      <xdr:nvSpPr>
        <xdr:cNvPr id="146" name="テキスト ボックス 145"/>
        <xdr:cNvSpPr txBox="1"/>
      </xdr:nvSpPr>
      <xdr:spPr>
        <a:xfrm>
          <a:off x="2641111" y="97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161330</xdr:rowOff>
    </xdr:from>
    <xdr:to>
      <xdr:col>10</xdr:col>
      <xdr:colOff>165100</xdr:colOff>
      <xdr:row>58</xdr:row>
      <xdr:rowOff>91480</xdr:rowOff>
    </xdr:to>
    <xdr:sp macro="" textlink="">
      <xdr:nvSpPr>
        <xdr:cNvPr id="147" name="楕円 146"/>
        <xdr:cNvSpPr/>
      </xdr:nvSpPr>
      <xdr:spPr>
        <a:xfrm>
          <a:off x="1968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108007</xdr:rowOff>
    </xdr:from>
    <xdr:ext cx="534377" cy="259045"/>
    <xdr:sp macro="" textlink="">
      <xdr:nvSpPr>
        <xdr:cNvPr id="148" name="テキスト ボックス 147"/>
        <xdr:cNvSpPr txBox="1"/>
      </xdr:nvSpPr>
      <xdr:spPr>
        <a:xfrm>
          <a:off x="1752111" y="9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22266</xdr:rowOff>
    </xdr:from>
    <xdr:to>
      <xdr:col>6</xdr:col>
      <xdr:colOff>38100</xdr:colOff>
      <xdr:row>58</xdr:row>
      <xdr:rowOff>123866</xdr:rowOff>
    </xdr:to>
    <xdr:sp macro="" textlink="">
      <xdr:nvSpPr>
        <xdr:cNvPr id="149" name="楕円 148"/>
        <xdr:cNvSpPr/>
      </xdr:nvSpPr>
      <xdr:spPr>
        <a:xfrm>
          <a:off x="1079500" y="99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114993</xdr:rowOff>
    </xdr:from>
    <xdr:ext cx="534377" cy="259045"/>
    <xdr:sp macro="" textlink="">
      <xdr:nvSpPr>
        <xdr:cNvPr id="150" name="テキスト ボックス 149"/>
        <xdr:cNvSpPr txBox="1"/>
      </xdr:nvSpPr>
      <xdr:spPr>
        <a:xfrm>
          <a:off x="863111" y="100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138950</xdr:rowOff>
    </xdr:from>
    <xdr:to>
      <xdr:col>24</xdr:col>
      <xdr:colOff>63500</xdr:colOff>
      <xdr:row>79</xdr:row>
      <xdr:rowOff>18901</xdr:rowOff>
    </xdr:to>
    <xdr:cxnSp macro="">
      <xdr:nvCxnSpPr>
        <xdr:cNvPr id="182" name="直線コネクタ 181"/>
        <xdr:cNvCxnSpPr/>
      </xdr:nvCxnSpPr>
      <xdr:spPr>
        <a:xfrm flipV="1">
          <a:off x="3797300" y="13512050"/>
          <a:ext cx="8382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125902</xdr:rowOff>
    </xdr:from>
    <xdr:to>
      <xdr:col>19</xdr:col>
      <xdr:colOff>177800</xdr:colOff>
      <xdr:row>79</xdr:row>
      <xdr:rowOff>18901</xdr:rowOff>
    </xdr:to>
    <xdr:cxnSp macro="">
      <xdr:nvCxnSpPr>
        <xdr:cNvPr id="185" name="直線コネクタ 184"/>
        <xdr:cNvCxnSpPr/>
      </xdr:nvCxnSpPr>
      <xdr:spPr>
        <a:xfrm>
          <a:off x="2908300" y="13499002"/>
          <a:ext cx="889000" cy="6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64686</xdr:rowOff>
    </xdr:from>
    <xdr:to>
      <xdr:col>15</xdr:col>
      <xdr:colOff>50800</xdr:colOff>
      <xdr:row>78</xdr:row>
      <xdr:rowOff>125902</xdr:rowOff>
    </xdr:to>
    <xdr:cxnSp macro="">
      <xdr:nvCxnSpPr>
        <xdr:cNvPr id="188" name="直線コネクタ 187"/>
        <xdr:cNvCxnSpPr/>
      </xdr:nvCxnSpPr>
      <xdr:spPr>
        <a:xfrm>
          <a:off x="2019300" y="13437786"/>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64686</xdr:rowOff>
    </xdr:from>
    <xdr:to>
      <xdr:col>10</xdr:col>
      <xdr:colOff>114300</xdr:colOff>
      <xdr:row>79</xdr:row>
      <xdr:rowOff>52538</xdr:rowOff>
    </xdr:to>
    <xdr:cxnSp macro="">
      <xdr:nvCxnSpPr>
        <xdr:cNvPr id="191" name="直線コネクタ 190"/>
        <xdr:cNvCxnSpPr/>
      </xdr:nvCxnSpPr>
      <xdr:spPr>
        <a:xfrm flipV="1">
          <a:off x="1130300" y="13437786"/>
          <a:ext cx="889000" cy="1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88150</xdr:rowOff>
    </xdr:from>
    <xdr:to>
      <xdr:col>24</xdr:col>
      <xdr:colOff>114300</xdr:colOff>
      <xdr:row>79</xdr:row>
      <xdr:rowOff>18300</xdr:rowOff>
    </xdr:to>
    <xdr:sp macro="" textlink="">
      <xdr:nvSpPr>
        <xdr:cNvPr id="201" name="楕円 200"/>
        <xdr:cNvSpPr/>
      </xdr:nvSpPr>
      <xdr:spPr>
        <a:xfrm>
          <a:off x="4584700" y="134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3077</xdr:rowOff>
    </xdr:from>
    <xdr:ext cx="599010" cy="259045"/>
    <xdr:sp macro="" textlink="">
      <xdr:nvSpPr>
        <xdr:cNvPr id="202" name="民生費該当値テキスト"/>
        <xdr:cNvSpPr txBox="1"/>
      </xdr:nvSpPr>
      <xdr:spPr>
        <a:xfrm>
          <a:off x="4686300" y="133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139551</xdr:rowOff>
    </xdr:from>
    <xdr:to>
      <xdr:col>20</xdr:col>
      <xdr:colOff>38100</xdr:colOff>
      <xdr:row>79</xdr:row>
      <xdr:rowOff>69701</xdr:rowOff>
    </xdr:to>
    <xdr:sp macro="" textlink="">
      <xdr:nvSpPr>
        <xdr:cNvPr id="203" name="楕円 202"/>
        <xdr:cNvSpPr/>
      </xdr:nvSpPr>
      <xdr:spPr>
        <a:xfrm>
          <a:off x="3746500" y="13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60828</xdr:rowOff>
    </xdr:from>
    <xdr:ext cx="599010" cy="259045"/>
    <xdr:sp macro="" textlink="">
      <xdr:nvSpPr>
        <xdr:cNvPr id="204" name="テキスト ボックス 203"/>
        <xdr:cNvSpPr txBox="1"/>
      </xdr:nvSpPr>
      <xdr:spPr>
        <a:xfrm>
          <a:off x="3497795" y="136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75102</xdr:rowOff>
    </xdr:from>
    <xdr:to>
      <xdr:col>15</xdr:col>
      <xdr:colOff>101600</xdr:colOff>
      <xdr:row>79</xdr:row>
      <xdr:rowOff>5252</xdr:rowOff>
    </xdr:to>
    <xdr:sp macro="" textlink="">
      <xdr:nvSpPr>
        <xdr:cNvPr id="205" name="楕円 204"/>
        <xdr:cNvSpPr/>
      </xdr:nvSpPr>
      <xdr:spPr>
        <a:xfrm>
          <a:off x="2857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167829</xdr:rowOff>
    </xdr:from>
    <xdr:ext cx="599010" cy="259045"/>
    <xdr:sp macro="" textlink="">
      <xdr:nvSpPr>
        <xdr:cNvPr id="206" name="テキスト ボックス 205"/>
        <xdr:cNvSpPr txBox="1"/>
      </xdr:nvSpPr>
      <xdr:spPr>
        <a:xfrm>
          <a:off x="2608795" y="135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13886</xdr:rowOff>
    </xdr:from>
    <xdr:to>
      <xdr:col>10</xdr:col>
      <xdr:colOff>165100</xdr:colOff>
      <xdr:row>78</xdr:row>
      <xdr:rowOff>115486</xdr:rowOff>
    </xdr:to>
    <xdr:sp macro="" textlink="">
      <xdr:nvSpPr>
        <xdr:cNvPr id="207" name="楕円 206"/>
        <xdr:cNvSpPr/>
      </xdr:nvSpPr>
      <xdr:spPr>
        <a:xfrm>
          <a:off x="19685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106613</xdr:rowOff>
    </xdr:from>
    <xdr:ext cx="599010" cy="259045"/>
    <xdr:sp macro="" textlink="">
      <xdr:nvSpPr>
        <xdr:cNvPr id="208" name="テキスト ボックス 207"/>
        <xdr:cNvSpPr txBox="1"/>
      </xdr:nvSpPr>
      <xdr:spPr>
        <a:xfrm>
          <a:off x="1719795" y="134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1738</xdr:rowOff>
    </xdr:from>
    <xdr:to>
      <xdr:col>6</xdr:col>
      <xdr:colOff>38100</xdr:colOff>
      <xdr:row>79</xdr:row>
      <xdr:rowOff>103338</xdr:rowOff>
    </xdr:to>
    <xdr:sp macro="" textlink="">
      <xdr:nvSpPr>
        <xdr:cNvPr id="209" name="楕円 208"/>
        <xdr:cNvSpPr/>
      </xdr:nvSpPr>
      <xdr:spPr>
        <a:xfrm>
          <a:off x="1079500" y="13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94465</xdr:rowOff>
    </xdr:from>
    <xdr:ext cx="599010" cy="259045"/>
    <xdr:sp macro="" textlink="">
      <xdr:nvSpPr>
        <xdr:cNvPr id="210" name="テキスト ボックス 209"/>
        <xdr:cNvSpPr txBox="1"/>
      </xdr:nvSpPr>
      <xdr:spPr>
        <a:xfrm>
          <a:off x="830795" y="136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148768</xdr:rowOff>
    </xdr:from>
    <xdr:to>
      <xdr:col>24</xdr:col>
      <xdr:colOff>63500</xdr:colOff>
      <xdr:row>95</xdr:row>
      <xdr:rowOff>167650</xdr:rowOff>
    </xdr:to>
    <xdr:cxnSp macro="">
      <xdr:nvCxnSpPr>
        <xdr:cNvPr id="239" name="直線コネクタ 238"/>
        <xdr:cNvCxnSpPr/>
      </xdr:nvCxnSpPr>
      <xdr:spPr>
        <a:xfrm>
          <a:off x="3797300" y="16436518"/>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140272</xdr:rowOff>
    </xdr:from>
    <xdr:to>
      <xdr:col>19</xdr:col>
      <xdr:colOff>177800</xdr:colOff>
      <xdr:row>95</xdr:row>
      <xdr:rowOff>148768</xdr:rowOff>
    </xdr:to>
    <xdr:cxnSp macro="">
      <xdr:nvCxnSpPr>
        <xdr:cNvPr id="242" name="直線コネクタ 241"/>
        <xdr:cNvCxnSpPr/>
      </xdr:nvCxnSpPr>
      <xdr:spPr>
        <a:xfrm>
          <a:off x="2908300" y="16428022"/>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79821</xdr:rowOff>
    </xdr:from>
    <xdr:to>
      <xdr:col>15</xdr:col>
      <xdr:colOff>50800</xdr:colOff>
      <xdr:row>95</xdr:row>
      <xdr:rowOff>140272</xdr:rowOff>
    </xdr:to>
    <xdr:cxnSp macro="">
      <xdr:nvCxnSpPr>
        <xdr:cNvPr id="245" name="直線コネクタ 244"/>
        <xdr:cNvCxnSpPr/>
      </xdr:nvCxnSpPr>
      <xdr:spPr>
        <a:xfrm>
          <a:off x="2019300" y="16367571"/>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79821</xdr:rowOff>
    </xdr:from>
    <xdr:to>
      <xdr:col>10</xdr:col>
      <xdr:colOff>114300</xdr:colOff>
      <xdr:row>95</xdr:row>
      <xdr:rowOff>164815</xdr:rowOff>
    </xdr:to>
    <xdr:cxnSp macro="">
      <xdr:nvCxnSpPr>
        <xdr:cNvPr id="248" name="直線コネクタ 247"/>
        <xdr:cNvCxnSpPr/>
      </xdr:nvCxnSpPr>
      <xdr:spPr>
        <a:xfrm flipV="1">
          <a:off x="1130300" y="16367571"/>
          <a:ext cx="889000" cy="8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116850</xdr:rowOff>
    </xdr:from>
    <xdr:to>
      <xdr:col>24</xdr:col>
      <xdr:colOff>114300</xdr:colOff>
      <xdr:row>96</xdr:row>
      <xdr:rowOff>47000</xdr:rowOff>
    </xdr:to>
    <xdr:sp macro="" textlink="">
      <xdr:nvSpPr>
        <xdr:cNvPr id="258" name="楕円 257"/>
        <xdr:cNvSpPr/>
      </xdr:nvSpPr>
      <xdr:spPr>
        <a:xfrm>
          <a:off x="4584700" y="164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139727</xdr:rowOff>
    </xdr:from>
    <xdr:ext cx="534377" cy="259045"/>
    <xdr:sp macro="" textlink="">
      <xdr:nvSpPr>
        <xdr:cNvPr id="259" name="衛生費該当値テキスト"/>
        <xdr:cNvSpPr txBox="1"/>
      </xdr:nvSpPr>
      <xdr:spPr>
        <a:xfrm>
          <a:off x="4686300" y="162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97968</xdr:rowOff>
    </xdr:from>
    <xdr:to>
      <xdr:col>20</xdr:col>
      <xdr:colOff>38100</xdr:colOff>
      <xdr:row>96</xdr:row>
      <xdr:rowOff>28118</xdr:rowOff>
    </xdr:to>
    <xdr:sp macro="" textlink="">
      <xdr:nvSpPr>
        <xdr:cNvPr id="260" name="楕円 259"/>
        <xdr:cNvSpPr/>
      </xdr:nvSpPr>
      <xdr:spPr>
        <a:xfrm>
          <a:off x="3746500" y="163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44645</xdr:rowOff>
    </xdr:from>
    <xdr:ext cx="534377" cy="259045"/>
    <xdr:sp macro="" textlink="">
      <xdr:nvSpPr>
        <xdr:cNvPr id="261" name="テキスト ボックス 260"/>
        <xdr:cNvSpPr txBox="1"/>
      </xdr:nvSpPr>
      <xdr:spPr>
        <a:xfrm>
          <a:off x="3530111" y="161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89472</xdr:rowOff>
    </xdr:from>
    <xdr:to>
      <xdr:col>15</xdr:col>
      <xdr:colOff>101600</xdr:colOff>
      <xdr:row>96</xdr:row>
      <xdr:rowOff>19622</xdr:rowOff>
    </xdr:to>
    <xdr:sp macro="" textlink="">
      <xdr:nvSpPr>
        <xdr:cNvPr id="262" name="楕円 261"/>
        <xdr:cNvSpPr/>
      </xdr:nvSpPr>
      <xdr:spPr>
        <a:xfrm>
          <a:off x="2857500" y="163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36149</xdr:rowOff>
    </xdr:from>
    <xdr:ext cx="534377" cy="259045"/>
    <xdr:sp macro="" textlink="">
      <xdr:nvSpPr>
        <xdr:cNvPr id="263" name="テキスト ボックス 262"/>
        <xdr:cNvSpPr txBox="1"/>
      </xdr:nvSpPr>
      <xdr:spPr>
        <a:xfrm>
          <a:off x="2641111" y="161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29021</xdr:rowOff>
    </xdr:from>
    <xdr:to>
      <xdr:col>10</xdr:col>
      <xdr:colOff>165100</xdr:colOff>
      <xdr:row>95</xdr:row>
      <xdr:rowOff>130621</xdr:rowOff>
    </xdr:to>
    <xdr:sp macro="" textlink="">
      <xdr:nvSpPr>
        <xdr:cNvPr id="264" name="楕円 263"/>
        <xdr:cNvSpPr/>
      </xdr:nvSpPr>
      <xdr:spPr>
        <a:xfrm>
          <a:off x="1968500" y="163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147148</xdr:rowOff>
    </xdr:from>
    <xdr:ext cx="534377" cy="259045"/>
    <xdr:sp macro="" textlink="">
      <xdr:nvSpPr>
        <xdr:cNvPr id="265" name="テキスト ボックス 264"/>
        <xdr:cNvSpPr txBox="1"/>
      </xdr:nvSpPr>
      <xdr:spPr>
        <a:xfrm>
          <a:off x="1752111" y="160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114015</xdr:rowOff>
    </xdr:from>
    <xdr:to>
      <xdr:col>6</xdr:col>
      <xdr:colOff>38100</xdr:colOff>
      <xdr:row>96</xdr:row>
      <xdr:rowOff>44165</xdr:rowOff>
    </xdr:to>
    <xdr:sp macro="" textlink="">
      <xdr:nvSpPr>
        <xdr:cNvPr id="266" name="楕円 265"/>
        <xdr:cNvSpPr/>
      </xdr:nvSpPr>
      <xdr:spPr>
        <a:xfrm>
          <a:off x="1079500" y="1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60692</xdr:rowOff>
    </xdr:from>
    <xdr:ext cx="534377" cy="259045"/>
    <xdr:sp macro="" textlink="">
      <xdr:nvSpPr>
        <xdr:cNvPr id="267" name="テキスト ボックス 266"/>
        <xdr:cNvSpPr txBox="1"/>
      </xdr:nvSpPr>
      <xdr:spPr>
        <a:xfrm>
          <a:off x="863111" y="161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71447</xdr:rowOff>
    </xdr:from>
    <xdr:to>
      <xdr:col>55</xdr:col>
      <xdr:colOff>0</xdr:colOff>
      <xdr:row>38</xdr:row>
      <xdr:rowOff>93653</xdr:rowOff>
    </xdr:to>
    <xdr:cxnSp macro="">
      <xdr:nvCxnSpPr>
        <xdr:cNvPr id="298" name="直線コネクタ 297"/>
        <xdr:cNvCxnSpPr/>
      </xdr:nvCxnSpPr>
      <xdr:spPr>
        <a:xfrm>
          <a:off x="9639300" y="6586547"/>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71447</xdr:rowOff>
    </xdr:from>
    <xdr:to>
      <xdr:col>50</xdr:col>
      <xdr:colOff>114300</xdr:colOff>
      <xdr:row>38</xdr:row>
      <xdr:rowOff>85162</xdr:rowOff>
    </xdr:to>
    <xdr:cxnSp macro="">
      <xdr:nvCxnSpPr>
        <xdr:cNvPr id="301" name="直線コネクタ 300"/>
        <xdr:cNvCxnSpPr/>
      </xdr:nvCxnSpPr>
      <xdr:spPr>
        <a:xfrm flipV="1">
          <a:off x="8750300" y="658654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84183</xdr:rowOff>
    </xdr:from>
    <xdr:to>
      <xdr:col>45</xdr:col>
      <xdr:colOff>177800</xdr:colOff>
      <xdr:row>38</xdr:row>
      <xdr:rowOff>85162</xdr:rowOff>
    </xdr:to>
    <xdr:cxnSp macro="">
      <xdr:nvCxnSpPr>
        <xdr:cNvPr id="304" name="直線コネクタ 303"/>
        <xdr:cNvCxnSpPr/>
      </xdr:nvCxnSpPr>
      <xdr:spPr>
        <a:xfrm>
          <a:off x="7861300" y="659928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17889</xdr:rowOff>
    </xdr:from>
    <xdr:to>
      <xdr:col>41</xdr:col>
      <xdr:colOff>50800</xdr:colOff>
      <xdr:row>38</xdr:row>
      <xdr:rowOff>84183</xdr:rowOff>
    </xdr:to>
    <xdr:cxnSp macro="">
      <xdr:nvCxnSpPr>
        <xdr:cNvPr id="307" name="直線コネクタ 306"/>
        <xdr:cNvCxnSpPr/>
      </xdr:nvCxnSpPr>
      <xdr:spPr>
        <a:xfrm>
          <a:off x="6972300" y="653298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42853</xdr:rowOff>
    </xdr:from>
    <xdr:to>
      <xdr:col>55</xdr:col>
      <xdr:colOff>50800</xdr:colOff>
      <xdr:row>38</xdr:row>
      <xdr:rowOff>144453</xdr:rowOff>
    </xdr:to>
    <xdr:sp macro="" textlink="">
      <xdr:nvSpPr>
        <xdr:cNvPr id="317" name="楕円 316"/>
        <xdr:cNvSpPr/>
      </xdr:nvSpPr>
      <xdr:spPr>
        <a:xfrm>
          <a:off x="104267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21280</xdr:rowOff>
    </xdr:from>
    <xdr:ext cx="378565" cy="259045"/>
    <xdr:sp macro="" textlink="">
      <xdr:nvSpPr>
        <xdr:cNvPr id="318" name="労働費該当値テキスト"/>
        <xdr:cNvSpPr txBox="1"/>
      </xdr:nvSpPr>
      <xdr:spPr>
        <a:xfrm>
          <a:off x="10528300" y="653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20647</xdr:rowOff>
    </xdr:from>
    <xdr:to>
      <xdr:col>50</xdr:col>
      <xdr:colOff>165100</xdr:colOff>
      <xdr:row>38</xdr:row>
      <xdr:rowOff>122247</xdr:rowOff>
    </xdr:to>
    <xdr:sp macro="" textlink="">
      <xdr:nvSpPr>
        <xdr:cNvPr id="319" name="楕円 318"/>
        <xdr:cNvSpPr/>
      </xdr:nvSpPr>
      <xdr:spPr>
        <a:xfrm>
          <a:off x="9588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113374</xdr:rowOff>
    </xdr:from>
    <xdr:ext cx="378565" cy="259045"/>
    <xdr:sp macro="" textlink="">
      <xdr:nvSpPr>
        <xdr:cNvPr id="320" name="テキスト ボックス 319"/>
        <xdr:cNvSpPr txBox="1"/>
      </xdr:nvSpPr>
      <xdr:spPr>
        <a:xfrm>
          <a:off x="9450017" y="6628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34362</xdr:rowOff>
    </xdr:from>
    <xdr:to>
      <xdr:col>46</xdr:col>
      <xdr:colOff>38100</xdr:colOff>
      <xdr:row>38</xdr:row>
      <xdr:rowOff>135962</xdr:rowOff>
    </xdr:to>
    <xdr:sp macro="" textlink="">
      <xdr:nvSpPr>
        <xdr:cNvPr id="321" name="楕円 320"/>
        <xdr:cNvSpPr/>
      </xdr:nvSpPr>
      <xdr:spPr>
        <a:xfrm>
          <a:off x="8699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127089</xdr:rowOff>
    </xdr:from>
    <xdr:ext cx="378565" cy="259045"/>
    <xdr:sp macro="" textlink="">
      <xdr:nvSpPr>
        <xdr:cNvPr id="322" name="テキスト ボックス 321"/>
        <xdr:cNvSpPr txBox="1"/>
      </xdr:nvSpPr>
      <xdr:spPr>
        <a:xfrm>
          <a:off x="8561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33383</xdr:rowOff>
    </xdr:from>
    <xdr:to>
      <xdr:col>41</xdr:col>
      <xdr:colOff>101600</xdr:colOff>
      <xdr:row>38</xdr:row>
      <xdr:rowOff>134983</xdr:rowOff>
    </xdr:to>
    <xdr:sp macro="" textlink="">
      <xdr:nvSpPr>
        <xdr:cNvPr id="323" name="楕円 322"/>
        <xdr:cNvSpPr/>
      </xdr:nvSpPr>
      <xdr:spPr>
        <a:xfrm>
          <a:off x="7810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126110</xdr:rowOff>
    </xdr:from>
    <xdr:ext cx="378565" cy="259045"/>
    <xdr:sp macro="" textlink="">
      <xdr:nvSpPr>
        <xdr:cNvPr id="324" name="テキスト ボックス 323"/>
        <xdr:cNvSpPr txBox="1"/>
      </xdr:nvSpPr>
      <xdr:spPr>
        <a:xfrm>
          <a:off x="7672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138539</xdr:rowOff>
    </xdr:from>
    <xdr:to>
      <xdr:col>36</xdr:col>
      <xdr:colOff>165100</xdr:colOff>
      <xdr:row>38</xdr:row>
      <xdr:rowOff>68689</xdr:rowOff>
    </xdr:to>
    <xdr:sp macro="" textlink="">
      <xdr:nvSpPr>
        <xdr:cNvPr id="325" name="楕円 324"/>
        <xdr:cNvSpPr/>
      </xdr:nvSpPr>
      <xdr:spPr>
        <a:xfrm>
          <a:off x="6921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59816</xdr:rowOff>
    </xdr:from>
    <xdr:ext cx="378565" cy="259045"/>
    <xdr:sp macro="" textlink="">
      <xdr:nvSpPr>
        <xdr:cNvPr id="326" name="テキスト ボックス 325"/>
        <xdr:cNvSpPr txBox="1"/>
      </xdr:nvSpPr>
      <xdr:spPr>
        <a:xfrm>
          <a:off x="6783017" y="657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136119</xdr:rowOff>
    </xdr:from>
    <xdr:to>
      <xdr:col>55</xdr:col>
      <xdr:colOff>0</xdr:colOff>
      <xdr:row>58</xdr:row>
      <xdr:rowOff>147600</xdr:rowOff>
    </xdr:to>
    <xdr:cxnSp macro="">
      <xdr:nvCxnSpPr>
        <xdr:cNvPr id="355" name="直線コネクタ 354"/>
        <xdr:cNvCxnSpPr/>
      </xdr:nvCxnSpPr>
      <xdr:spPr>
        <a:xfrm>
          <a:off x="9639300" y="10080219"/>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136119</xdr:rowOff>
    </xdr:from>
    <xdr:to>
      <xdr:col>50</xdr:col>
      <xdr:colOff>114300</xdr:colOff>
      <xdr:row>58</xdr:row>
      <xdr:rowOff>142215</xdr:rowOff>
    </xdr:to>
    <xdr:cxnSp macro="">
      <xdr:nvCxnSpPr>
        <xdr:cNvPr id="358" name="直線コネクタ 357"/>
        <xdr:cNvCxnSpPr/>
      </xdr:nvCxnSpPr>
      <xdr:spPr>
        <a:xfrm flipV="1">
          <a:off x="8750300" y="1008021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134696</xdr:rowOff>
    </xdr:from>
    <xdr:to>
      <xdr:col>45</xdr:col>
      <xdr:colOff>177800</xdr:colOff>
      <xdr:row>58</xdr:row>
      <xdr:rowOff>142215</xdr:rowOff>
    </xdr:to>
    <xdr:cxnSp macro="">
      <xdr:nvCxnSpPr>
        <xdr:cNvPr id="361" name="直線コネクタ 360"/>
        <xdr:cNvCxnSpPr/>
      </xdr:nvCxnSpPr>
      <xdr:spPr>
        <a:xfrm>
          <a:off x="7861300" y="10078796"/>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134696</xdr:rowOff>
    </xdr:from>
    <xdr:to>
      <xdr:col>41</xdr:col>
      <xdr:colOff>50800</xdr:colOff>
      <xdr:row>58</xdr:row>
      <xdr:rowOff>148742</xdr:rowOff>
    </xdr:to>
    <xdr:cxnSp macro="">
      <xdr:nvCxnSpPr>
        <xdr:cNvPr id="364" name="直線コネクタ 363"/>
        <xdr:cNvCxnSpPr/>
      </xdr:nvCxnSpPr>
      <xdr:spPr>
        <a:xfrm flipV="1">
          <a:off x="6972300" y="10078796"/>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96800</xdr:rowOff>
    </xdr:from>
    <xdr:to>
      <xdr:col>55</xdr:col>
      <xdr:colOff>50800</xdr:colOff>
      <xdr:row>59</xdr:row>
      <xdr:rowOff>26950</xdr:rowOff>
    </xdr:to>
    <xdr:sp macro="" textlink="">
      <xdr:nvSpPr>
        <xdr:cNvPr id="374" name="楕円 373"/>
        <xdr:cNvSpPr/>
      </xdr:nvSpPr>
      <xdr:spPr>
        <a:xfrm>
          <a:off x="10426700" y="100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11727</xdr:rowOff>
    </xdr:from>
    <xdr:ext cx="469744" cy="259045"/>
    <xdr:sp macro="" textlink="">
      <xdr:nvSpPr>
        <xdr:cNvPr id="375" name="農林水産業費該当値テキスト"/>
        <xdr:cNvSpPr txBox="1"/>
      </xdr:nvSpPr>
      <xdr:spPr>
        <a:xfrm>
          <a:off x="10528300" y="99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85319</xdr:rowOff>
    </xdr:from>
    <xdr:to>
      <xdr:col>50</xdr:col>
      <xdr:colOff>165100</xdr:colOff>
      <xdr:row>59</xdr:row>
      <xdr:rowOff>15469</xdr:rowOff>
    </xdr:to>
    <xdr:sp macro="" textlink="">
      <xdr:nvSpPr>
        <xdr:cNvPr id="376" name="楕円 375"/>
        <xdr:cNvSpPr/>
      </xdr:nvSpPr>
      <xdr:spPr>
        <a:xfrm>
          <a:off x="9588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6596</xdr:rowOff>
    </xdr:from>
    <xdr:ext cx="469744" cy="259045"/>
    <xdr:sp macro="" textlink="">
      <xdr:nvSpPr>
        <xdr:cNvPr id="377" name="テキスト ボックス 376"/>
        <xdr:cNvSpPr txBox="1"/>
      </xdr:nvSpPr>
      <xdr:spPr>
        <a:xfrm>
          <a:off x="9404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91415</xdr:rowOff>
    </xdr:from>
    <xdr:to>
      <xdr:col>46</xdr:col>
      <xdr:colOff>38100</xdr:colOff>
      <xdr:row>59</xdr:row>
      <xdr:rowOff>21565</xdr:rowOff>
    </xdr:to>
    <xdr:sp macro="" textlink="">
      <xdr:nvSpPr>
        <xdr:cNvPr id="378" name="楕円 377"/>
        <xdr:cNvSpPr/>
      </xdr:nvSpPr>
      <xdr:spPr>
        <a:xfrm>
          <a:off x="8699500" y="100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12692</xdr:rowOff>
    </xdr:from>
    <xdr:ext cx="469744" cy="259045"/>
    <xdr:sp macro="" textlink="">
      <xdr:nvSpPr>
        <xdr:cNvPr id="379" name="テキスト ボックス 378"/>
        <xdr:cNvSpPr txBox="1"/>
      </xdr:nvSpPr>
      <xdr:spPr>
        <a:xfrm>
          <a:off x="8515428" y="1012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83896</xdr:rowOff>
    </xdr:from>
    <xdr:to>
      <xdr:col>41</xdr:col>
      <xdr:colOff>101600</xdr:colOff>
      <xdr:row>59</xdr:row>
      <xdr:rowOff>14046</xdr:rowOff>
    </xdr:to>
    <xdr:sp macro="" textlink="">
      <xdr:nvSpPr>
        <xdr:cNvPr id="380" name="楕円 379"/>
        <xdr:cNvSpPr/>
      </xdr:nvSpPr>
      <xdr:spPr>
        <a:xfrm>
          <a:off x="78105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5173</xdr:rowOff>
    </xdr:from>
    <xdr:ext cx="469744" cy="259045"/>
    <xdr:sp macro="" textlink="">
      <xdr:nvSpPr>
        <xdr:cNvPr id="381" name="テキスト ボックス 380"/>
        <xdr:cNvSpPr txBox="1"/>
      </xdr:nvSpPr>
      <xdr:spPr>
        <a:xfrm>
          <a:off x="7626428" y="101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97942</xdr:rowOff>
    </xdr:from>
    <xdr:to>
      <xdr:col>36</xdr:col>
      <xdr:colOff>165100</xdr:colOff>
      <xdr:row>59</xdr:row>
      <xdr:rowOff>28092</xdr:rowOff>
    </xdr:to>
    <xdr:sp macro="" textlink="">
      <xdr:nvSpPr>
        <xdr:cNvPr id="382" name="楕円 381"/>
        <xdr:cNvSpPr/>
      </xdr:nvSpPr>
      <xdr:spPr>
        <a:xfrm>
          <a:off x="6921500" y="100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19219</xdr:rowOff>
    </xdr:from>
    <xdr:ext cx="469744" cy="259045"/>
    <xdr:sp macro="" textlink="">
      <xdr:nvSpPr>
        <xdr:cNvPr id="383" name="テキスト ボックス 382"/>
        <xdr:cNvSpPr txBox="1"/>
      </xdr:nvSpPr>
      <xdr:spPr>
        <a:xfrm>
          <a:off x="6737428" y="101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155997</xdr:rowOff>
    </xdr:from>
    <xdr:to>
      <xdr:col>55</xdr:col>
      <xdr:colOff>0</xdr:colOff>
      <xdr:row>79</xdr:row>
      <xdr:rowOff>4074</xdr:rowOff>
    </xdr:to>
    <xdr:cxnSp macro="">
      <xdr:nvCxnSpPr>
        <xdr:cNvPr id="414" name="直線コネクタ 413"/>
        <xdr:cNvCxnSpPr/>
      </xdr:nvCxnSpPr>
      <xdr:spPr>
        <a:xfrm flipV="1">
          <a:off x="9639300" y="13529097"/>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4074</xdr:rowOff>
    </xdr:from>
    <xdr:to>
      <xdr:col>50</xdr:col>
      <xdr:colOff>114300</xdr:colOff>
      <xdr:row>79</xdr:row>
      <xdr:rowOff>5611</xdr:rowOff>
    </xdr:to>
    <xdr:cxnSp macro="">
      <xdr:nvCxnSpPr>
        <xdr:cNvPr id="417" name="直線コネクタ 416"/>
        <xdr:cNvCxnSpPr/>
      </xdr:nvCxnSpPr>
      <xdr:spPr>
        <a:xfrm flipV="1">
          <a:off x="8750300" y="13548624"/>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5611</xdr:rowOff>
    </xdr:from>
    <xdr:to>
      <xdr:col>45</xdr:col>
      <xdr:colOff>177800</xdr:colOff>
      <xdr:row>79</xdr:row>
      <xdr:rowOff>21351</xdr:rowOff>
    </xdr:to>
    <xdr:cxnSp macro="">
      <xdr:nvCxnSpPr>
        <xdr:cNvPr id="420" name="直線コネクタ 419"/>
        <xdr:cNvCxnSpPr/>
      </xdr:nvCxnSpPr>
      <xdr:spPr>
        <a:xfrm flipV="1">
          <a:off x="7861300" y="13550161"/>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21351</xdr:rowOff>
    </xdr:from>
    <xdr:to>
      <xdr:col>41</xdr:col>
      <xdr:colOff>50800</xdr:colOff>
      <xdr:row>79</xdr:row>
      <xdr:rowOff>28437</xdr:rowOff>
    </xdr:to>
    <xdr:cxnSp macro="">
      <xdr:nvCxnSpPr>
        <xdr:cNvPr id="423" name="直線コネクタ 422"/>
        <xdr:cNvCxnSpPr/>
      </xdr:nvCxnSpPr>
      <xdr:spPr>
        <a:xfrm flipV="1">
          <a:off x="6972300" y="1356590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105197</xdr:rowOff>
    </xdr:from>
    <xdr:to>
      <xdr:col>55</xdr:col>
      <xdr:colOff>50800</xdr:colOff>
      <xdr:row>79</xdr:row>
      <xdr:rowOff>35347</xdr:rowOff>
    </xdr:to>
    <xdr:sp macro="" textlink="">
      <xdr:nvSpPr>
        <xdr:cNvPr id="433" name="楕円 432"/>
        <xdr:cNvSpPr/>
      </xdr:nvSpPr>
      <xdr:spPr>
        <a:xfrm>
          <a:off x="10426700" y="13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20124</xdr:rowOff>
    </xdr:from>
    <xdr:ext cx="469744" cy="259045"/>
    <xdr:sp macro="" textlink="">
      <xdr:nvSpPr>
        <xdr:cNvPr id="434" name="商工費該当値テキスト"/>
        <xdr:cNvSpPr txBox="1"/>
      </xdr:nvSpPr>
      <xdr:spPr>
        <a:xfrm>
          <a:off x="10528300" y="133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124724</xdr:rowOff>
    </xdr:from>
    <xdr:to>
      <xdr:col>50</xdr:col>
      <xdr:colOff>165100</xdr:colOff>
      <xdr:row>79</xdr:row>
      <xdr:rowOff>54874</xdr:rowOff>
    </xdr:to>
    <xdr:sp macro="" textlink="">
      <xdr:nvSpPr>
        <xdr:cNvPr id="435" name="楕円 434"/>
        <xdr:cNvSpPr/>
      </xdr:nvSpPr>
      <xdr:spPr>
        <a:xfrm>
          <a:off x="9588500" y="134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46001</xdr:rowOff>
    </xdr:from>
    <xdr:ext cx="469744" cy="259045"/>
    <xdr:sp macro="" textlink="">
      <xdr:nvSpPr>
        <xdr:cNvPr id="436" name="テキスト ボックス 435"/>
        <xdr:cNvSpPr txBox="1"/>
      </xdr:nvSpPr>
      <xdr:spPr>
        <a:xfrm>
          <a:off x="9404428" y="135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126261</xdr:rowOff>
    </xdr:from>
    <xdr:to>
      <xdr:col>46</xdr:col>
      <xdr:colOff>38100</xdr:colOff>
      <xdr:row>79</xdr:row>
      <xdr:rowOff>56411</xdr:rowOff>
    </xdr:to>
    <xdr:sp macro="" textlink="">
      <xdr:nvSpPr>
        <xdr:cNvPr id="437" name="楕円 436"/>
        <xdr:cNvSpPr/>
      </xdr:nvSpPr>
      <xdr:spPr>
        <a:xfrm>
          <a:off x="8699500" y="13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47538</xdr:rowOff>
    </xdr:from>
    <xdr:ext cx="469744" cy="259045"/>
    <xdr:sp macro="" textlink="">
      <xdr:nvSpPr>
        <xdr:cNvPr id="438" name="テキスト ボックス 437"/>
        <xdr:cNvSpPr txBox="1"/>
      </xdr:nvSpPr>
      <xdr:spPr>
        <a:xfrm>
          <a:off x="8515428" y="1359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142001</xdr:rowOff>
    </xdr:from>
    <xdr:to>
      <xdr:col>41</xdr:col>
      <xdr:colOff>101600</xdr:colOff>
      <xdr:row>79</xdr:row>
      <xdr:rowOff>72151</xdr:rowOff>
    </xdr:to>
    <xdr:sp macro="" textlink="">
      <xdr:nvSpPr>
        <xdr:cNvPr id="439" name="楕円 438"/>
        <xdr:cNvSpPr/>
      </xdr:nvSpPr>
      <xdr:spPr>
        <a:xfrm>
          <a:off x="78105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63278</xdr:rowOff>
    </xdr:from>
    <xdr:ext cx="469744" cy="259045"/>
    <xdr:sp macro="" textlink="">
      <xdr:nvSpPr>
        <xdr:cNvPr id="440" name="テキスト ボックス 439"/>
        <xdr:cNvSpPr txBox="1"/>
      </xdr:nvSpPr>
      <xdr:spPr>
        <a:xfrm>
          <a:off x="7626428" y="136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149087</xdr:rowOff>
    </xdr:from>
    <xdr:to>
      <xdr:col>36</xdr:col>
      <xdr:colOff>165100</xdr:colOff>
      <xdr:row>79</xdr:row>
      <xdr:rowOff>79237</xdr:rowOff>
    </xdr:to>
    <xdr:sp macro="" textlink="">
      <xdr:nvSpPr>
        <xdr:cNvPr id="441" name="楕円 440"/>
        <xdr:cNvSpPr/>
      </xdr:nvSpPr>
      <xdr:spPr>
        <a:xfrm>
          <a:off x="6921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70364</xdr:rowOff>
    </xdr:from>
    <xdr:ext cx="469744" cy="259045"/>
    <xdr:sp macro="" textlink="">
      <xdr:nvSpPr>
        <xdr:cNvPr id="442" name="テキスト ボックス 441"/>
        <xdr:cNvSpPr txBox="1"/>
      </xdr:nvSpPr>
      <xdr:spPr>
        <a:xfrm>
          <a:off x="6737428"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148422</xdr:rowOff>
    </xdr:from>
    <xdr:to>
      <xdr:col>55</xdr:col>
      <xdr:colOff>0</xdr:colOff>
      <xdr:row>98</xdr:row>
      <xdr:rowOff>168850</xdr:rowOff>
    </xdr:to>
    <xdr:cxnSp macro="">
      <xdr:nvCxnSpPr>
        <xdr:cNvPr id="473" name="直線コネクタ 472"/>
        <xdr:cNvCxnSpPr/>
      </xdr:nvCxnSpPr>
      <xdr:spPr>
        <a:xfrm>
          <a:off x="9639300" y="16950522"/>
          <a:ext cx="8382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148422</xdr:rowOff>
    </xdr:from>
    <xdr:to>
      <xdr:col>50</xdr:col>
      <xdr:colOff>114300</xdr:colOff>
      <xdr:row>98</xdr:row>
      <xdr:rowOff>152710</xdr:rowOff>
    </xdr:to>
    <xdr:cxnSp macro="">
      <xdr:nvCxnSpPr>
        <xdr:cNvPr id="476" name="直線コネクタ 475"/>
        <xdr:cNvCxnSpPr/>
      </xdr:nvCxnSpPr>
      <xdr:spPr>
        <a:xfrm flipV="1">
          <a:off x="8750300" y="16950522"/>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152710</xdr:rowOff>
    </xdr:from>
    <xdr:to>
      <xdr:col>45</xdr:col>
      <xdr:colOff>177800</xdr:colOff>
      <xdr:row>98</xdr:row>
      <xdr:rowOff>159976</xdr:rowOff>
    </xdr:to>
    <xdr:cxnSp macro="">
      <xdr:nvCxnSpPr>
        <xdr:cNvPr id="479" name="直線コネクタ 478"/>
        <xdr:cNvCxnSpPr/>
      </xdr:nvCxnSpPr>
      <xdr:spPr>
        <a:xfrm flipV="1">
          <a:off x="7861300" y="1695481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159976</xdr:rowOff>
    </xdr:from>
    <xdr:to>
      <xdr:col>41</xdr:col>
      <xdr:colOff>50800</xdr:colOff>
      <xdr:row>98</xdr:row>
      <xdr:rowOff>161257</xdr:rowOff>
    </xdr:to>
    <xdr:cxnSp macro="">
      <xdr:nvCxnSpPr>
        <xdr:cNvPr id="482" name="直線コネクタ 481"/>
        <xdr:cNvCxnSpPr/>
      </xdr:nvCxnSpPr>
      <xdr:spPr>
        <a:xfrm flipV="1">
          <a:off x="6972300" y="1696207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118050</xdr:rowOff>
    </xdr:from>
    <xdr:to>
      <xdr:col>55</xdr:col>
      <xdr:colOff>50800</xdr:colOff>
      <xdr:row>99</xdr:row>
      <xdr:rowOff>48200</xdr:rowOff>
    </xdr:to>
    <xdr:sp macro="" textlink="">
      <xdr:nvSpPr>
        <xdr:cNvPr id="492" name="楕円 491"/>
        <xdr:cNvSpPr/>
      </xdr:nvSpPr>
      <xdr:spPr>
        <a:xfrm>
          <a:off x="10426700" y="169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32977</xdr:rowOff>
    </xdr:from>
    <xdr:ext cx="534377" cy="259045"/>
    <xdr:sp macro="" textlink="">
      <xdr:nvSpPr>
        <xdr:cNvPr id="493" name="土木費該当値テキスト"/>
        <xdr:cNvSpPr txBox="1"/>
      </xdr:nvSpPr>
      <xdr:spPr>
        <a:xfrm>
          <a:off x="10528300" y="168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97622</xdr:rowOff>
    </xdr:from>
    <xdr:to>
      <xdr:col>50</xdr:col>
      <xdr:colOff>165100</xdr:colOff>
      <xdr:row>99</xdr:row>
      <xdr:rowOff>27772</xdr:rowOff>
    </xdr:to>
    <xdr:sp macro="" textlink="">
      <xdr:nvSpPr>
        <xdr:cNvPr id="494" name="楕円 493"/>
        <xdr:cNvSpPr/>
      </xdr:nvSpPr>
      <xdr:spPr>
        <a:xfrm>
          <a:off x="9588500" y="168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18899</xdr:rowOff>
    </xdr:from>
    <xdr:ext cx="534377" cy="259045"/>
    <xdr:sp macro="" textlink="">
      <xdr:nvSpPr>
        <xdr:cNvPr id="495" name="テキスト ボックス 494"/>
        <xdr:cNvSpPr txBox="1"/>
      </xdr:nvSpPr>
      <xdr:spPr>
        <a:xfrm>
          <a:off x="9372111" y="169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101910</xdr:rowOff>
    </xdr:from>
    <xdr:to>
      <xdr:col>46</xdr:col>
      <xdr:colOff>38100</xdr:colOff>
      <xdr:row>99</xdr:row>
      <xdr:rowOff>32060</xdr:rowOff>
    </xdr:to>
    <xdr:sp macro="" textlink="">
      <xdr:nvSpPr>
        <xdr:cNvPr id="496" name="楕円 495"/>
        <xdr:cNvSpPr/>
      </xdr:nvSpPr>
      <xdr:spPr>
        <a:xfrm>
          <a:off x="8699500" y="169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23187</xdr:rowOff>
    </xdr:from>
    <xdr:ext cx="534377" cy="259045"/>
    <xdr:sp macro="" textlink="">
      <xdr:nvSpPr>
        <xdr:cNvPr id="497" name="テキスト ボックス 496"/>
        <xdr:cNvSpPr txBox="1"/>
      </xdr:nvSpPr>
      <xdr:spPr>
        <a:xfrm>
          <a:off x="8483111" y="1699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109176</xdr:rowOff>
    </xdr:from>
    <xdr:to>
      <xdr:col>41</xdr:col>
      <xdr:colOff>101600</xdr:colOff>
      <xdr:row>99</xdr:row>
      <xdr:rowOff>39326</xdr:rowOff>
    </xdr:to>
    <xdr:sp macro="" textlink="">
      <xdr:nvSpPr>
        <xdr:cNvPr id="498" name="楕円 497"/>
        <xdr:cNvSpPr/>
      </xdr:nvSpPr>
      <xdr:spPr>
        <a:xfrm>
          <a:off x="7810500" y="169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30453</xdr:rowOff>
    </xdr:from>
    <xdr:ext cx="534377" cy="259045"/>
    <xdr:sp macro="" textlink="">
      <xdr:nvSpPr>
        <xdr:cNvPr id="499" name="テキスト ボックス 498"/>
        <xdr:cNvSpPr txBox="1"/>
      </xdr:nvSpPr>
      <xdr:spPr>
        <a:xfrm>
          <a:off x="7594111" y="170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110457</xdr:rowOff>
    </xdr:from>
    <xdr:to>
      <xdr:col>36</xdr:col>
      <xdr:colOff>165100</xdr:colOff>
      <xdr:row>99</xdr:row>
      <xdr:rowOff>40607</xdr:rowOff>
    </xdr:to>
    <xdr:sp macro="" textlink="">
      <xdr:nvSpPr>
        <xdr:cNvPr id="500" name="楕円 499"/>
        <xdr:cNvSpPr/>
      </xdr:nvSpPr>
      <xdr:spPr>
        <a:xfrm>
          <a:off x="6921500" y="169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31734</xdr:rowOff>
    </xdr:from>
    <xdr:ext cx="534377" cy="259045"/>
    <xdr:sp macro="" textlink="">
      <xdr:nvSpPr>
        <xdr:cNvPr id="501" name="テキスト ボックス 500"/>
        <xdr:cNvSpPr txBox="1"/>
      </xdr:nvSpPr>
      <xdr:spPr>
        <a:xfrm>
          <a:off x="6705111" y="1700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51656</xdr:rowOff>
    </xdr:from>
    <xdr:to>
      <xdr:col>85</xdr:col>
      <xdr:colOff>127000</xdr:colOff>
      <xdr:row>36</xdr:row>
      <xdr:rowOff>150314</xdr:rowOff>
    </xdr:to>
    <xdr:cxnSp macro="">
      <xdr:nvCxnSpPr>
        <xdr:cNvPr id="533" name="直線コネクタ 532"/>
        <xdr:cNvCxnSpPr/>
      </xdr:nvCxnSpPr>
      <xdr:spPr>
        <a:xfrm flipV="1">
          <a:off x="15481300" y="6223856"/>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150314</xdr:rowOff>
    </xdr:from>
    <xdr:to>
      <xdr:col>81</xdr:col>
      <xdr:colOff>50800</xdr:colOff>
      <xdr:row>36</xdr:row>
      <xdr:rowOff>153122</xdr:rowOff>
    </xdr:to>
    <xdr:cxnSp macro="">
      <xdr:nvCxnSpPr>
        <xdr:cNvPr id="536" name="直線コネクタ 535"/>
        <xdr:cNvCxnSpPr/>
      </xdr:nvCxnSpPr>
      <xdr:spPr>
        <a:xfrm flipV="1">
          <a:off x="14592300" y="632251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153122</xdr:rowOff>
    </xdr:from>
    <xdr:to>
      <xdr:col>76</xdr:col>
      <xdr:colOff>114300</xdr:colOff>
      <xdr:row>36</xdr:row>
      <xdr:rowOff>170104</xdr:rowOff>
    </xdr:to>
    <xdr:cxnSp macro="">
      <xdr:nvCxnSpPr>
        <xdr:cNvPr id="539" name="直線コネクタ 538"/>
        <xdr:cNvCxnSpPr/>
      </xdr:nvCxnSpPr>
      <xdr:spPr>
        <a:xfrm flipV="1">
          <a:off x="13703300" y="632532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170104</xdr:rowOff>
    </xdr:from>
    <xdr:to>
      <xdr:col>71</xdr:col>
      <xdr:colOff>177800</xdr:colOff>
      <xdr:row>37</xdr:row>
      <xdr:rowOff>67952</xdr:rowOff>
    </xdr:to>
    <xdr:cxnSp macro="">
      <xdr:nvCxnSpPr>
        <xdr:cNvPr id="542" name="直線コネクタ 541"/>
        <xdr:cNvCxnSpPr/>
      </xdr:nvCxnSpPr>
      <xdr:spPr>
        <a:xfrm flipV="1">
          <a:off x="12814300" y="6342304"/>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856</xdr:rowOff>
    </xdr:from>
    <xdr:to>
      <xdr:col>85</xdr:col>
      <xdr:colOff>177800</xdr:colOff>
      <xdr:row>36</xdr:row>
      <xdr:rowOff>102456</xdr:rowOff>
    </xdr:to>
    <xdr:sp macro="" textlink="">
      <xdr:nvSpPr>
        <xdr:cNvPr id="552" name="楕円 551"/>
        <xdr:cNvSpPr/>
      </xdr:nvSpPr>
      <xdr:spPr>
        <a:xfrm>
          <a:off x="16268700" y="61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23733</xdr:rowOff>
    </xdr:from>
    <xdr:ext cx="534377" cy="259045"/>
    <xdr:sp macro="" textlink="">
      <xdr:nvSpPr>
        <xdr:cNvPr id="553" name="消防費該当値テキスト"/>
        <xdr:cNvSpPr txBox="1"/>
      </xdr:nvSpPr>
      <xdr:spPr>
        <a:xfrm>
          <a:off x="16370300" y="6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99514</xdr:rowOff>
    </xdr:from>
    <xdr:to>
      <xdr:col>81</xdr:col>
      <xdr:colOff>101600</xdr:colOff>
      <xdr:row>37</xdr:row>
      <xdr:rowOff>29664</xdr:rowOff>
    </xdr:to>
    <xdr:sp macro="" textlink="">
      <xdr:nvSpPr>
        <xdr:cNvPr id="554" name="楕円 553"/>
        <xdr:cNvSpPr/>
      </xdr:nvSpPr>
      <xdr:spPr>
        <a:xfrm>
          <a:off x="15430500" y="62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46191</xdr:rowOff>
    </xdr:from>
    <xdr:ext cx="534377" cy="259045"/>
    <xdr:sp macro="" textlink="">
      <xdr:nvSpPr>
        <xdr:cNvPr id="555" name="テキスト ボックス 554"/>
        <xdr:cNvSpPr txBox="1"/>
      </xdr:nvSpPr>
      <xdr:spPr>
        <a:xfrm>
          <a:off x="15214111" y="60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102322</xdr:rowOff>
    </xdr:from>
    <xdr:to>
      <xdr:col>76</xdr:col>
      <xdr:colOff>165100</xdr:colOff>
      <xdr:row>37</xdr:row>
      <xdr:rowOff>32472</xdr:rowOff>
    </xdr:to>
    <xdr:sp macro="" textlink="">
      <xdr:nvSpPr>
        <xdr:cNvPr id="556" name="楕円 555"/>
        <xdr:cNvSpPr/>
      </xdr:nvSpPr>
      <xdr:spPr>
        <a:xfrm>
          <a:off x="14541500" y="62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48999</xdr:rowOff>
    </xdr:from>
    <xdr:ext cx="534377" cy="259045"/>
    <xdr:sp macro="" textlink="">
      <xdr:nvSpPr>
        <xdr:cNvPr id="557" name="テキスト ボックス 556"/>
        <xdr:cNvSpPr txBox="1"/>
      </xdr:nvSpPr>
      <xdr:spPr>
        <a:xfrm>
          <a:off x="14325111" y="60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119304</xdr:rowOff>
    </xdr:from>
    <xdr:to>
      <xdr:col>72</xdr:col>
      <xdr:colOff>38100</xdr:colOff>
      <xdr:row>37</xdr:row>
      <xdr:rowOff>49454</xdr:rowOff>
    </xdr:to>
    <xdr:sp macro="" textlink="">
      <xdr:nvSpPr>
        <xdr:cNvPr id="558" name="楕円 557"/>
        <xdr:cNvSpPr/>
      </xdr:nvSpPr>
      <xdr:spPr>
        <a:xfrm>
          <a:off x="13652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65981</xdr:rowOff>
    </xdr:from>
    <xdr:ext cx="534377" cy="259045"/>
    <xdr:sp macro="" textlink="">
      <xdr:nvSpPr>
        <xdr:cNvPr id="559" name="テキスト ボックス 558"/>
        <xdr:cNvSpPr txBox="1"/>
      </xdr:nvSpPr>
      <xdr:spPr>
        <a:xfrm>
          <a:off x="13436111" y="60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17152</xdr:rowOff>
    </xdr:from>
    <xdr:to>
      <xdr:col>67</xdr:col>
      <xdr:colOff>101600</xdr:colOff>
      <xdr:row>37</xdr:row>
      <xdr:rowOff>118752</xdr:rowOff>
    </xdr:to>
    <xdr:sp macro="" textlink="">
      <xdr:nvSpPr>
        <xdr:cNvPr id="560" name="楕円 559"/>
        <xdr:cNvSpPr/>
      </xdr:nvSpPr>
      <xdr:spPr>
        <a:xfrm>
          <a:off x="12763500" y="63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135279</xdr:rowOff>
    </xdr:from>
    <xdr:ext cx="534377" cy="259045"/>
    <xdr:sp macro="" textlink="">
      <xdr:nvSpPr>
        <xdr:cNvPr id="561" name="テキスト ボックス 560"/>
        <xdr:cNvSpPr txBox="1"/>
      </xdr:nvSpPr>
      <xdr:spPr>
        <a:xfrm>
          <a:off x="12547111" y="61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28080</xdr:rowOff>
    </xdr:from>
    <xdr:to>
      <xdr:col>85</xdr:col>
      <xdr:colOff>127000</xdr:colOff>
      <xdr:row>57</xdr:row>
      <xdr:rowOff>87985</xdr:rowOff>
    </xdr:to>
    <xdr:cxnSp macro="">
      <xdr:nvCxnSpPr>
        <xdr:cNvPr id="591" name="直線コネクタ 590"/>
        <xdr:cNvCxnSpPr/>
      </xdr:nvCxnSpPr>
      <xdr:spPr>
        <a:xfrm flipV="1">
          <a:off x="15481300" y="9800730"/>
          <a:ext cx="838200" cy="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7430</xdr:rowOff>
    </xdr:from>
    <xdr:to>
      <xdr:col>81</xdr:col>
      <xdr:colOff>50800</xdr:colOff>
      <xdr:row>57</xdr:row>
      <xdr:rowOff>87985</xdr:rowOff>
    </xdr:to>
    <xdr:cxnSp macro="">
      <xdr:nvCxnSpPr>
        <xdr:cNvPr id="594" name="直線コネクタ 593"/>
        <xdr:cNvCxnSpPr/>
      </xdr:nvCxnSpPr>
      <xdr:spPr>
        <a:xfrm>
          <a:off x="14592300" y="9608630"/>
          <a:ext cx="889000" cy="2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99085</xdr:rowOff>
    </xdr:from>
    <xdr:to>
      <xdr:col>76</xdr:col>
      <xdr:colOff>114300</xdr:colOff>
      <xdr:row>56</xdr:row>
      <xdr:rowOff>7430</xdr:rowOff>
    </xdr:to>
    <xdr:cxnSp macro="">
      <xdr:nvCxnSpPr>
        <xdr:cNvPr id="597" name="直線コネクタ 596"/>
        <xdr:cNvCxnSpPr/>
      </xdr:nvCxnSpPr>
      <xdr:spPr>
        <a:xfrm>
          <a:off x="13703300" y="9357385"/>
          <a:ext cx="889000" cy="2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57645</xdr:rowOff>
    </xdr:from>
    <xdr:to>
      <xdr:col>71</xdr:col>
      <xdr:colOff>177800</xdr:colOff>
      <xdr:row>54</xdr:row>
      <xdr:rowOff>99085</xdr:rowOff>
    </xdr:to>
    <xdr:cxnSp macro="">
      <xdr:nvCxnSpPr>
        <xdr:cNvPr id="600" name="直線コネクタ 599"/>
        <xdr:cNvCxnSpPr/>
      </xdr:nvCxnSpPr>
      <xdr:spPr>
        <a:xfrm>
          <a:off x="12814300" y="9315945"/>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148730</xdr:rowOff>
    </xdr:from>
    <xdr:to>
      <xdr:col>85</xdr:col>
      <xdr:colOff>177800</xdr:colOff>
      <xdr:row>57</xdr:row>
      <xdr:rowOff>78880</xdr:rowOff>
    </xdr:to>
    <xdr:sp macro="" textlink="">
      <xdr:nvSpPr>
        <xdr:cNvPr id="610" name="楕円 609"/>
        <xdr:cNvSpPr/>
      </xdr:nvSpPr>
      <xdr:spPr>
        <a:xfrm>
          <a:off x="16268700" y="97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xdr:rowOff>
    </xdr:from>
    <xdr:ext cx="534377" cy="259045"/>
    <xdr:sp macro="" textlink="">
      <xdr:nvSpPr>
        <xdr:cNvPr id="611" name="教育費該当値テキスト"/>
        <xdr:cNvSpPr txBox="1"/>
      </xdr:nvSpPr>
      <xdr:spPr>
        <a:xfrm>
          <a:off x="16370300" y="96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37185</xdr:rowOff>
    </xdr:from>
    <xdr:to>
      <xdr:col>81</xdr:col>
      <xdr:colOff>101600</xdr:colOff>
      <xdr:row>57</xdr:row>
      <xdr:rowOff>138785</xdr:rowOff>
    </xdr:to>
    <xdr:sp macro="" textlink="">
      <xdr:nvSpPr>
        <xdr:cNvPr id="612" name="楕円 611"/>
        <xdr:cNvSpPr/>
      </xdr:nvSpPr>
      <xdr:spPr>
        <a:xfrm>
          <a:off x="15430500" y="98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155312</xdr:rowOff>
    </xdr:from>
    <xdr:ext cx="534377" cy="259045"/>
    <xdr:sp macro="" textlink="">
      <xdr:nvSpPr>
        <xdr:cNvPr id="613" name="テキスト ボックス 612"/>
        <xdr:cNvSpPr txBox="1"/>
      </xdr:nvSpPr>
      <xdr:spPr>
        <a:xfrm>
          <a:off x="15214111" y="95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128080</xdr:rowOff>
    </xdr:from>
    <xdr:to>
      <xdr:col>76</xdr:col>
      <xdr:colOff>165100</xdr:colOff>
      <xdr:row>56</xdr:row>
      <xdr:rowOff>58230</xdr:rowOff>
    </xdr:to>
    <xdr:sp macro="" textlink="">
      <xdr:nvSpPr>
        <xdr:cNvPr id="614" name="楕円 613"/>
        <xdr:cNvSpPr/>
      </xdr:nvSpPr>
      <xdr:spPr>
        <a:xfrm>
          <a:off x="14541500" y="95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74757</xdr:rowOff>
    </xdr:from>
    <xdr:ext cx="534377" cy="259045"/>
    <xdr:sp macro="" textlink="">
      <xdr:nvSpPr>
        <xdr:cNvPr id="615" name="テキスト ボックス 614"/>
        <xdr:cNvSpPr txBox="1"/>
      </xdr:nvSpPr>
      <xdr:spPr>
        <a:xfrm>
          <a:off x="14325111" y="93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48285</xdr:rowOff>
    </xdr:from>
    <xdr:to>
      <xdr:col>72</xdr:col>
      <xdr:colOff>38100</xdr:colOff>
      <xdr:row>54</xdr:row>
      <xdr:rowOff>149885</xdr:rowOff>
    </xdr:to>
    <xdr:sp macro="" textlink="">
      <xdr:nvSpPr>
        <xdr:cNvPr id="616" name="楕円 615"/>
        <xdr:cNvSpPr/>
      </xdr:nvSpPr>
      <xdr:spPr>
        <a:xfrm>
          <a:off x="13652500" y="93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166412</xdr:rowOff>
    </xdr:from>
    <xdr:ext cx="534377" cy="259045"/>
    <xdr:sp macro="" textlink="">
      <xdr:nvSpPr>
        <xdr:cNvPr id="617" name="テキスト ボックス 616"/>
        <xdr:cNvSpPr txBox="1"/>
      </xdr:nvSpPr>
      <xdr:spPr>
        <a:xfrm>
          <a:off x="13436111" y="9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6845</xdr:rowOff>
    </xdr:from>
    <xdr:to>
      <xdr:col>67</xdr:col>
      <xdr:colOff>101600</xdr:colOff>
      <xdr:row>54</xdr:row>
      <xdr:rowOff>108445</xdr:rowOff>
    </xdr:to>
    <xdr:sp macro="" textlink="">
      <xdr:nvSpPr>
        <xdr:cNvPr id="618" name="楕円 617"/>
        <xdr:cNvSpPr/>
      </xdr:nvSpPr>
      <xdr:spPr>
        <a:xfrm>
          <a:off x="12763500" y="92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124972</xdr:rowOff>
    </xdr:from>
    <xdr:ext cx="534377" cy="259045"/>
    <xdr:sp macro="" textlink="">
      <xdr:nvSpPr>
        <xdr:cNvPr id="619" name="テキスト ボックス 618"/>
        <xdr:cNvSpPr txBox="1"/>
      </xdr:nvSpPr>
      <xdr:spPr>
        <a:xfrm>
          <a:off x="12547111" y="90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154636</xdr:rowOff>
    </xdr:from>
    <xdr:to>
      <xdr:col>85</xdr:col>
      <xdr:colOff>127000</xdr:colOff>
      <xdr:row>78</xdr:row>
      <xdr:rowOff>161531</xdr:rowOff>
    </xdr:to>
    <xdr:cxnSp macro="">
      <xdr:nvCxnSpPr>
        <xdr:cNvPr id="648" name="直線コネクタ 647"/>
        <xdr:cNvCxnSpPr/>
      </xdr:nvCxnSpPr>
      <xdr:spPr>
        <a:xfrm>
          <a:off x="15481300" y="1352773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154636</xdr:rowOff>
    </xdr:from>
    <xdr:to>
      <xdr:col>81</xdr:col>
      <xdr:colOff>50800</xdr:colOff>
      <xdr:row>79</xdr:row>
      <xdr:rowOff>2324</xdr:rowOff>
    </xdr:to>
    <xdr:cxnSp macro="">
      <xdr:nvCxnSpPr>
        <xdr:cNvPr id="651" name="直線コネクタ 650"/>
        <xdr:cNvCxnSpPr/>
      </xdr:nvCxnSpPr>
      <xdr:spPr>
        <a:xfrm flipV="1">
          <a:off x="14592300" y="13527736"/>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2324</xdr:rowOff>
    </xdr:from>
    <xdr:to>
      <xdr:col>76</xdr:col>
      <xdr:colOff>114300</xdr:colOff>
      <xdr:row>79</xdr:row>
      <xdr:rowOff>44450</xdr:rowOff>
    </xdr:to>
    <xdr:cxnSp macro="">
      <xdr:nvCxnSpPr>
        <xdr:cNvPr id="654" name="直線コネクタ 653"/>
        <xdr:cNvCxnSpPr/>
      </xdr:nvCxnSpPr>
      <xdr:spPr>
        <a:xfrm flipV="1">
          <a:off x="13703300" y="13546874"/>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28715</xdr:rowOff>
    </xdr:from>
    <xdr:to>
      <xdr:col>71</xdr:col>
      <xdr:colOff>177800</xdr:colOff>
      <xdr:row>79</xdr:row>
      <xdr:rowOff>44450</xdr:rowOff>
    </xdr:to>
    <xdr:cxnSp macro="">
      <xdr:nvCxnSpPr>
        <xdr:cNvPr id="657" name="直線コネクタ 656"/>
        <xdr:cNvCxnSpPr/>
      </xdr:nvCxnSpPr>
      <xdr:spPr>
        <a:xfrm>
          <a:off x="12814300" y="1357326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110731</xdr:rowOff>
    </xdr:from>
    <xdr:to>
      <xdr:col>85</xdr:col>
      <xdr:colOff>177800</xdr:colOff>
      <xdr:row>79</xdr:row>
      <xdr:rowOff>40881</xdr:rowOff>
    </xdr:to>
    <xdr:sp macro="" textlink="">
      <xdr:nvSpPr>
        <xdr:cNvPr id="667" name="楕円 666"/>
        <xdr:cNvSpPr/>
      </xdr:nvSpPr>
      <xdr:spPr>
        <a:xfrm>
          <a:off x="162687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62005</xdr:rowOff>
    </xdr:from>
    <xdr:ext cx="469744" cy="259045"/>
    <xdr:sp macro="" textlink="">
      <xdr:nvSpPr>
        <xdr:cNvPr id="668" name="災害復旧費該当値テキスト"/>
        <xdr:cNvSpPr txBox="1"/>
      </xdr:nvSpPr>
      <xdr:spPr>
        <a:xfrm>
          <a:off x="16370300" y="1343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103836</xdr:rowOff>
    </xdr:from>
    <xdr:to>
      <xdr:col>81</xdr:col>
      <xdr:colOff>101600</xdr:colOff>
      <xdr:row>79</xdr:row>
      <xdr:rowOff>33986</xdr:rowOff>
    </xdr:to>
    <xdr:sp macro="" textlink="">
      <xdr:nvSpPr>
        <xdr:cNvPr id="669" name="楕円 668"/>
        <xdr:cNvSpPr/>
      </xdr:nvSpPr>
      <xdr:spPr>
        <a:xfrm>
          <a:off x="15430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25113</xdr:rowOff>
    </xdr:from>
    <xdr:ext cx="469744" cy="259045"/>
    <xdr:sp macro="" textlink="">
      <xdr:nvSpPr>
        <xdr:cNvPr id="670" name="テキスト ボックス 669"/>
        <xdr:cNvSpPr txBox="1"/>
      </xdr:nvSpPr>
      <xdr:spPr>
        <a:xfrm>
          <a:off x="15246428"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122974</xdr:rowOff>
    </xdr:from>
    <xdr:to>
      <xdr:col>76</xdr:col>
      <xdr:colOff>165100</xdr:colOff>
      <xdr:row>79</xdr:row>
      <xdr:rowOff>53124</xdr:rowOff>
    </xdr:to>
    <xdr:sp macro="" textlink="">
      <xdr:nvSpPr>
        <xdr:cNvPr id="671" name="楕円 670"/>
        <xdr:cNvSpPr/>
      </xdr:nvSpPr>
      <xdr:spPr>
        <a:xfrm>
          <a:off x="14541500" y="134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44251</xdr:rowOff>
    </xdr:from>
    <xdr:ext cx="469744" cy="259045"/>
    <xdr:sp macro="" textlink="">
      <xdr:nvSpPr>
        <xdr:cNvPr id="672" name="テキスト ボックス 671"/>
        <xdr:cNvSpPr txBox="1"/>
      </xdr:nvSpPr>
      <xdr:spPr>
        <a:xfrm>
          <a:off x="14357428" y="1358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149365</xdr:rowOff>
    </xdr:from>
    <xdr:to>
      <xdr:col>67</xdr:col>
      <xdr:colOff>101600</xdr:colOff>
      <xdr:row>79</xdr:row>
      <xdr:rowOff>79515</xdr:rowOff>
    </xdr:to>
    <xdr:sp macro="" textlink="">
      <xdr:nvSpPr>
        <xdr:cNvPr id="675" name="楕円 674"/>
        <xdr:cNvSpPr/>
      </xdr:nvSpPr>
      <xdr:spPr>
        <a:xfrm>
          <a:off x="12763500" y="135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70642</xdr:rowOff>
    </xdr:from>
    <xdr:ext cx="469744" cy="259045"/>
    <xdr:sp macro="" textlink="">
      <xdr:nvSpPr>
        <xdr:cNvPr id="676" name="テキスト ボックス 675"/>
        <xdr:cNvSpPr txBox="1"/>
      </xdr:nvSpPr>
      <xdr:spPr>
        <a:xfrm>
          <a:off x="12579428" y="136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23101</xdr:rowOff>
    </xdr:from>
    <xdr:to>
      <xdr:col>85</xdr:col>
      <xdr:colOff>127000</xdr:colOff>
      <xdr:row>94</xdr:row>
      <xdr:rowOff>35167</xdr:rowOff>
    </xdr:to>
    <xdr:cxnSp macro="">
      <xdr:nvCxnSpPr>
        <xdr:cNvPr id="705" name="直線コネクタ 704"/>
        <xdr:cNvCxnSpPr/>
      </xdr:nvCxnSpPr>
      <xdr:spPr>
        <a:xfrm>
          <a:off x="15481300" y="1613940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23101</xdr:rowOff>
    </xdr:from>
    <xdr:to>
      <xdr:col>81</xdr:col>
      <xdr:colOff>50800</xdr:colOff>
      <xdr:row>94</xdr:row>
      <xdr:rowOff>43307</xdr:rowOff>
    </xdr:to>
    <xdr:cxnSp macro="">
      <xdr:nvCxnSpPr>
        <xdr:cNvPr id="708" name="直線コネクタ 707"/>
        <xdr:cNvCxnSpPr/>
      </xdr:nvCxnSpPr>
      <xdr:spPr>
        <a:xfrm flipV="1">
          <a:off x="14592300" y="16139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43307</xdr:rowOff>
    </xdr:from>
    <xdr:to>
      <xdr:col>76</xdr:col>
      <xdr:colOff>114300</xdr:colOff>
      <xdr:row>94</xdr:row>
      <xdr:rowOff>80505</xdr:rowOff>
    </xdr:to>
    <xdr:cxnSp macro="">
      <xdr:nvCxnSpPr>
        <xdr:cNvPr id="711" name="直線コネクタ 710"/>
        <xdr:cNvCxnSpPr/>
      </xdr:nvCxnSpPr>
      <xdr:spPr>
        <a:xfrm flipV="1">
          <a:off x="13703300" y="16159607"/>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80505</xdr:rowOff>
    </xdr:from>
    <xdr:to>
      <xdr:col>71</xdr:col>
      <xdr:colOff>177800</xdr:colOff>
      <xdr:row>94</xdr:row>
      <xdr:rowOff>108052</xdr:rowOff>
    </xdr:to>
    <xdr:cxnSp macro="">
      <xdr:nvCxnSpPr>
        <xdr:cNvPr id="714" name="直線コネクタ 713"/>
        <xdr:cNvCxnSpPr/>
      </xdr:nvCxnSpPr>
      <xdr:spPr>
        <a:xfrm flipV="1">
          <a:off x="12814300" y="16196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155817</xdr:rowOff>
    </xdr:from>
    <xdr:to>
      <xdr:col>85</xdr:col>
      <xdr:colOff>177800</xdr:colOff>
      <xdr:row>94</xdr:row>
      <xdr:rowOff>85967</xdr:rowOff>
    </xdr:to>
    <xdr:sp macro="" textlink="">
      <xdr:nvSpPr>
        <xdr:cNvPr id="724" name="楕円 723"/>
        <xdr:cNvSpPr/>
      </xdr:nvSpPr>
      <xdr:spPr>
        <a:xfrm>
          <a:off x="16268700" y="161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7244</xdr:rowOff>
    </xdr:from>
    <xdr:ext cx="534377" cy="259045"/>
    <xdr:sp macro="" textlink="">
      <xdr:nvSpPr>
        <xdr:cNvPr id="725" name="公債費該当値テキスト"/>
        <xdr:cNvSpPr txBox="1"/>
      </xdr:nvSpPr>
      <xdr:spPr>
        <a:xfrm>
          <a:off x="16370300" y="1595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143751</xdr:rowOff>
    </xdr:from>
    <xdr:to>
      <xdr:col>81</xdr:col>
      <xdr:colOff>101600</xdr:colOff>
      <xdr:row>94</xdr:row>
      <xdr:rowOff>73901</xdr:rowOff>
    </xdr:to>
    <xdr:sp macro="" textlink="">
      <xdr:nvSpPr>
        <xdr:cNvPr id="726" name="楕円 725"/>
        <xdr:cNvSpPr/>
      </xdr:nvSpPr>
      <xdr:spPr>
        <a:xfrm>
          <a:off x="15430500" y="16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90428</xdr:rowOff>
    </xdr:from>
    <xdr:ext cx="534377" cy="259045"/>
    <xdr:sp macro="" textlink="">
      <xdr:nvSpPr>
        <xdr:cNvPr id="727" name="テキスト ボックス 726"/>
        <xdr:cNvSpPr txBox="1"/>
      </xdr:nvSpPr>
      <xdr:spPr>
        <a:xfrm>
          <a:off x="15214111" y="158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163957</xdr:rowOff>
    </xdr:from>
    <xdr:to>
      <xdr:col>76</xdr:col>
      <xdr:colOff>165100</xdr:colOff>
      <xdr:row>94</xdr:row>
      <xdr:rowOff>94107</xdr:rowOff>
    </xdr:to>
    <xdr:sp macro="" textlink="">
      <xdr:nvSpPr>
        <xdr:cNvPr id="728" name="楕円 727"/>
        <xdr:cNvSpPr/>
      </xdr:nvSpPr>
      <xdr:spPr>
        <a:xfrm>
          <a:off x="145415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110634</xdr:rowOff>
    </xdr:from>
    <xdr:ext cx="534377" cy="259045"/>
    <xdr:sp macro="" textlink="">
      <xdr:nvSpPr>
        <xdr:cNvPr id="729" name="テキスト ボックス 728"/>
        <xdr:cNvSpPr txBox="1"/>
      </xdr:nvSpPr>
      <xdr:spPr>
        <a:xfrm>
          <a:off x="14325111" y="1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29705</xdr:rowOff>
    </xdr:from>
    <xdr:to>
      <xdr:col>72</xdr:col>
      <xdr:colOff>38100</xdr:colOff>
      <xdr:row>94</xdr:row>
      <xdr:rowOff>131305</xdr:rowOff>
    </xdr:to>
    <xdr:sp macro="" textlink="">
      <xdr:nvSpPr>
        <xdr:cNvPr id="730" name="楕円 729"/>
        <xdr:cNvSpPr/>
      </xdr:nvSpPr>
      <xdr:spPr>
        <a:xfrm>
          <a:off x="13652500" y="161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147832</xdr:rowOff>
    </xdr:from>
    <xdr:ext cx="534377" cy="259045"/>
    <xdr:sp macro="" textlink="">
      <xdr:nvSpPr>
        <xdr:cNvPr id="731" name="テキスト ボックス 730"/>
        <xdr:cNvSpPr txBox="1"/>
      </xdr:nvSpPr>
      <xdr:spPr>
        <a:xfrm>
          <a:off x="13436111" y="159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57252</xdr:rowOff>
    </xdr:from>
    <xdr:to>
      <xdr:col>67</xdr:col>
      <xdr:colOff>101600</xdr:colOff>
      <xdr:row>94</xdr:row>
      <xdr:rowOff>158852</xdr:rowOff>
    </xdr:to>
    <xdr:sp macro="" textlink="">
      <xdr:nvSpPr>
        <xdr:cNvPr id="732" name="楕円 731"/>
        <xdr:cNvSpPr/>
      </xdr:nvSpPr>
      <xdr:spPr>
        <a:xfrm>
          <a:off x="12763500" y="161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3929</xdr:rowOff>
    </xdr:from>
    <xdr:ext cx="534377" cy="259045"/>
    <xdr:sp macro="" textlink="">
      <xdr:nvSpPr>
        <xdr:cNvPr id="733" name="テキスト ボックス 732"/>
        <xdr:cNvSpPr txBox="1"/>
      </xdr:nvSpPr>
      <xdr:spPr>
        <a:xfrm>
          <a:off x="12547111" y="159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コミュニティーセンターの普通建設事業費や学校ＩＣＴ事業に伴う教材購入の物件費が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前年度より数値が増加している。類似団体等と比べると同値程度である。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及び東部地域広域水道企業団への赤字補てんや大月都留広域事務組合への運営補助に多額の経費を要しており、類以団体等と比べ突出している状況である。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本市においては、衛生費における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対策に重点を向け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ふるさと大月応援寄附金の大幅な増加に伴い、財政調整基金を財源としていた事業への充当替えができ、２．０３</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実質単年度収支についてもふるさと大月応援寄附金の増加で積立金が増え、事業精査を行っていることで、取り崩し額を減少させることができ、比率の改善がみられた。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今後も厳しい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財政状況が続くことが見込まれるが、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東部広域水道企業団等の経営改善に</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注力するとともに、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を積極的に行い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、経常経費の削減等財政の健全化に努める。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どの会計を見ても赤字額は発生していない。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標準財政規模に占める割合は一般会計が一番多く、昨年度と比較すると、実質収支の増加がみられている。今後も歳入に見合った歳出を徹底し、収支額が増加するよう努力していく。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介護保険特別会計は、高齢化の煽りから比率が増加傾向にある。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下水道事業においては、多額の設備投資に対して、使用料収入が伸び悩む状況が続いている。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昨年と同程度の数字となっているが、水道施設の改修工事等の計画があるため、操出金の増加や起債の発行などが見込まれる。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病院事業が独立行政法人化したことでその他の会計に算入されなくなったが、病院への操出金や出資金の支出は継続して行っているため、医業収益の改善が行われ、経営改善が出来るよう注視していく。</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12226058</v>
      </c>
      <c r="BO4" s="434"/>
      <c r="BP4" s="434"/>
      <c r="BQ4" s="434"/>
      <c r="BR4" s="434"/>
      <c r="BS4" s="434"/>
      <c r="BT4" s="434"/>
      <c r="BU4" s="435"/>
      <c r="BV4" s="433">
        <v>11745238</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4</v>
      </c>
      <c r="CU4" s="440"/>
      <c r="CV4" s="440"/>
      <c r="CW4" s="440"/>
      <c r="CX4" s="440"/>
      <c r="CY4" s="440"/>
      <c r="CZ4" s="440"/>
      <c r="DA4" s="441"/>
      <c r="DB4" s="439">
        <v>3.1</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11877355</v>
      </c>
      <c r="BO5" s="471"/>
      <c r="BP5" s="471"/>
      <c r="BQ5" s="471"/>
      <c r="BR5" s="471"/>
      <c r="BS5" s="471"/>
      <c r="BT5" s="471"/>
      <c r="BU5" s="472"/>
      <c r="BV5" s="470">
        <v>11488967</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88.2</v>
      </c>
      <c r="CU5" s="468"/>
      <c r="CV5" s="468"/>
      <c r="CW5" s="468"/>
      <c r="CX5" s="468"/>
      <c r="CY5" s="468"/>
      <c r="CZ5" s="468"/>
      <c r="DA5" s="469"/>
      <c r="DB5" s="467">
        <v>91.5</v>
      </c>
      <c r="DC5" s="468"/>
      <c r="DD5" s="468"/>
      <c r="DE5" s="468"/>
      <c r="DF5" s="468"/>
      <c r="DG5" s="468"/>
      <c r="DH5" s="468"/>
      <c r="DI5" s="469"/>
      <c r="DJ5" s="186"/>
      <c r="DK5" s="186"/>
      <c r="DL5" s="186"/>
      <c r="DM5" s="186"/>
      <c r="DN5" s="186"/>
      <c r="DO5" s="186"/>
    </row>
    <row r="6" spans="1:119" ht="18.75" customHeight="1" x14ac:dyDescent="0.15">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348703</v>
      </c>
      <c r="BO6" s="471"/>
      <c r="BP6" s="471"/>
      <c r="BQ6" s="471"/>
      <c r="BR6" s="471"/>
      <c r="BS6" s="471"/>
      <c r="BT6" s="471"/>
      <c r="BU6" s="472"/>
      <c r="BV6" s="470">
        <v>256271</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93.6</v>
      </c>
      <c r="CU6" s="508"/>
      <c r="CV6" s="508"/>
      <c r="CW6" s="508"/>
      <c r="CX6" s="508"/>
      <c r="CY6" s="508"/>
      <c r="CZ6" s="508"/>
      <c r="DA6" s="509"/>
      <c r="DB6" s="507">
        <v>98.4</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106</v>
      </c>
      <c r="AV7" s="503"/>
      <c r="AW7" s="503"/>
      <c r="AX7" s="503"/>
      <c r="AY7" s="504" t="s">
        <v>107</v>
      </c>
      <c r="AZ7" s="505"/>
      <c r="BA7" s="505"/>
      <c r="BB7" s="505"/>
      <c r="BC7" s="505"/>
      <c r="BD7" s="505"/>
      <c r="BE7" s="505"/>
      <c r="BF7" s="505"/>
      <c r="BG7" s="505"/>
      <c r="BH7" s="505"/>
      <c r="BI7" s="505"/>
      <c r="BJ7" s="505"/>
      <c r="BK7" s="505"/>
      <c r="BL7" s="505"/>
      <c r="BM7" s="506"/>
      <c r="BN7" s="470">
        <v>39426</v>
      </c>
      <c r="BO7" s="471"/>
      <c r="BP7" s="471"/>
      <c r="BQ7" s="471"/>
      <c r="BR7" s="471"/>
      <c r="BS7" s="471"/>
      <c r="BT7" s="471"/>
      <c r="BU7" s="472"/>
      <c r="BV7" s="470">
        <v>11061</v>
      </c>
      <c r="BW7" s="471"/>
      <c r="BX7" s="471"/>
      <c r="BY7" s="471"/>
      <c r="BZ7" s="471"/>
      <c r="CA7" s="471"/>
      <c r="CB7" s="471"/>
      <c r="CC7" s="472"/>
      <c r="CD7" s="473" t="s">
        <v>108</v>
      </c>
      <c r="CE7" s="474"/>
      <c r="CF7" s="474"/>
      <c r="CG7" s="474"/>
      <c r="CH7" s="474"/>
      <c r="CI7" s="474"/>
      <c r="CJ7" s="474"/>
      <c r="CK7" s="474"/>
      <c r="CL7" s="474"/>
      <c r="CM7" s="474"/>
      <c r="CN7" s="474"/>
      <c r="CO7" s="474"/>
      <c r="CP7" s="474"/>
      <c r="CQ7" s="474"/>
      <c r="CR7" s="474"/>
      <c r="CS7" s="475"/>
      <c r="CT7" s="470">
        <v>7739059</v>
      </c>
      <c r="CU7" s="471"/>
      <c r="CV7" s="471"/>
      <c r="CW7" s="471"/>
      <c r="CX7" s="471"/>
      <c r="CY7" s="471"/>
      <c r="CZ7" s="471"/>
      <c r="DA7" s="472"/>
      <c r="DB7" s="470">
        <v>7818808</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109</v>
      </c>
      <c r="AN8" s="500"/>
      <c r="AO8" s="500"/>
      <c r="AP8" s="500"/>
      <c r="AQ8" s="500"/>
      <c r="AR8" s="500"/>
      <c r="AS8" s="500"/>
      <c r="AT8" s="501"/>
      <c r="AU8" s="502" t="s">
        <v>110</v>
      </c>
      <c r="AV8" s="503"/>
      <c r="AW8" s="503"/>
      <c r="AX8" s="503"/>
      <c r="AY8" s="504" t="s">
        <v>111</v>
      </c>
      <c r="AZ8" s="505"/>
      <c r="BA8" s="505"/>
      <c r="BB8" s="505"/>
      <c r="BC8" s="505"/>
      <c r="BD8" s="505"/>
      <c r="BE8" s="505"/>
      <c r="BF8" s="505"/>
      <c r="BG8" s="505"/>
      <c r="BH8" s="505"/>
      <c r="BI8" s="505"/>
      <c r="BJ8" s="505"/>
      <c r="BK8" s="505"/>
      <c r="BL8" s="505"/>
      <c r="BM8" s="506"/>
      <c r="BN8" s="470">
        <v>309277</v>
      </c>
      <c r="BO8" s="471"/>
      <c r="BP8" s="471"/>
      <c r="BQ8" s="471"/>
      <c r="BR8" s="471"/>
      <c r="BS8" s="471"/>
      <c r="BT8" s="471"/>
      <c r="BU8" s="472"/>
      <c r="BV8" s="470">
        <v>245210</v>
      </c>
      <c r="BW8" s="471"/>
      <c r="BX8" s="471"/>
      <c r="BY8" s="471"/>
      <c r="BZ8" s="471"/>
      <c r="CA8" s="471"/>
      <c r="CB8" s="471"/>
      <c r="CC8" s="472"/>
      <c r="CD8" s="473" t="s">
        <v>112</v>
      </c>
      <c r="CE8" s="474"/>
      <c r="CF8" s="474"/>
      <c r="CG8" s="474"/>
      <c r="CH8" s="474"/>
      <c r="CI8" s="474"/>
      <c r="CJ8" s="474"/>
      <c r="CK8" s="474"/>
      <c r="CL8" s="474"/>
      <c r="CM8" s="474"/>
      <c r="CN8" s="474"/>
      <c r="CO8" s="474"/>
      <c r="CP8" s="474"/>
      <c r="CQ8" s="474"/>
      <c r="CR8" s="474"/>
      <c r="CS8" s="475"/>
      <c r="CT8" s="510">
        <v>0.67</v>
      </c>
      <c r="CU8" s="511"/>
      <c r="CV8" s="511"/>
      <c r="CW8" s="511"/>
      <c r="CX8" s="511"/>
      <c r="CY8" s="511"/>
      <c r="CZ8" s="511"/>
      <c r="DA8" s="512"/>
      <c r="DB8" s="510">
        <v>0.68</v>
      </c>
      <c r="DC8" s="511"/>
      <c r="DD8" s="511"/>
      <c r="DE8" s="511"/>
      <c r="DF8" s="511"/>
      <c r="DG8" s="511"/>
      <c r="DH8" s="511"/>
      <c r="DI8" s="512"/>
      <c r="DJ8" s="186"/>
      <c r="DK8" s="186"/>
      <c r="DL8" s="186"/>
      <c r="DM8" s="186"/>
      <c r="DN8" s="186"/>
      <c r="DO8" s="186"/>
    </row>
    <row r="9" spans="1:119" ht="18.75" customHeight="1" thickBot="1" x14ac:dyDescent="0.2">
      <c r="A9" s="187"/>
      <c r="B9" s="464" t="s">
        <v>113</v>
      </c>
      <c r="C9" s="465"/>
      <c r="D9" s="465"/>
      <c r="E9" s="465"/>
      <c r="F9" s="465"/>
      <c r="G9" s="465"/>
      <c r="H9" s="465"/>
      <c r="I9" s="465"/>
      <c r="J9" s="465"/>
      <c r="K9" s="513"/>
      <c r="L9" s="514" t="s">
        <v>114</v>
      </c>
      <c r="M9" s="515"/>
      <c r="N9" s="515"/>
      <c r="O9" s="515"/>
      <c r="P9" s="515"/>
      <c r="Q9" s="516"/>
      <c r="R9" s="517">
        <v>25419</v>
      </c>
      <c r="S9" s="518"/>
      <c r="T9" s="518"/>
      <c r="U9" s="518"/>
      <c r="V9" s="519"/>
      <c r="W9" s="427" t="s">
        <v>115</v>
      </c>
      <c r="X9" s="428"/>
      <c r="Y9" s="428"/>
      <c r="Z9" s="428"/>
      <c r="AA9" s="428"/>
      <c r="AB9" s="428"/>
      <c r="AC9" s="428"/>
      <c r="AD9" s="428"/>
      <c r="AE9" s="428"/>
      <c r="AF9" s="428"/>
      <c r="AG9" s="428"/>
      <c r="AH9" s="428"/>
      <c r="AI9" s="428"/>
      <c r="AJ9" s="428"/>
      <c r="AK9" s="428"/>
      <c r="AL9" s="429"/>
      <c r="AM9" s="499" t="s">
        <v>116</v>
      </c>
      <c r="AN9" s="500"/>
      <c r="AO9" s="500"/>
      <c r="AP9" s="500"/>
      <c r="AQ9" s="500"/>
      <c r="AR9" s="500"/>
      <c r="AS9" s="500"/>
      <c r="AT9" s="501"/>
      <c r="AU9" s="502" t="s">
        <v>102</v>
      </c>
      <c r="AV9" s="503"/>
      <c r="AW9" s="503"/>
      <c r="AX9" s="503"/>
      <c r="AY9" s="504" t="s">
        <v>117</v>
      </c>
      <c r="AZ9" s="505"/>
      <c r="BA9" s="505"/>
      <c r="BB9" s="505"/>
      <c r="BC9" s="505"/>
      <c r="BD9" s="505"/>
      <c r="BE9" s="505"/>
      <c r="BF9" s="505"/>
      <c r="BG9" s="505"/>
      <c r="BH9" s="505"/>
      <c r="BI9" s="505"/>
      <c r="BJ9" s="505"/>
      <c r="BK9" s="505"/>
      <c r="BL9" s="505"/>
      <c r="BM9" s="506"/>
      <c r="BN9" s="470">
        <v>64066</v>
      </c>
      <c r="BO9" s="471"/>
      <c r="BP9" s="471"/>
      <c r="BQ9" s="471"/>
      <c r="BR9" s="471"/>
      <c r="BS9" s="471"/>
      <c r="BT9" s="471"/>
      <c r="BU9" s="472"/>
      <c r="BV9" s="470">
        <v>-34824</v>
      </c>
      <c r="BW9" s="471"/>
      <c r="BX9" s="471"/>
      <c r="BY9" s="471"/>
      <c r="BZ9" s="471"/>
      <c r="CA9" s="471"/>
      <c r="CB9" s="471"/>
      <c r="CC9" s="472"/>
      <c r="CD9" s="473" t="s">
        <v>118</v>
      </c>
      <c r="CE9" s="474"/>
      <c r="CF9" s="474"/>
      <c r="CG9" s="474"/>
      <c r="CH9" s="474"/>
      <c r="CI9" s="474"/>
      <c r="CJ9" s="474"/>
      <c r="CK9" s="474"/>
      <c r="CL9" s="474"/>
      <c r="CM9" s="474"/>
      <c r="CN9" s="474"/>
      <c r="CO9" s="474"/>
      <c r="CP9" s="474"/>
      <c r="CQ9" s="474"/>
      <c r="CR9" s="474"/>
      <c r="CS9" s="475"/>
      <c r="CT9" s="467">
        <v>18</v>
      </c>
      <c r="CU9" s="468"/>
      <c r="CV9" s="468"/>
      <c r="CW9" s="468"/>
      <c r="CX9" s="468"/>
      <c r="CY9" s="468"/>
      <c r="CZ9" s="468"/>
      <c r="DA9" s="469"/>
      <c r="DB9" s="467">
        <v>18.8</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119</v>
      </c>
      <c r="M10" s="500"/>
      <c r="N10" s="500"/>
      <c r="O10" s="500"/>
      <c r="P10" s="500"/>
      <c r="Q10" s="501"/>
      <c r="R10" s="521">
        <v>28120</v>
      </c>
      <c r="S10" s="522"/>
      <c r="T10" s="522"/>
      <c r="U10" s="522"/>
      <c r="V10" s="523"/>
      <c r="W10" s="458"/>
      <c r="X10" s="459"/>
      <c r="Y10" s="459"/>
      <c r="Z10" s="459"/>
      <c r="AA10" s="459"/>
      <c r="AB10" s="459"/>
      <c r="AC10" s="459"/>
      <c r="AD10" s="459"/>
      <c r="AE10" s="459"/>
      <c r="AF10" s="459"/>
      <c r="AG10" s="459"/>
      <c r="AH10" s="459"/>
      <c r="AI10" s="459"/>
      <c r="AJ10" s="459"/>
      <c r="AK10" s="459"/>
      <c r="AL10" s="462"/>
      <c r="AM10" s="499" t="s">
        <v>120</v>
      </c>
      <c r="AN10" s="500"/>
      <c r="AO10" s="500"/>
      <c r="AP10" s="500"/>
      <c r="AQ10" s="500"/>
      <c r="AR10" s="500"/>
      <c r="AS10" s="500"/>
      <c r="AT10" s="501"/>
      <c r="AU10" s="502" t="s">
        <v>102</v>
      </c>
      <c r="AV10" s="503"/>
      <c r="AW10" s="503"/>
      <c r="AX10" s="503"/>
      <c r="AY10" s="504" t="s">
        <v>121</v>
      </c>
      <c r="AZ10" s="505"/>
      <c r="BA10" s="505"/>
      <c r="BB10" s="505"/>
      <c r="BC10" s="505"/>
      <c r="BD10" s="505"/>
      <c r="BE10" s="505"/>
      <c r="BF10" s="505"/>
      <c r="BG10" s="505"/>
      <c r="BH10" s="505"/>
      <c r="BI10" s="505"/>
      <c r="BJ10" s="505"/>
      <c r="BK10" s="505"/>
      <c r="BL10" s="505"/>
      <c r="BM10" s="506"/>
      <c r="BN10" s="470">
        <v>241773</v>
      </c>
      <c r="BO10" s="471"/>
      <c r="BP10" s="471"/>
      <c r="BQ10" s="471"/>
      <c r="BR10" s="471"/>
      <c r="BS10" s="471"/>
      <c r="BT10" s="471"/>
      <c r="BU10" s="472"/>
      <c r="BV10" s="470">
        <v>135000</v>
      </c>
      <c r="BW10" s="471"/>
      <c r="BX10" s="471"/>
      <c r="BY10" s="471"/>
      <c r="BZ10" s="471"/>
      <c r="CA10" s="471"/>
      <c r="CB10" s="471"/>
      <c r="CC10" s="47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123</v>
      </c>
      <c r="M11" s="525"/>
      <c r="N11" s="525"/>
      <c r="O11" s="525"/>
      <c r="P11" s="525"/>
      <c r="Q11" s="526"/>
      <c r="R11" s="527" t="s">
        <v>124</v>
      </c>
      <c r="S11" s="528"/>
      <c r="T11" s="528"/>
      <c r="U11" s="528"/>
      <c r="V11" s="529"/>
      <c r="W11" s="458"/>
      <c r="X11" s="459"/>
      <c r="Y11" s="459"/>
      <c r="Z11" s="459"/>
      <c r="AA11" s="459"/>
      <c r="AB11" s="459"/>
      <c r="AC11" s="459"/>
      <c r="AD11" s="459"/>
      <c r="AE11" s="459"/>
      <c r="AF11" s="459"/>
      <c r="AG11" s="459"/>
      <c r="AH11" s="459"/>
      <c r="AI11" s="459"/>
      <c r="AJ11" s="459"/>
      <c r="AK11" s="459"/>
      <c r="AL11" s="462"/>
      <c r="AM11" s="499" t="s">
        <v>125</v>
      </c>
      <c r="AN11" s="500"/>
      <c r="AO11" s="500"/>
      <c r="AP11" s="500"/>
      <c r="AQ11" s="500"/>
      <c r="AR11" s="500"/>
      <c r="AS11" s="500"/>
      <c r="AT11" s="501"/>
      <c r="AU11" s="502" t="s">
        <v>126</v>
      </c>
      <c r="AV11" s="503"/>
      <c r="AW11" s="503"/>
      <c r="AX11" s="503"/>
      <c r="AY11" s="504" t="s">
        <v>127</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128</v>
      </c>
      <c r="CE11" s="474"/>
      <c r="CF11" s="474"/>
      <c r="CG11" s="474"/>
      <c r="CH11" s="474"/>
      <c r="CI11" s="474"/>
      <c r="CJ11" s="474"/>
      <c r="CK11" s="474"/>
      <c r="CL11" s="474"/>
      <c r="CM11" s="474"/>
      <c r="CN11" s="474"/>
      <c r="CO11" s="474"/>
      <c r="CP11" s="474"/>
      <c r="CQ11" s="474"/>
      <c r="CR11" s="474"/>
      <c r="CS11" s="475"/>
      <c r="CT11" s="510" t="s">
        <v>129</v>
      </c>
      <c r="CU11" s="511"/>
      <c r="CV11" s="511"/>
      <c r="CW11" s="511"/>
      <c r="CX11" s="511"/>
      <c r="CY11" s="511"/>
      <c r="CZ11" s="511"/>
      <c r="DA11" s="512"/>
      <c r="DB11" s="510" t="s">
        <v>129</v>
      </c>
      <c r="DC11" s="511"/>
      <c r="DD11" s="511"/>
      <c r="DE11" s="511"/>
      <c r="DF11" s="511"/>
      <c r="DG11" s="511"/>
      <c r="DH11" s="511"/>
      <c r="DI11" s="512"/>
      <c r="DJ11" s="186"/>
      <c r="DK11" s="186"/>
      <c r="DL11" s="186"/>
      <c r="DM11" s="186"/>
      <c r="DN11" s="186"/>
      <c r="DO11" s="186"/>
    </row>
    <row r="12" spans="1:119" ht="18.75" customHeight="1" x14ac:dyDescent="0.15">
      <c r="A12" s="187"/>
      <c r="B12" s="530" t="s">
        <v>130</v>
      </c>
      <c r="C12" s="531"/>
      <c r="D12" s="531"/>
      <c r="E12" s="531"/>
      <c r="F12" s="531"/>
      <c r="G12" s="531"/>
      <c r="H12" s="531"/>
      <c r="I12" s="531"/>
      <c r="J12" s="531"/>
      <c r="K12" s="532"/>
      <c r="L12" s="539" t="s">
        <v>131</v>
      </c>
      <c r="M12" s="540"/>
      <c r="N12" s="540"/>
      <c r="O12" s="540"/>
      <c r="P12" s="540"/>
      <c r="Q12" s="541"/>
      <c r="R12" s="542">
        <v>23755</v>
      </c>
      <c r="S12" s="543"/>
      <c r="T12" s="543"/>
      <c r="U12" s="543"/>
      <c r="V12" s="544"/>
      <c r="W12" s="545" t="s">
        <v>1</v>
      </c>
      <c r="X12" s="503"/>
      <c r="Y12" s="503"/>
      <c r="Z12" s="503"/>
      <c r="AA12" s="503"/>
      <c r="AB12" s="546"/>
      <c r="AC12" s="547" t="s">
        <v>132</v>
      </c>
      <c r="AD12" s="548"/>
      <c r="AE12" s="548"/>
      <c r="AF12" s="548"/>
      <c r="AG12" s="549"/>
      <c r="AH12" s="547" t="s">
        <v>133</v>
      </c>
      <c r="AI12" s="548"/>
      <c r="AJ12" s="548"/>
      <c r="AK12" s="548"/>
      <c r="AL12" s="550"/>
      <c r="AM12" s="499" t="s">
        <v>134</v>
      </c>
      <c r="AN12" s="500"/>
      <c r="AO12" s="500"/>
      <c r="AP12" s="500"/>
      <c r="AQ12" s="500"/>
      <c r="AR12" s="500"/>
      <c r="AS12" s="500"/>
      <c r="AT12" s="501"/>
      <c r="AU12" s="502" t="s">
        <v>135</v>
      </c>
      <c r="AV12" s="503"/>
      <c r="AW12" s="503"/>
      <c r="AX12" s="503"/>
      <c r="AY12" s="504" t="s">
        <v>136</v>
      </c>
      <c r="AZ12" s="505"/>
      <c r="BA12" s="505"/>
      <c r="BB12" s="505"/>
      <c r="BC12" s="505"/>
      <c r="BD12" s="505"/>
      <c r="BE12" s="505"/>
      <c r="BF12" s="505"/>
      <c r="BG12" s="505"/>
      <c r="BH12" s="505"/>
      <c r="BI12" s="505"/>
      <c r="BJ12" s="505"/>
      <c r="BK12" s="505"/>
      <c r="BL12" s="505"/>
      <c r="BM12" s="506"/>
      <c r="BN12" s="470">
        <v>87970</v>
      </c>
      <c r="BO12" s="471"/>
      <c r="BP12" s="471"/>
      <c r="BQ12" s="471"/>
      <c r="BR12" s="471"/>
      <c r="BS12" s="471"/>
      <c r="BT12" s="471"/>
      <c r="BU12" s="472"/>
      <c r="BV12" s="470">
        <v>172201</v>
      </c>
      <c r="BW12" s="471"/>
      <c r="BX12" s="471"/>
      <c r="BY12" s="471"/>
      <c r="BZ12" s="471"/>
      <c r="CA12" s="471"/>
      <c r="CB12" s="471"/>
      <c r="CC12" s="472"/>
      <c r="CD12" s="473" t="s">
        <v>137</v>
      </c>
      <c r="CE12" s="474"/>
      <c r="CF12" s="474"/>
      <c r="CG12" s="474"/>
      <c r="CH12" s="474"/>
      <c r="CI12" s="474"/>
      <c r="CJ12" s="474"/>
      <c r="CK12" s="474"/>
      <c r="CL12" s="474"/>
      <c r="CM12" s="474"/>
      <c r="CN12" s="474"/>
      <c r="CO12" s="474"/>
      <c r="CP12" s="474"/>
      <c r="CQ12" s="474"/>
      <c r="CR12" s="474"/>
      <c r="CS12" s="475"/>
      <c r="CT12" s="510" t="s">
        <v>138</v>
      </c>
      <c r="CU12" s="511"/>
      <c r="CV12" s="511"/>
      <c r="CW12" s="511"/>
      <c r="CX12" s="511"/>
      <c r="CY12" s="511"/>
      <c r="CZ12" s="511"/>
      <c r="DA12" s="512"/>
      <c r="DB12" s="510" t="s">
        <v>139</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140</v>
      </c>
      <c r="N13" s="562"/>
      <c r="O13" s="562"/>
      <c r="P13" s="562"/>
      <c r="Q13" s="563"/>
      <c r="R13" s="554">
        <v>23514</v>
      </c>
      <c r="S13" s="555"/>
      <c r="T13" s="555"/>
      <c r="U13" s="555"/>
      <c r="V13" s="556"/>
      <c r="W13" s="486" t="s">
        <v>141</v>
      </c>
      <c r="X13" s="487"/>
      <c r="Y13" s="487"/>
      <c r="Z13" s="487"/>
      <c r="AA13" s="487"/>
      <c r="AB13" s="477"/>
      <c r="AC13" s="521">
        <v>207</v>
      </c>
      <c r="AD13" s="522"/>
      <c r="AE13" s="522"/>
      <c r="AF13" s="522"/>
      <c r="AG13" s="564"/>
      <c r="AH13" s="521">
        <v>189</v>
      </c>
      <c r="AI13" s="522"/>
      <c r="AJ13" s="522"/>
      <c r="AK13" s="522"/>
      <c r="AL13" s="523"/>
      <c r="AM13" s="499" t="s">
        <v>142</v>
      </c>
      <c r="AN13" s="500"/>
      <c r="AO13" s="500"/>
      <c r="AP13" s="500"/>
      <c r="AQ13" s="500"/>
      <c r="AR13" s="500"/>
      <c r="AS13" s="500"/>
      <c r="AT13" s="501"/>
      <c r="AU13" s="502" t="s">
        <v>143</v>
      </c>
      <c r="AV13" s="503"/>
      <c r="AW13" s="503"/>
      <c r="AX13" s="503"/>
      <c r="AY13" s="504" t="s">
        <v>144</v>
      </c>
      <c r="AZ13" s="505"/>
      <c r="BA13" s="505"/>
      <c r="BB13" s="505"/>
      <c r="BC13" s="505"/>
      <c r="BD13" s="505"/>
      <c r="BE13" s="505"/>
      <c r="BF13" s="505"/>
      <c r="BG13" s="505"/>
      <c r="BH13" s="505"/>
      <c r="BI13" s="505"/>
      <c r="BJ13" s="505"/>
      <c r="BK13" s="505"/>
      <c r="BL13" s="505"/>
      <c r="BM13" s="506"/>
      <c r="BN13" s="470">
        <v>217869</v>
      </c>
      <c r="BO13" s="471"/>
      <c r="BP13" s="471"/>
      <c r="BQ13" s="471"/>
      <c r="BR13" s="471"/>
      <c r="BS13" s="471"/>
      <c r="BT13" s="471"/>
      <c r="BU13" s="472"/>
      <c r="BV13" s="470">
        <v>-72025</v>
      </c>
      <c r="BW13" s="471"/>
      <c r="BX13" s="471"/>
      <c r="BY13" s="471"/>
      <c r="BZ13" s="471"/>
      <c r="CA13" s="471"/>
      <c r="CB13" s="471"/>
      <c r="CC13" s="472"/>
      <c r="CD13" s="473" t="s">
        <v>145</v>
      </c>
      <c r="CE13" s="474"/>
      <c r="CF13" s="474"/>
      <c r="CG13" s="474"/>
      <c r="CH13" s="474"/>
      <c r="CI13" s="474"/>
      <c r="CJ13" s="474"/>
      <c r="CK13" s="474"/>
      <c r="CL13" s="474"/>
      <c r="CM13" s="474"/>
      <c r="CN13" s="474"/>
      <c r="CO13" s="474"/>
      <c r="CP13" s="474"/>
      <c r="CQ13" s="474"/>
      <c r="CR13" s="474"/>
      <c r="CS13" s="475"/>
      <c r="CT13" s="467">
        <v>16.7</v>
      </c>
      <c r="CU13" s="468"/>
      <c r="CV13" s="468"/>
      <c r="CW13" s="468"/>
      <c r="CX13" s="468"/>
      <c r="CY13" s="468"/>
      <c r="CZ13" s="468"/>
      <c r="DA13" s="469"/>
      <c r="DB13" s="467">
        <v>17.7</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146</v>
      </c>
      <c r="M14" s="552"/>
      <c r="N14" s="552"/>
      <c r="O14" s="552"/>
      <c r="P14" s="552"/>
      <c r="Q14" s="553"/>
      <c r="R14" s="554">
        <v>24289</v>
      </c>
      <c r="S14" s="555"/>
      <c r="T14" s="555"/>
      <c r="U14" s="555"/>
      <c r="V14" s="556"/>
      <c r="W14" s="460"/>
      <c r="X14" s="461"/>
      <c r="Y14" s="461"/>
      <c r="Z14" s="461"/>
      <c r="AA14" s="461"/>
      <c r="AB14" s="450"/>
      <c r="AC14" s="557">
        <v>1.8</v>
      </c>
      <c r="AD14" s="558"/>
      <c r="AE14" s="558"/>
      <c r="AF14" s="558"/>
      <c r="AG14" s="559"/>
      <c r="AH14" s="557">
        <v>1.5</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147</v>
      </c>
      <c r="CE14" s="566"/>
      <c r="CF14" s="566"/>
      <c r="CG14" s="566"/>
      <c r="CH14" s="566"/>
      <c r="CI14" s="566"/>
      <c r="CJ14" s="566"/>
      <c r="CK14" s="566"/>
      <c r="CL14" s="566"/>
      <c r="CM14" s="566"/>
      <c r="CN14" s="566"/>
      <c r="CO14" s="566"/>
      <c r="CP14" s="566"/>
      <c r="CQ14" s="566"/>
      <c r="CR14" s="566"/>
      <c r="CS14" s="567"/>
      <c r="CT14" s="568">
        <v>130</v>
      </c>
      <c r="CU14" s="569"/>
      <c r="CV14" s="569"/>
      <c r="CW14" s="569"/>
      <c r="CX14" s="569"/>
      <c r="CY14" s="569"/>
      <c r="CZ14" s="569"/>
      <c r="DA14" s="570"/>
      <c r="DB14" s="568">
        <v>146.5</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140</v>
      </c>
      <c r="N15" s="562"/>
      <c r="O15" s="562"/>
      <c r="P15" s="562"/>
      <c r="Q15" s="563"/>
      <c r="R15" s="554">
        <v>24055</v>
      </c>
      <c r="S15" s="555"/>
      <c r="T15" s="555"/>
      <c r="U15" s="555"/>
      <c r="V15" s="556"/>
      <c r="W15" s="486" t="s">
        <v>148</v>
      </c>
      <c r="X15" s="487"/>
      <c r="Y15" s="487"/>
      <c r="Z15" s="487"/>
      <c r="AA15" s="487"/>
      <c r="AB15" s="477"/>
      <c r="AC15" s="521">
        <v>3740</v>
      </c>
      <c r="AD15" s="522"/>
      <c r="AE15" s="522"/>
      <c r="AF15" s="522"/>
      <c r="AG15" s="564"/>
      <c r="AH15" s="521">
        <v>4116</v>
      </c>
      <c r="AI15" s="522"/>
      <c r="AJ15" s="522"/>
      <c r="AK15" s="522"/>
      <c r="AL15" s="523"/>
      <c r="AM15" s="499"/>
      <c r="AN15" s="500"/>
      <c r="AO15" s="500"/>
      <c r="AP15" s="500"/>
      <c r="AQ15" s="500"/>
      <c r="AR15" s="500"/>
      <c r="AS15" s="500"/>
      <c r="AT15" s="501"/>
      <c r="AU15" s="502"/>
      <c r="AV15" s="503"/>
      <c r="AW15" s="503"/>
      <c r="AX15" s="503"/>
      <c r="AY15" s="430" t="s">
        <v>149</v>
      </c>
      <c r="AZ15" s="431"/>
      <c r="BA15" s="431"/>
      <c r="BB15" s="431"/>
      <c r="BC15" s="431"/>
      <c r="BD15" s="431"/>
      <c r="BE15" s="431"/>
      <c r="BF15" s="431"/>
      <c r="BG15" s="431"/>
      <c r="BH15" s="431"/>
      <c r="BI15" s="431"/>
      <c r="BJ15" s="431"/>
      <c r="BK15" s="431"/>
      <c r="BL15" s="431"/>
      <c r="BM15" s="432"/>
      <c r="BN15" s="433">
        <v>4018346</v>
      </c>
      <c r="BO15" s="434"/>
      <c r="BP15" s="434"/>
      <c r="BQ15" s="434"/>
      <c r="BR15" s="434"/>
      <c r="BS15" s="434"/>
      <c r="BT15" s="434"/>
      <c r="BU15" s="435"/>
      <c r="BV15" s="433">
        <v>4103129</v>
      </c>
      <c r="BW15" s="434"/>
      <c r="BX15" s="434"/>
      <c r="BY15" s="434"/>
      <c r="BZ15" s="434"/>
      <c r="CA15" s="434"/>
      <c r="CB15" s="434"/>
      <c r="CC15" s="435"/>
      <c r="CD15" s="571" t="s">
        <v>150</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151</v>
      </c>
      <c r="M16" s="582"/>
      <c r="N16" s="582"/>
      <c r="O16" s="582"/>
      <c r="P16" s="582"/>
      <c r="Q16" s="583"/>
      <c r="R16" s="574" t="s">
        <v>152</v>
      </c>
      <c r="S16" s="575"/>
      <c r="T16" s="575"/>
      <c r="U16" s="575"/>
      <c r="V16" s="576"/>
      <c r="W16" s="460"/>
      <c r="X16" s="461"/>
      <c r="Y16" s="461"/>
      <c r="Z16" s="461"/>
      <c r="AA16" s="461"/>
      <c r="AB16" s="450"/>
      <c r="AC16" s="557">
        <v>32.700000000000003</v>
      </c>
      <c r="AD16" s="558"/>
      <c r="AE16" s="558"/>
      <c r="AF16" s="558"/>
      <c r="AG16" s="559"/>
      <c r="AH16" s="557">
        <v>33.1</v>
      </c>
      <c r="AI16" s="558"/>
      <c r="AJ16" s="558"/>
      <c r="AK16" s="558"/>
      <c r="AL16" s="560"/>
      <c r="AM16" s="499"/>
      <c r="AN16" s="500"/>
      <c r="AO16" s="500"/>
      <c r="AP16" s="500"/>
      <c r="AQ16" s="500"/>
      <c r="AR16" s="500"/>
      <c r="AS16" s="500"/>
      <c r="AT16" s="501"/>
      <c r="AU16" s="502"/>
      <c r="AV16" s="503"/>
      <c r="AW16" s="503"/>
      <c r="AX16" s="503"/>
      <c r="AY16" s="504" t="s">
        <v>153</v>
      </c>
      <c r="AZ16" s="505"/>
      <c r="BA16" s="505"/>
      <c r="BB16" s="505"/>
      <c r="BC16" s="505"/>
      <c r="BD16" s="505"/>
      <c r="BE16" s="505"/>
      <c r="BF16" s="505"/>
      <c r="BG16" s="505"/>
      <c r="BH16" s="505"/>
      <c r="BI16" s="505"/>
      <c r="BJ16" s="505"/>
      <c r="BK16" s="505"/>
      <c r="BL16" s="505"/>
      <c r="BM16" s="506"/>
      <c r="BN16" s="470">
        <v>6120682</v>
      </c>
      <c r="BO16" s="471"/>
      <c r="BP16" s="471"/>
      <c r="BQ16" s="471"/>
      <c r="BR16" s="471"/>
      <c r="BS16" s="471"/>
      <c r="BT16" s="471"/>
      <c r="BU16" s="472"/>
      <c r="BV16" s="470">
        <v>6077831</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154</v>
      </c>
      <c r="N17" s="578"/>
      <c r="O17" s="578"/>
      <c r="P17" s="578"/>
      <c r="Q17" s="579"/>
      <c r="R17" s="574" t="s">
        <v>155</v>
      </c>
      <c r="S17" s="575"/>
      <c r="T17" s="575"/>
      <c r="U17" s="575"/>
      <c r="V17" s="576"/>
      <c r="W17" s="486" t="s">
        <v>156</v>
      </c>
      <c r="X17" s="487"/>
      <c r="Y17" s="487"/>
      <c r="Z17" s="487"/>
      <c r="AA17" s="487"/>
      <c r="AB17" s="477"/>
      <c r="AC17" s="521">
        <v>7486</v>
      </c>
      <c r="AD17" s="522"/>
      <c r="AE17" s="522"/>
      <c r="AF17" s="522"/>
      <c r="AG17" s="564"/>
      <c r="AH17" s="521">
        <v>8131</v>
      </c>
      <c r="AI17" s="522"/>
      <c r="AJ17" s="522"/>
      <c r="AK17" s="522"/>
      <c r="AL17" s="523"/>
      <c r="AM17" s="499"/>
      <c r="AN17" s="500"/>
      <c r="AO17" s="500"/>
      <c r="AP17" s="500"/>
      <c r="AQ17" s="500"/>
      <c r="AR17" s="500"/>
      <c r="AS17" s="500"/>
      <c r="AT17" s="501"/>
      <c r="AU17" s="502"/>
      <c r="AV17" s="503"/>
      <c r="AW17" s="503"/>
      <c r="AX17" s="503"/>
      <c r="AY17" s="504" t="s">
        <v>157</v>
      </c>
      <c r="AZ17" s="505"/>
      <c r="BA17" s="505"/>
      <c r="BB17" s="505"/>
      <c r="BC17" s="505"/>
      <c r="BD17" s="505"/>
      <c r="BE17" s="505"/>
      <c r="BF17" s="505"/>
      <c r="BG17" s="505"/>
      <c r="BH17" s="505"/>
      <c r="BI17" s="505"/>
      <c r="BJ17" s="505"/>
      <c r="BK17" s="505"/>
      <c r="BL17" s="505"/>
      <c r="BM17" s="506"/>
      <c r="BN17" s="470">
        <v>5181992</v>
      </c>
      <c r="BO17" s="471"/>
      <c r="BP17" s="471"/>
      <c r="BQ17" s="471"/>
      <c r="BR17" s="471"/>
      <c r="BS17" s="471"/>
      <c r="BT17" s="471"/>
      <c r="BU17" s="472"/>
      <c r="BV17" s="470">
        <v>5293319</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158</v>
      </c>
      <c r="C18" s="513"/>
      <c r="D18" s="513"/>
      <c r="E18" s="585"/>
      <c r="F18" s="585"/>
      <c r="G18" s="585"/>
      <c r="H18" s="585"/>
      <c r="I18" s="585"/>
      <c r="J18" s="585"/>
      <c r="K18" s="585"/>
      <c r="L18" s="586">
        <v>280.25</v>
      </c>
      <c r="M18" s="586"/>
      <c r="N18" s="586"/>
      <c r="O18" s="586"/>
      <c r="P18" s="586"/>
      <c r="Q18" s="586"/>
      <c r="R18" s="587"/>
      <c r="S18" s="587"/>
      <c r="T18" s="587"/>
      <c r="U18" s="587"/>
      <c r="V18" s="588"/>
      <c r="W18" s="488"/>
      <c r="X18" s="489"/>
      <c r="Y18" s="489"/>
      <c r="Z18" s="489"/>
      <c r="AA18" s="489"/>
      <c r="AB18" s="480"/>
      <c r="AC18" s="589">
        <v>65.5</v>
      </c>
      <c r="AD18" s="590"/>
      <c r="AE18" s="590"/>
      <c r="AF18" s="590"/>
      <c r="AG18" s="591"/>
      <c r="AH18" s="589">
        <v>65.400000000000006</v>
      </c>
      <c r="AI18" s="590"/>
      <c r="AJ18" s="590"/>
      <c r="AK18" s="590"/>
      <c r="AL18" s="592"/>
      <c r="AM18" s="499"/>
      <c r="AN18" s="500"/>
      <c r="AO18" s="500"/>
      <c r="AP18" s="500"/>
      <c r="AQ18" s="500"/>
      <c r="AR18" s="500"/>
      <c r="AS18" s="500"/>
      <c r="AT18" s="501"/>
      <c r="AU18" s="502"/>
      <c r="AV18" s="503"/>
      <c r="AW18" s="503"/>
      <c r="AX18" s="503"/>
      <c r="AY18" s="504" t="s">
        <v>159</v>
      </c>
      <c r="AZ18" s="505"/>
      <c r="BA18" s="505"/>
      <c r="BB18" s="505"/>
      <c r="BC18" s="505"/>
      <c r="BD18" s="505"/>
      <c r="BE18" s="505"/>
      <c r="BF18" s="505"/>
      <c r="BG18" s="505"/>
      <c r="BH18" s="505"/>
      <c r="BI18" s="505"/>
      <c r="BJ18" s="505"/>
      <c r="BK18" s="505"/>
      <c r="BL18" s="505"/>
      <c r="BM18" s="506"/>
      <c r="BN18" s="470">
        <v>6914550</v>
      </c>
      <c r="BO18" s="471"/>
      <c r="BP18" s="471"/>
      <c r="BQ18" s="471"/>
      <c r="BR18" s="471"/>
      <c r="BS18" s="471"/>
      <c r="BT18" s="471"/>
      <c r="BU18" s="472"/>
      <c r="BV18" s="470">
        <v>7144245</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160</v>
      </c>
      <c r="C19" s="513"/>
      <c r="D19" s="513"/>
      <c r="E19" s="585"/>
      <c r="F19" s="585"/>
      <c r="G19" s="585"/>
      <c r="H19" s="585"/>
      <c r="I19" s="585"/>
      <c r="J19" s="585"/>
      <c r="K19" s="585"/>
      <c r="L19" s="593">
        <v>91</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161</v>
      </c>
      <c r="AZ19" s="505"/>
      <c r="BA19" s="505"/>
      <c r="BB19" s="505"/>
      <c r="BC19" s="505"/>
      <c r="BD19" s="505"/>
      <c r="BE19" s="505"/>
      <c r="BF19" s="505"/>
      <c r="BG19" s="505"/>
      <c r="BH19" s="505"/>
      <c r="BI19" s="505"/>
      <c r="BJ19" s="505"/>
      <c r="BK19" s="505"/>
      <c r="BL19" s="505"/>
      <c r="BM19" s="506"/>
      <c r="BN19" s="470">
        <v>8844839</v>
      </c>
      <c r="BO19" s="471"/>
      <c r="BP19" s="471"/>
      <c r="BQ19" s="471"/>
      <c r="BR19" s="471"/>
      <c r="BS19" s="471"/>
      <c r="BT19" s="471"/>
      <c r="BU19" s="472"/>
      <c r="BV19" s="470">
        <v>8811707</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162</v>
      </c>
      <c r="C20" s="513"/>
      <c r="D20" s="513"/>
      <c r="E20" s="585"/>
      <c r="F20" s="585"/>
      <c r="G20" s="585"/>
      <c r="H20" s="585"/>
      <c r="I20" s="585"/>
      <c r="J20" s="585"/>
      <c r="K20" s="585"/>
      <c r="L20" s="593">
        <v>9804</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163</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164</v>
      </c>
      <c r="C22" s="608"/>
      <c r="D22" s="609"/>
      <c r="E22" s="482" t="s">
        <v>1</v>
      </c>
      <c r="F22" s="487"/>
      <c r="G22" s="487"/>
      <c r="H22" s="487"/>
      <c r="I22" s="487"/>
      <c r="J22" s="487"/>
      <c r="K22" s="477"/>
      <c r="L22" s="482" t="s">
        <v>165</v>
      </c>
      <c r="M22" s="487"/>
      <c r="N22" s="487"/>
      <c r="O22" s="487"/>
      <c r="P22" s="477"/>
      <c r="Q22" s="616" t="s">
        <v>166</v>
      </c>
      <c r="R22" s="617"/>
      <c r="S22" s="617"/>
      <c r="T22" s="617"/>
      <c r="U22" s="617"/>
      <c r="V22" s="618"/>
      <c r="W22" s="622" t="s">
        <v>167</v>
      </c>
      <c r="X22" s="608"/>
      <c r="Y22" s="609"/>
      <c r="Z22" s="482" t="s">
        <v>1</v>
      </c>
      <c r="AA22" s="487"/>
      <c r="AB22" s="487"/>
      <c r="AC22" s="487"/>
      <c r="AD22" s="487"/>
      <c r="AE22" s="487"/>
      <c r="AF22" s="487"/>
      <c r="AG22" s="477"/>
      <c r="AH22" s="635" t="s">
        <v>168</v>
      </c>
      <c r="AI22" s="487"/>
      <c r="AJ22" s="487"/>
      <c r="AK22" s="487"/>
      <c r="AL22" s="477"/>
      <c r="AM22" s="635" t="s">
        <v>169</v>
      </c>
      <c r="AN22" s="636"/>
      <c r="AO22" s="636"/>
      <c r="AP22" s="636"/>
      <c r="AQ22" s="636"/>
      <c r="AR22" s="637"/>
      <c r="AS22" s="616" t="s">
        <v>166</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170</v>
      </c>
      <c r="AZ23" s="431"/>
      <c r="BA23" s="431"/>
      <c r="BB23" s="431"/>
      <c r="BC23" s="431"/>
      <c r="BD23" s="431"/>
      <c r="BE23" s="431"/>
      <c r="BF23" s="431"/>
      <c r="BG23" s="431"/>
      <c r="BH23" s="431"/>
      <c r="BI23" s="431"/>
      <c r="BJ23" s="431"/>
      <c r="BK23" s="431"/>
      <c r="BL23" s="431"/>
      <c r="BM23" s="432"/>
      <c r="BN23" s="470">
        <v>16153977</v>
      </c>
      <c r="BO23" s="471"/>
      <c r="BP23" s="471"/>
      <c r="BQ23" s="471"/>
      <c r="BR23" s="471"/>
      <c r="BS23" s="471"/>
      <c r="BT23" s="471"/>
      <c r="BU23" s="472"/>
      <c r="BV23" s="470">
        <v>17042469</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171</v>
      </c>
      <c r="F24" s="500"/>
      <c r="G24" s="500"/>
      <c r="H24" s="500"/>
      <c r="I24" s="500"/>
      <c r="J24" s="500"/>
      <c r="K24" s="501"/>
      <c r="L24" s="521">
        <v>1</v>
      </c>
      <c r="M24" s="522"/>
      <c r="N24" s="522"/>
      <c r="O24" s="522"/>
      <c r="P24" s="564"/>
      <c r="Q24" s="521">
        <v>4050</v>
      </c>
      <c r="R24" s="522"/>
      <c r="S24" s="522"/>
      <c r="T24" s="522"/>
      <c r="U24" s="522"/>
      <c r="V24" s="564"/>
      <c r="W24" s="623"/>
      <c r="X24" s="611"/>
      <c r="Y24" s="612"/>
      <c r="Z24" s="520" t="s">
        <v>172</v>
      </c>
      <c r="AA24" s="500"/>
      <c r="AB24" s="500"/>
      <c r="AC24" s="500"/>
      <c r="AD24" s="500"/>
      <c r="AE24" s="500"/>
      <c r="AF24" s="500"/>
      <c r="AG24" s="501"/>
      <c r="AH24" s="521">
        <v>249</v>
      </c>
      <c r="AI24" s="522"/>
      <c r="AJ24" s="522"/>
      <c r="AK24" s="522"/>
      <c r="AL24" s="564"/>
      <c r="AM24" s="521">
        <v>742767</v>
      </c>
      <c r="AN24" s="522"/>
      <c r="AO24" s="522"/>
      <c r="AP24" s="522"/>
      <c r="AQ24" s="522"/>
      <c r="AR24" s="564"/>
      <c r="AS24" s="521">
        <v>2983</v>
      </c>
      <c r="AT24" s="522"/>
      <c r="AU24" s="522"/>
      <c r="AV24" s="522"/>
      <c r="AW24" s="522"/>
      <c r="AX24" s="523"/>
      <c r="AY24" s="643" t="s">
        <v>173</v>
      </c>
      <c r="AZ24" s="644"/>
      <c r="BA24" s="644"/>
      <c r="BB24" s="644"/>
      <c r="BC24" s="644"/>
      <c r="BD24" s="644"/>
      <c r="BE24" s="644"/>
      <c r="BF24" s="644"/>
      <c r="BG24" s="644"/>
      <c r="BH24" s="644"/>
      <c r="BI24" s="644"/>
      <c r="BJ24" s="644"/>
      <c r="BK24" s="644"/>
      <c r="BL24" s="644"/>
      <c r="BM24" s="645"/>
      <c r="BN24" s="470">
        <v>13800819</v>
      </c>
      <c r="BO24" s="471"/>
      <c r="BP24" s="471"/>
      <c r="BQ24" s="471"/>
      <c r="BR24" s="471"/>
      <c r="BS24" s="471"/>
      <c r="BT24" s="471"/>
      <c r="BU24" s="472"/>
      <c r="BV24" s="470">
        <v>14347667</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174</v>
      </c>
      <c r="F25" s="500"/>
      <c r="G25" s="500"/>
      <c r="H25" s="500"/>
      <c r="I25" s="500"/>
      <c r="J25" s="500"/>
      <c r="K25" s="501"/>
      <c r="L25" s="521">
        <v>1</v>
      </c>
      <c r="M25" s="522"/>
      <c r="N25" s="522"/>
      <c r="O25" s="522"/>
      <c r="P25" s="564"/>
      <c r="Q25" s="521">
        <v>5120</v>
      </c>
      <c r="R25" s="522"/>
      <c r="S25" s="522"/>
      <c r="T25" s="522"/>
      <c r="U25" s="522"/>
      <c r="V25" s="564"/>
      <c r="W25" s="623"/>
      <c r="X25" s="611"/>
      <c r="Y25" s="612"/>
      <c r="Z25" s="520" t="s">
        <v>175</v>
      </c>
      <c r="AA25" s="500"/>
      <c r="AB25" s="500"/>
      <c r="AC25" s="500"/>
      <c r="AD25" s="500"/>
      <c r="AE25" s="500"/>
      <c r="AF25" s="500"/>
      <c r="AG25" s="501"/>
      <c r="AH25" s="521">
        <v>67</v>
      </c>
      <c r="AI25" s="522"/>
      <c r="AJ25" s="522"/>
      <c r="AK25" s="522"/>
      <c r="AL25" s="564"/>
      <c r="AM25" s="521">
        <v>184585</v>
      </c>
      <c r="AN25" s="522"/>
      <c r="AO25" s="522"/>
      <c r="AP25" s="522"/>
      <c r="AQ25" s="522"/>
      <c r="AR25" s="564"/>
      <c r="AS25" s="521">
        <v>2755</v>
      </c>
      <c r="AT25" s="522"/>
      <c r="AU25" s="522"/>
      <c r="AV25" s="522"/>
      <c r="AW25" s="522"/>
      <c r="AX25" s="523"/>
      <c r="AY25" s="430" t="s">
        <v>176</v>
      </c>
      <c r="AZ25" s="431"/>
      <c r="BA25" s="431"/>
      <c r="BB25" s="431"/>
      <c r="BC25" s="431"/>
      <c r="BD25" s="431"/>
      <c r="BE25" s="431"/>
      <c r="BF25" s="431"/>
      <c r="BG25" s="431"/>
      <c r="BH25" s="431"/>
      <c r="BI25" s="431"/>
      <c r="BJ25" s="431"/>
      <c r="BK25" s="431"/>
      <c r="BL25" s="431"/>
      <c r="BM25" s="432"/>
      <c r="BN25" s="433">
        <v>312598</v>
      </c>
      <c r="BO25" s="434"/>
      <c r="BP25" s="434"/>
      <c r="BQ25" s="434"/>
      <c r="BR25" s="434"/>
      <c r="BS25" s="434"/>
      <c r="BT25" s="434"/>
      <c r="BU25" s="435"/>
      <c r="BV25" s="433">
        <v>473561</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177</v>
      </c>
      <c r="F26" s="500"/>
      <c r="G26" s="500"/>
      <c r="H26" s="500"/>
      <c r="I26" s="500"/>
      <c r="J26" s="500"/>
      <c r="K26" s="501"/>
      <c r="L26" s="521">
        <v>1</v>
      </c>
      <c r="M26" s="522"/>
      <c r="N26" s="522"/>
      <c r="O26" s="522"/>
      <c r="P26" s="564"/>
      <c r="Q26" s="521">
        <v>4520</v>
      </c>
      <c r="R26" s="522"/>
      <c r="S26" s="522"/>
      <c r="T26" s="522"/>
      <c r="U26" s="522"/>
      <c r="V26" s="564"/>
      <c r="W26" s="623"/>
      <c r="X26" s="611"/>
      <c r="Y26" s="612"/>
      <c r="Z26" s="520" t="s">
        <v>178</v>
      </c>
      <c r="AA26" s="633"/>
      <c r="AB26" s="633"/>
      <c r="AC26" s="633"/>
      <c r="AD26" s="633"/>
      <c r="AE26" s="633"/>
      <c r="AF26" s="633"/>
      <c r="AG26" s="634"/>
      <c r="AH26" s="521">
        <v>11</v>
      </c>
      <c r="AI26" s="522"/>
      <c r="AJ26" s="522"/>
      <c r="AK26" s="522"/>
      <c r="AL26" s="564"/>
      <c r="AM26" s="521">
        <v>32637</v>
      </c>
      <c r="AN26" s="522"/>
      <c r="AO26" s="522"/>
      <c r="AP26" s="522"/>
      <c r="AQ26" s="522"/>
      <c r="AR26" s="564"/>
      <c r="AS26" s="521">
        <v>2967</v>
      </c>
      <c r="AT26" s="522"/>
      <c r="AU26" s="522"/>
      <c r="AV26" s="522"/>
      <c r="AW26" s="522"/>
      <c r="AX26" s="523"/>
      <c r="AY26" s="473" t="s">
        <v>179</v>
      </c>
      <c r="AZ26" s="474"/>
      <c r="BA26" s="474"/>
      <c r="BB26" s="474"/>
      <c r="BC26" s="474"/>
      <c r="BD26" s="474"/>
      <c r="BE26" s="474"/>
      <c r="BF26" s="474"/>
      <c r="BG26" s="474"/>
      <c r="BH26" s="474"/>
      <c r="BI26" s="474"/>
      <c r="BJ26" s="474"/>
      <c r="BK26" s="474"/>
      <c r="BL26" s="474"/>
      <c r="BM26" s="475"/>
      <c r="BN26" s="470" t="s">
        <v>180</v>
      </c>
      <c r="BO26" s="471"/>
      <c r="BP26" s="471"/>
      <c r="BQ26" s="471"/>
      <c r="BR26" s="471"/>
      <c r="BS26" s="471"/>
      <c r="BT26" s="471"/>
      <c r="BU26" s="472"/>
      <c r="BV26" s="470" t="s">
        <v>180</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181</v>
      </c>
      <c r="F27" s="500"/>
      <c r="G27" s="500"/>
      <c r="H27" s="500"/>
      <c r="I27" s="500"/>
      <c r="J27" s="500"/>
      <c r="K27" s="501"/>
      <c r="L27" s="521">
        <v>1</v>
      </c>
      <c r="M27" s="522"/>
      <c r="N27" s="522"/>
      <c r="O27" s="522"/>
      <c r="P27" s="564"/>
      <c r="Q27" s="521">
        <v>3750</v>
      </c>
      <c r="R27" s="522"/>
      <c r="S27" s="522"/>
      <c r="T27" s="522"/>
      <c r="U27" s="522"/>
      <c r="V27" s="564"/>
      <c r="W27" s="623"/>
      <c r="X27" s="611"/>
      <c r="Y27" s="612"/>
      <c r="Z27" s="520" t="s">
        <v>182</v>
      </c>
      <c r="AA27" s="500"/>
      <c r="AB27" s="500"/>
      <c r="AC27" s="500"/>
      <c r="AD27" s="500"/>
      <c r="AE27" s="500"/>
      <c r="AF27" s="500"/>
      <c r="AG27" s="501"/>
      <c r="AH27" s="521">
        <v>17</v>
      </c>
      <c r="AI27" s="522"/>
      <c r="AJ27" s="522"/>
      <c r="AK27" s="522"/>
      <c r="AL27" s="564"/>
      <c r="AM27" s="521">
        <v>73780</v>
      </c>
      <c r="AN27" s="522"/>
      <c r="AO27" s="522"/>
      <c r="AP27" s="522"/>
      <c r="AQ27" s="522"/>
      <c r="AR27" s="564"/>
      <c r="AS27" s="521">
        <v>4340</v>
      </c>
      <c r="AT27" s="522"/>
      <c r="AU27" s="522"/>
      <c r="AV27" s="522"/>
      <c r="AW27" s="522"/>
      <c r="AX27" s="523"/>
      <c r="AY27" s="565" t="s">
        <v>183</v>
      </c>
      <c r="AZ27" s="566"/>
      <c r="BA27" s="566"/>
      <c r="BB27" s="566"/>
      <c r="BC27" s="566"/>
      <c r="BD27" s="566"/>
      <c r="BE27" s="566"/>
      <c r="BF27" s="566"/>
      <c r="BG27" s="566"/>
      <c r="BH27" s="566"/>
      <c r="BI27" s="566"/>
      <c r="BJ27" s="566"/>
      <c r="BK27" s="566"/>
      <c r="BL27" s="566"/>
      <c r="BM27" s="567"/>
      <c r="BN27" s="646">
        <v>407537</v>
      </c>
      <c r="BO27" s="647"/>
      <c r="BP27" s="647"/>
      <c r="BQ27" s="647"/>
      <c r="BR27" s="647"/>
      <c r="BS27" s="647"/>
      <c r="BT27" s="647"/>
      <c r="BU27" s="648"/>
      <c r="BV27" s="646">
        <v>407528</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184</v>
      </c>
      <c r="F28" s="500"/>
      <c r="G28" s="500"/>
      <c r="H28" s="500"/>
      <c r="I28" s="500"/>
      <c r="J28" s="500"/>
      <c r="K28" s="501"/>
      <c r="L28" s="521">
        <v>1</v>
      </c>
      <c r="M28" s="522"/>
      <c r="N28" s="522"/>
      <c r="O28" s="522"/>
      <c r="P28" s="564"/>
      <c r="Q28" s="521">
        <v>3550</v>
      </c>
      <c r="R28" s="522"/>
      <c r="S28" s="522"/>
      <c r="T28" s="522"/>
      <c r="U28" s="522"/>
      <c r="V28" s="564"/>
      <c r="W28" s="623"/>
      <c r="X28" s="611"/>
      <c r="Y28" s="612"/>
      <c r="Z28" s="520" t="s">
        <v>185</v>
      </c>
      <c r="AA28" s="500"/>
      <c r="AB28" s="500"/>
      <c r="AC28" s="500"/>
      <c r="AD28" s="500"/>
      <c r="AE28" s="500"/>
      <c r="AF28" s="500"/>
      <c r="AG28" s="501"/>
      <c r="AH28" s="521" t="s">
        <v>180</v>
      </c>
      <c r="AI28" s="522"/>
      <c r="AJ28" s="522"/>
      <c r="AK28" s="522"/>
      <c r="AL28" s="564"/>
      <c r="AM28" s="521" t="s">
        <v>129</v>
      </c>
      <c r="AN28" s="522"/>
      <c r="AO28" s="522"/>
      <c r="AP28" s="522"/>
      <c r="AQ28" s="522"/>
      <c r="AR28" s="564"/>
      <c r="AS28" s="521" t="s">
        <v>186</v>
      </c>
      <c r="AT28" s="522"/>
      <c r="AU28" s="522"/>
      <c r="AV28" s="522"/>
      <c r="AW28" s="522"/>
      <c r="AX28" s="523"/>
      <c r="AY28" s="649" t="s">
        <v>187</v>
      </c>
      <c r="AZ28" s="650"/>
      <c r="BA28" s="650"/>
      <c r="BB28" s="651"/>
      <c r="BC28" s="430" t="s">
        <v>48</v>
      </c>
      <c r="BD28" s="431"/>
      <c r="BE28" s="431"/>
      <c r="BF28" s="431"/>
      <c r="BG28" s="431"/>
      <c r="BH28" s="431"/>
      <c r="BI28" s="431"/>
      <c r="BJ28" s="431"/>
      <c r="BK28" s="431"/>
      <c r="BL28" s="431"/>
      <c r="BM28" s="432"/>
      <c r="BN28" s="433">
        <v>483543</v>
      </c>
      <c r="BO28" s="434"/>
      <c r="BP28" s="434"/>
      <c r="BQ28" s="434"/>
      <c r="BR28" s="434"/>
      <c r="BS28" s="434"/>
      <c r="BT28" s="434"/>
      <c r="BU28" s="435"/>
      <c r="BV28" s="433">
        <v>329740</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188</v>
      </c>
      <c r="F29" s="500"/>
      <c r="G29" s="500"/>
      <c r="H29" s="500"/>
      <c r="I29" s="500"/>
      <c r="J29" s="500"/>
      <c r="K29" s="501"/>
      <c r="L29" s="521">
        <v>12</v>
      </c>
      <c r="M29" s="522"/>
      <c r="N29" s="522"/>
      <c r="O29" s="522"/>
      <c r="P29" s="564"/>
      <c r="Q29" s="521">
        <v>3450</v>
      </c>
      <c r="R29" s="522"/>
      <c r="S29" s="522"/>
      <c r="T29" s="522"/>
      <c r="U29" s="522"/>
      <c r="V29" s="564"/>
      <c r="W29" s="624"/>
      <c r="X29" s="625"/>
      <c r="Y29" s="626"/>
      <c r="Z29" s="520" t="s">
        <v>189</v>
      </c>
      <c r="AA29" s="500"/>
      <c r="AB29" s="500"/>
      <c r="AC29" s="500"/>
      <c r="AD29" s="500"/>
      <c r="AE29" s="500"/>
      <c r="AF29" s="500"/>
      <c r="AG29" s="501"/>
      <c r="AH29" s="521">
        <v>266</v>
      </c>
      <c r="AI29" s="522"/>
      <c r="AJ29" s="522"/>
      <c r="AK29" s="522"/>
      <c r="AL29" s="564"/>
      <c r="AM29" s="521">
        <v>816547</v>
      </c>
      <c r="AN29" s="522"/>
      <c r="AO29" s="522"/>
      <c r="AP29" s="522"/>
      <c r="AQ29" s="522"/>
      <c r="AR29" s="564"/>
      <c r="AS29" s="521">
        <v>3070</v>
      </c>
      <c r="AT29" s="522"/>
      <c r="AU29" s="522"/>
      <c r="AV29" s="522"/>
      <c r="AW29" s="522"/>
      <c r="AX29" s="523"/>
      <c r="AY29" s="652"/>
      <c r="AZ29" s="653"/>
      <c r="BA29" s="653"/>
      <c r="BB29" s="654"/>
      <c r="BC29" s="504" t="s">
        <v>190</v>
      </c>
      <c r="BD29" s="505"/>
      <c r="BE29" s="505"/>
      <c r="BF29" s="505"/>
      <c r="BG29" s="505"/>
      <c r="BH29" s="505"/>
      <c r="BI29" s="505"/>
      <c r="BJ29" s="505"/>
      <c r="BK29" s="505"/>
      <c r="BL29" s="505"/>
      <c r="BM29" s="506"/>
      <c r="BN29" s="470">
        <v>221202</v>
      </c>
      <c r="BO29" s="471"/>
      <c r="BP29" s="471"/>
      <c r="BQ29" s="471"/>
      <c r="BR29" s="471"/>
      <c r="BS29" s="471"/>
      <c r="BT29" s="471"/>
      <c r="BU29" s="472"/>
      <c r="BV29" s="470">
        <v>237431</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191</v>
      </c>
      <c r="X30" s="631"/>
      <c r="Y30" s="631"/>
      <c r="Z30" s="631"/>
      <c r="AA30" s="631"/>
      <c r="AB30" s="631"/>
      <c r="AC30" s="631"/>
      <c r="AD30" s="631"/>
      <c r="AE30" s="631"/>
      <c r="AF30" s="631"/>
      <c r="AG30" s="632"/>
      <c r="AH30" s="589">
        <v>96.2</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1806965</v>
      </c>
      <c r="BO30" s="647"/>
      <c r="BP30" s="647"/>
      <c r="BQ30" s="647"/>
      <c r="BR30" s="647"/>
      <c r="BS30" s="647"/>
      <c r="BT30" s="647"/>
      <c r="BU30" s="648"/>
      <c r="BV30" s="646">
        <v>1714253</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198</v>
      </c>
      <c r="D33" s="494"/>
      <c r="E33" s="459" t="s">
        <v>199</v>
      </c>
      <c r="F33" s="459"/>
      <c r="G33" s="459"/>
      <c r="H33" s="459"/>
      <c r="I33" s="459"/>
      <c r="J33" s="459"/>
      <c r="K33" s="459"/>
      <c r="L33" s="459"/>
      <c r="M33" s="459"/>
      <c r="N33" s="459"/>
      <c r="O33" s="459"/>
      <c r="P33" s="459"/>
      <c r="Q33" s="459"/>
      <c r="R33" s="459"/>
      <c r="S33" s="459"/>
      <c r="T33" s="216"/>
      <c r="U33" s="494" t="s">
        <v>200</v>
      </c>
      <c r="V33" s="494"/>
      <c r="W33" s="459" t="s">
        <v>201</v>
      </c>
      <c r="X33" s="459"/>
      <c r="Y33" s="459"/>
      <c r="Z33" s="459"/>
      <c r="AA33" s="459"/>
      <c r="AB33" s="459"/>
      <c r="AC33" s="459"/>
      <c r="AD33" s="459"/>
      <c r="AE33" s="459"/>
      <c r="AF33" s="459"/>
      <c r="AG33" s="459"/>
      <c r="AH33" s="459"/>
      <c r="AI33" s="459"/>
      <c r="AJ33" s="459"/>
      <c r="AK33" s="459"/>
      <c r="AL33" s="216"/>
      <c r="AM33" s="494" t="s">
        <v>202</v>
      </c>
      <c r="AN33" s="494"/>
      <c r="AO33" s="459" t="s">
        <v>201</v>
      </c>
      <c r="AP33" s="459"/>
      <c r="AQ33" s="459"/>
      <c r="AR33" s="459"/>
      <c r="AS33" s="459"/>
      <c r="AT33" s="459"/>
      <c r="AU33" s="459"/>
      <c r="AV33" s="459"/>
      <c r="AW33" s="459"/>
      <c r="AX33" s="459"/>
      <c r="AY33" s="459"/>
      <c r="AZ33" s="459"/>
      <c r="BA33" s="459"/>
      <c r="BB33" s="459"/>
      <c r="BC33" s="459"/>
      <c r="BD33" s="217"/>
      <c r="BE33" s="459" t="s">
        <v>203</v>
      </c>
      <c r="BF33" s="459"/>
      <c r="BG33" s="459" t="s">
        <v>204</v>
      </c>
      <c r="BH33" s="459"/>
      <c r="BI33" s="459"/>
      <c r="BJ33" s="459"/>
      <c r="BK33" s="459"/>
      <c r="BL33" s="459"/>
      <c r="BM33" s="459"/>
      <c r="BN33" s="459"/>
      <c r="BO33" s="459"/>
      <c r="BP33" s="459"/>
      <c r="BQ33" s="459"/>
      <c r="BR33" s="459"/>
      <c r="BS33" s="459"/>
      <c r="BT33" s="459"/>
      <c r="BU33" s="459"/>
      <c r="BV33" s="217"/>
      <c r="BW33" s="494" t="s">
        <v>203</v>
      </c>
      <c r="BX33" s="494"/>
      <c r="BY33" s="459" t="s">
        <v>205</v>
      </c>
      <c r="BZ33" s="459"/>
      <c r="CA33" s="459"/>
      <c r="CB33" s="459"/>
      <c r="CC33" s="459"/>
      <c r="CD33" s="459"/>
      <c r="CE33" s="459"/>
      <c r="CF33" s="459"/>
      <c r="CG33" s="459"/>
      <c r="CH33" s="459"/>
      <c r="CI33" s="459"/>
      <c r="CJ33" s="459"/>
      <c r="CK33" s="459"/>
      <c r="CL33" s="459"/>
      <c r="CM33" s="459"/>
      <c r="CN33" s="216"/>
      <c r="CO33" s="494" t="s">
        <v>202</v>
      </c>
      <c r="CP33" s="494"/>
      <c r="CQ33" s="459" t="s">
        <v>206</v>
      </c>
      <c r="CR33" s="459"/>
      <c r="CS33" s="459"/>
      <c r="CT33" s="459"/>
      <c r="CU33" s="459"/>
      <c r="CV33" s="459"/>
      <c r="CW33" s="459"/>
      <c r="CX33" s="459"/>
      <c r="CY33" s="459"/>
      <c r="CZ33" s="459"/>
      <c r="DA33" s="459"/>
      <c r="DB33" s="459"/>
      <c r="DC33" s="459"/>
      <c r="DD33" s="459"/>
      <c r="DE33" s="459"/>
      <c r="DF33" s="216"/>
      <c r="DG33" s="658" t="s">
        <v>207</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3</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4"/>
      <c r="AM34" s="659" t="str">
        <f>IF(AO34="","",MAX(C34:D43,U34:V43)+1)</f>
        <v/>
      </c>
      <c r="AN34" s="659"/>
      <c r="AO34" s="660"/>
      <c r="AP34" s="660"/>
      <c r="AQ34" s="660"/>
      <c r="AR34" s="660"/>
      <c r="AS34" s="660"/>
      <c r="AT34" s="660"/>
      <c r="AU34" s="660"/>
      <c r="AV34" s="660"/>
      <c r="AW34" s="660"/>
      <c r="AX34" s="660"/>
      <c r="AY34" s="660"/>
      <c r="AZ34" s="660"/>
      <c r="BA34" s="660"/>
      <c r="BB34" s="660"/>
      <c r="BC34" s="660"/>
      <c r="BD34" s="214"/>
      <c r="BE34" s="659">
        <f>IF(BG34="","",MAX(C34:D43,U34:V43,AM34:AN43)+1)</f>
        <v>7</v>
      </c>
      <c r="BF34" s="659"/>
      <c r="BG34" s="660" t="str">
        <f>IF('各会計、関係団体の財政状況及び健全化判断比率'!B32="","",'各会計、関係団体の財政状況及び健全化判断比率'!B32)</f>
        <v>簡易水道特別会計</v>
      </c>
      <c r="BH34" s="660"/>
      <c r="BI34" s="660"/>
      <c r="BJ34" s="660"/>
      <c r="BK34" s="660"/>
      <c r="BL34" s="660"/>
      <c r="BM34" s="660"/>
      <c r="BN34" s="660"/>
      <c r="BO34" s="660"/>
      <c r="BP34" s="660"/>
      <c r="BQ34" s="660"/>
      <c r="BR34" s="660"/>
      <c r="BS34" s="660"/>
      <c r="BT34" s="660"/>
      <c r="BU34" s="660"/>
      <c r="BV34" s="214"/>
      <c r="BW34" s="659">
        <f>IF(BY34="","",MAX(C34:D43,U34:V43,AM34:AN43,BE34:BF43)+1)</f>
        <v>9</v>
      </c>
      <c r="BX34" s="659"/>
      <c r="BY34" s="660" t="str">
        <f>IF('各会計、関係団体の財政状況及び健全化判断比率'!B68="","",'各会計、関係団体の財政状況及び健全化判断比率'!B68)</f>
        <v>大月都留広域事務組合（一般会計）</v>
      </c>
      <c r="BZ34" s="660"/>
      <c r="CA34" s="660"/>
      <c r="CB34" s="660"/>
      <c r="CC34" s="660"/>
      <c r="CD34" s="660"/>
      <c r="CE34" s="660"/>
      <c r="CF34" s="660"/>
      <c r="CG34" s="660"/>
      <c r="CH34" s="660"/>
      <c r="CI34" s="660"/>
      <c r="CJ34" s="660"/>
      <c r="CK34" s="660"/>
      <c r="CL34" s="660"/>
      <c r="CM34" s="660"/>
      <c r="CN34" s="214"/>
      <c r="CO34" s="659">
        <f>IF(CQ34="","",MAX(C34:D43,U34:V43,AM34:AN43,BE34:BF43,BW34:BX43)+1)</f>
        <v>19</v>
      </c>
      <c r="CP34" s="659"/>
      <c r="CQ34" s="660" t="str">
        <f>IF('各会計、関係団体の財政状況及び健全化判断比率'!BS7="","",'各会計、関係団体の財政状況及び健全化判断比率'!BS7)</f>
        <v>（地独）大月市立中央病院</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f>IF(E35="","",C34+1)</f>
        <v>2</v>
      </c>
      <c r="D35" s="659"/>
      <c r="E35" s="660" t="str">
        <f>IF('各会計、関係団体の財政状況及び健全化判断比率'!B8="","",'各会計、関係団体の財政状況及び健全化判断比率'!B8)</f>
        <v>大月短期大学特別会計</v>
      </c>
      <c r="F35" s="660"/>
      <c r="G35" s="660"/>
      <c r="H35" s="660"/>
      <c r="I35" s="660"/>
      <c r="J35" s="660"/>
      <c r="K35" s="660"/>
      <c r="L35" s="660"/>
      <c r="M35" s="660"/>
      <c r="N35" s="660"/>
      <c r="O35" s="660"/>
      <c r="P35" s="660"/>
      <c r="Q35" s="660"/>
      <c r="R35" s="660"/>
      <c r="S35" s="660"/>
      <c r="T35" s="214"/>
      <c r="U35" s="659">
        <f>IF(W35="","",U34+1)</f>
        <v>4</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4"/>
      <c r="AM35" s="659" t="str">
        <f t="shared" ref="AM35:AM43" si="0">IF(AO35="","",AM34+1)</f>
        <v/>
      </c>
      <c r="AN35" s="659"/>
      <c r="AO35" s="660"/>
      <c r="AP35" s="660"/>
      <c r="AQ35" s="660"/>
      <c r="AR35" s="660"/>
      <c r="AS35" s="660"/>
      <c r="AT35" s="660"/>
      <c r="AU35" s="660"/>
      <c r="AV35" s="660"/>
      <c r="AW35" s="660"/>
      <c r="AX35" s="660"/>
      <c r="AY35" s="660"/>
      <c r="AZ35" s="660"/>
      <c r="BA35" s="660"/>
      <c r="BB35" s="660"/>
      <c r="BC35" s="660"/>
      <c r="BD35" s="214"/>
      <c r="BE35" s="659">
        <f t="shared" ref="BE35:BE43" si="1">IF(BG35="","",BE34+1)</f>
        <v>8</v>
      </c>
      <c r="BF35" s="659"/>
      <c r="BG35" s="660" t="str">
        <f>IF('各会計、関係団体の財政状況及び健全化判断比率'!B33="","",'各会計、関係団体の財政状況及び健全化判断比率'!B33)</f>
        <v>下水道特別会計</v>
      </c>
      <c r="BH35" s="660"/>
      <c r="BI35" s="660"/>
      <c r="BJ35" s="660"/>
      <c r="BK35" s="660"/>
      <c r="BL35" s="660"/>
      <c r="BM35" s="660"/>
      <c r="BN35" s="660"/>
      <c r="BO35" s="660"/>
      <c r="BP35" s="660"/>
      <c r="BQ35" s="660"/>
      <c r="BR35" s="660"/>
      <c r="BS35" s="660"/>
      <c r="BT35" s="660"/>
      <c r="BU35" s="660"/>
      <c r="BV35" s="214"/>
      <c r="BW35" s="659">
        <f t="shared" ref="BW35:BW43" si="2">IF(BY35="","",BW34+1)</f>
        <v>10</v>
      </c>
      <c r="BX35" s="659"/>
      <c r="BY35" s="660" t="str">
        <f>IF('各会計、関係団体の財政状況及び健全化判断比率'!B69="","",'各会計、関係団体の財政状況及び健全化判断比率'!B69)</f>
        <v>東部地域広域水道企業団（水道事業会計）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5</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t="str">
        <f t="shared" si="0"/>
        <v/>
      </c>
      <c r="AN36" s="659"/>
      <c r="AO36" s="660"/>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11</v>
      </c>
      <c r="BX36" s="659"/>
      <c r="BY36" s="660" t="str">
        <f>IF('各会計、関係団体の財政状況及び健全化判断比率'!B70="","",'各会計、関係団体の財政状況及び健全化判断比率'!B70)</f>
        <v>山梨県東部広域連合（一般会計）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f t="shared" si="4"/>
        <v>6</v>
      </c>
      <c r="V37" s="659"/>
      <c r="W37" s="660" t="str">
        <f>IF('各会計、関係団体の財政状況及び健全化判断比率'!B31="","",'各会計、関係団体の財政状況及び健全化判断比率'!B31)</f>
        <v>介護サービス特別会計</v>
      </c>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12</v>
      </c>
      <c r="BX37" s="659"/>
      <c r="BY37" s="660" t="str">
        <f>IF('各会計、関係団体の財政状況及び健全化判断比率'!B71="","",'各会計、関係団体の財政状況及び健全化判断比率'!B71)</f>
        <v>山梨県市町村総合事務組合（一般会計）</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13</v>
      </c>
      <c r="BX38" s="659"/>
      <c r="BY38" s="660" t="str">
        <f>IF('各会計、関係団体の財政状況及び健全化判断比率'!B72="","",'各会計、関係団体の財政状況及び健全化判断比率'!B72)</f>
        <v>山梨県市町村総合事務組合（電子化事業及び会館管理・研修事業特別会計）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14</v>
      </c>
      <c r="BX39" s="659"/>
      <c r="BY39" s="660" t="str">
        <f>IF('各会計、関係団体の財政状況及び健全化判断比率'!B73="","",'各会計、関係団体の財政状況及び健全化判断比率'!B73)</f>
        <v>山梨県市町村総合事務組合（一般廃棄物最終処分場事業特別会計）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f t="shared" si="2"/>
        <v>15</v>
      </c>
      <c r="BX40" s="659"/>
      <c r="BY40" s="660" t="str">
        <f>IF('各会計、関係団体の財政状況及び健全化判断比率'!B74="","",'各会計、関係団体の財政状況及び健全化判断比率'!B74)</f>
        <v>山梨県市町村総合事務組合（入札参加資格審査事業特別会計）</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f t="shared" si="2"/>
        <v>16</v>
      </c>
      <c r="BX41" s="659"/>
      <c r="BY41" s="660" t="str">
        <f>IF('各会計、関係団体の財政状況及び健全化判断比率'!B75="","",'各会計、関係団体の財政状況及び健全化判断比率'!B75)</f>
        <v>山梨県市町村総合事務組合（交通災害共済事業特別会計）</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f t="shared" si="2"/>
        <v>17</v>
      </c>
      <c r="BX42" s="659"/>
      <c r="BY42" s="660" t="str">
        <f>IF('各会計、関係団体の財政状況及び健全化判断比率'!B76="","",'各会計、関係団体の財政状況及び健全化判断比率'!B76)</f>
        <v>山梨県後期高齢者医療広域連合（一般会計）</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f t="shared" si="2"/>
        <v>18</v>
      </c>
      <c r="BX43" s="659"/>
      <c r="BY43" s="660" t="str">
        <f>IF('各会計、関係団体の財政状況及び健全化判断比率'!B77="","",'各会計、関係団体の財政状況及び健全化判断比率'!B77)</f>
        <v>山梨県後期高齢者医療広域連合（後期高齢者医療特別会計）</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aOYHGE0Ylngg6jSWxEL7+yOE4uTq6MjSDoULFVvILz4Bn8a6O0/8i3ASwOk3bXM37v6CVaoMcijnueMTRWkWjQ==" saltValue="K4RmweNinbx0QEblJO4G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1" t="s">
        <v>572</v>
      </c>
      <c r="D34" s="1251"/>
      <c r="E34" s="1252"/>
      <c r="F34" s="32">
        <v>4.9000000000000004</v>
      </c>
      <c r="G34" s="33">
        <v>4.34</v>
      </c>
      <c r="H34" s="33">
        <v>3.41</v>
      </c>
      <c r="I34" s="33">
        <v>2.99</v>
      </c>
      <c r="J34" s="34">
        <v>3.9</v>
      </c>
      <c r="K34" s="22"/>
      <c r="L34" s="22"/>
      <c r="M34" s="22"/>
      <c r="N34" s="22"/>
      <c r="O34" s="22"/>
      <c r="P34" s="22"/>
    </row>
    <row r="35" spans="1:16" ht="39" customHeight="1" x14ac:dyDescent="0.15">
      <c r="A35" s="22"/>
      <c r="B35" s="35"/>
      <c r="C35" s="1245" t="s">
        <v>573</v>
      </c>
      <c r="D35" s="1246"/>
      <c r="E35" s="1247"/>
      <c r="F35" s="36">
        <v>0.46</v>
      </c>
      <c r="G35" s="37">
        <v>0.85</v>
      </c>
      <c r="H35" s="37">
        <v>0.96</v>
      </c>
      <c r="I35" s="37">
        <v>0.81</v>
      </c>
      <c r="J35" s="38">
        <v>0.71</v>
      </c>
      <c r="K35" s="22"/>
      <c r="L35" s="22"/>
      <c r="M35" s="22"/>
      <c r="N35" s="22"/>
      <c r="O35" s="22"/>
      <c r="P35" s="22"/>
    </row>
    <row r="36" spans="1:16" ht="39" customHeight="1" x14ac:dyDescent="0.15">
      <c r="A36" s="22"/>
      <c r="B36" s="35"/>
      <c r="C36" s="1245" t="s">
        <v>574</v>
      </c>
      <c r="D36" s="1246"/>
      <c r="E36" s="1247"/>
      <c r="F36" s="36">
        <v>1.75</v>
      </c>
      <c r="G36" s="37">
        <v>1.33</v>
      </c>
      <c r="H36" s="37">
        <v>2.63</v>
      </c>
      <c r="I36" s="37">
        <v>0.93</v>
      </c>
      <c r="J36" s="38">
        <v>0.12</v>
      </c>
      <c r="K36" s="22"/>
      <c r="L36" s="22"/>
      <c r="M36" s="22"/>
      <c r="N36" s="22"/>
      <c r="O36" s="22"/>
      <c r="P36" s="22"/>
    </row>
    <row r="37" spans="1:16" ht="39" customHeight="1" x14ac:dyDescent="0.15">
      <c r="A37" s="22"/>
      <c r="B37" s="35"/>
      <c r="C37" s="1245" t="s">
        <v>575</v>
      </c>
      <c r="D37" s="1246"/>
      <c r="E37" s="1247"/>
      <c r="F37" s="36">
        <v>0.08</v>
      </c>
      <c r="G37" s="37">
        <v>0.14000000000000001</v>
      </c>
      <c r="H37" s="37">
        <v>0.12</v>
      </c>
      <c r="I37" s="37">
        <v>0.14000000000000001</v>
      </c>
      <c r="J37" s="38">
        <v>0.09</v>
      </c>
      <c r="K37" s="22"/>
      <c r="L37" s="22"/>
      <c r="M37" s="22"/>
      <c r="N37" s="22"/>
      <c r="O37" s="22"/>
      <c r="P37" s="22"/>
    </row>
    <row r="38" spans="1:16" ht="39" customHeight="1" x14ac:dyDescent="0.15">
      <c r="A38" s="22"/>
      <c r="B38" s="35"/>
      <c r="C38" s="1245" t="s">
        <v>576</v>
      </c>
      <c r="D38" s="1246"/>
      <c r="E38" s="1247"/>
      <c r="F38" s="36">
        <v>0.1</v>
      </c>
      <c r="G38" s="37">
        <v>7.0000000000000007E-2</v>
      </c>
      <c r="H38" s="37">
        <v>0.05</v>
      </c>
      <c r="I38" s="37">
        <v>0.01</v>
      </c>
      <c r="J38" s="38">
        <v>0.01</v>
      </c>
      <c r="K38" s="22"/>
      <c r="L38" s="22"/>
      <c r="M38" s="22"/>
      <c r="N38" s="22"/>
      <c r="O38" s="22"/>
      <c r="P38" s="22"/>
    </row>
    <row r="39" spans="1:16" ht="39" customHeight="1" x14ac:dyDescent="0.15">
      <c r="A39" s="22"/>
      <c r="B39" s="35"/>
      <c r="C39" s="1245" t="s">
        <v>577</v>
      </c>
      <c r="D39" s="1246"/>
      <c r="E39" s="1247"/>
      <c r="F39" s="36">
        <v>0.01</v>
      </c>
      <c r="G39" s="37">
        <v>0.01</v>
      </c>
      <c r="H39" s="37">
        <v>0.39</v>
      </c>
      <c r="I39" s="37">
        <v>0</v>
      </c>
      <c r="J39" s="38">
        <v>0.01</v>
      </c>
      <c r="K39" s="22"/>
      <c r="L39" s="22"/>
      <c r="M39" s="22"/>
      <c r="N39" s="22"/>
      <c r="O39" s="22"/>
      <c r="P39" s="22"/>
    </row>
    <row r="40" spans="1:16" ht="39" customHeight="1" x14ac:dyDescent="0.15">
      <c r="A40" s="22"/>
      <c r="B40" s="35"/>
      <c r="C40" s="1245" t="s">
        <v>578</v>
      </c>
      <c r="D40" s="1246"/>
      <c r="E40" s="1247"/>
      <c r="F40" s="36">
        <v>0</v>
      </c>
      <c r="G40" s="37">
        <v>0</v>
      </c>
      <c r="H40" s="37">
        <v>0</v>
      </c>
      <c r="I40" s="37">
        <v>0</v>
      </c>
      <c r="J40" s="38">
        <v>0</v>
      </c>
      <c r="K40" s="22"/>
      <c r="L40" s="22"/>
      <c r="M40" s="22"/>
      <c r="N40" s="22"/>
      <c r="O40" s="22"/>
      <c r="P40" s="22"/>
    </row>
    <row r="41" spans="1:16" ht="39" customHeight="1" x14ac:dyDescent="0.15">
      <c r="A41" s="22"/>
      <c r="B41" s="35"/>
      <c r="C41" s="1245" t="s">
        <v>579</v>
      </c>
      <c r="D41" s="1246"/>
      <c r="E41" s="1247"/>
      <c r="F41" s="36">
        <v>0.02</v>
      </c>
      <c r="G41" s="37">
        <v>0.02</v>
      </c>
      <c r="H41" s="37">
        <v>0</v>
      </c>
      <c r="I41" s="37">
        <v>0</v>
      </c>
      <c r="J41" s="38">
        <v>0</v>
      </c>
      <c r="K41" s="22"/>
      <c r="L41" s="22"/>
      <c r="M41" s="22"/>
      <c r="N41" s="22"/>
      <c r="O41" s="22"/>
      <c r="P41" s="22"/>
    </row>
    <row r="42" spans="1:16" ht="39" customHeight="1" x14ac:dyDescent="0.15">
      <c r="A42" s="22"/>
      <c r="B42" s="39"/>
      <c r="C42" s="1245" t="s">
        <v>580</v>
      </c>
      <c r="D42" s="1246"/>
      <c r="E42" s="1247"/>
      <c r="F42" s="36" t="s">
        <v>523</v>
      </c>
      <c r="G42" s="37" t="s">
        <v>523</v>
      </c>
      <c r="H42" s="37" t="s">
        <v>581</v>
      </c>
      <c r="I42" s="37" t="s">
        <v>523</v>
      </c>
      <c r="J42" s="38" t="s">
        <v>523</v>
      </c>
      <c r="K42" s="22"/>
      <c r="L42" s="22"/>
      <c r="M42" s="22"/>
      <c r="N42" s="22"/>
      <c r="O42" s="22"/>
      <c r="P42" s="22"/>
    </row>
    <row r="43" spans="1:16" ht="39" customHeight="1" thickBot="1" x14ac:dyDescent="0.2">
      <c r="A43" s="22"/>
      <c r="B43" s="40"/>
      <c r="C43" s="1248" t="s">
        <v>582</v>
      </c>
      <c r="D43" s="1249"/>
      <c r="E43" s="1250"/>
      <c r="F43" s="41">
        <v>3.01</v>
      </c>
      <c r="G43" s="42">
        <v>3.25</v>
      </c>
      <c r="H43" s="42" t="s">
        <v>523</v>
      </c>
      <c r="I43" s="42">
        <v>1.43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Uj0h6bDCRxa3OtVsXB+Ly4k8ZyXkIcAHSmJIVZIcGzZq9hNKVuPLz+GM7MKBpYnDU/FY6FCLgb6OoXA6A6QKA==" saltValue="AdCnmvbC2sF3y1N92lcD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1624</v>
      </c>
      <c r="L45" s="60">
        <v>1648</v>
      </c>
      <c r="M45" s="60">
        <v>1685</v>
      </c>
      <c r="N45" s="60">
        <v>1680</v>
      </c>
      <c r="O45" s="61">
        <v>1786</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523</v>
      </c>
      <c r="L46" s="64" t="s">
        <v>523</v>
      </c>
      <c r="M46" s="64" t="s">
        <v>523</v>
      </c>
      <c r="N46" s="64" t="s">
        <v>523</v>
      </c>
      <c r="O46" s="65" t="s">
        <v>523</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523</v>
      </c>
      <c r="L47" s="64" t="s">
        <v>523</v>
      </c>
      <c r="M47" s="64" t="s">
        <v>523</v>
      </c>
      <c r="N47" s="64" t="s">
        <v>523</v>
      </c>
      <c r="O47" s="65" t="s">
        <v>523</v>
      </c>
      <c r="P47" s="48"/>
      <c r="Q47" s="48"/>
      <c r="R47" s="48"/>
      <c r="S47" s="48"/>
      <c r="T47" s="48"/>
      <c r="U47" s="48"/>
    </row>
    <row r="48" spans="1:21" ht="30.75" customHeight="1" x14ac:dyDescent="0.15">
      <c r="A48" s="48"/>
      <c r="B48" s="1255"/>
      <c r="C48" s="1256"/>
      <c r="D48" s="62"/>
      <c r="E48" s="1261" t="s">
        <v>15</v>
      </c>
      <c r="F48" s="1261"/>
      <c r="G48" s="1261"/>
      <c r="H48" s="1261"/>
      <c r="I48" s="1261"/>
      <c r="J48" s="1262"/>
      <c r="K48" s="63">
        <v>469</v>
      </c>
      <c r="L48" s="64">
        <v>477</v>
      </c>
      <c r="M48" s="64">
        <v>474</v>
      </c>
      <c r="N48" s="64">
        <v>480</v>
      </c>
      <c r="O48" s="65">
        <v>319</v>
      </c>
      <c r="P48" s="48"/>
      <c r="Q48" s="48"/>
      <c r="R48" s="48"/>
      <c r="S48" s="48"/>
      <c r="T48" s="48"/>
      <c r="U48" s="48"/>
    </row>
    <row r="49" spans="1:21" ht="30.75" customHeight="1" x14ac:dyDescent="0.15">
      <c r="A49" s="48"/>
      <c r="B49" s="1255"/>
      <c r="C49" s="1256"/>
      <c r="D49" s="62"/>
      <c r="E49" s="1261" t="s">
        <v>16</v>
      </c>
      <c r="F49" s="1261"/>
      <c r="G49" s="1261"/>
      <c r="H49" s="1261"/>
      <c r="I49" s="1261"/>
      <c r="J49" s="1262"/>
      <c r="K49" s="63">
        <v>354</v>
      </c>
      <c r="L49" s="64">
        <v>383</v>
      </c>
      <c r="M49" s="64">
        <v>267</v>
      </c>
      <c r="N49" s="64">
        <v>147</v>
      </c>
      <c r="O49" s="65">
        <v>191</v>
      </c>
      <c r="P49" s="48"/>
      <c r="Q49" s="48"/>
      <c r="R49" s="48"/>
      <c r="S49" s="48"/>
      <c r="T49" s="48"/>
      <c r="U49" s="48"/>
    </row>
    <row r="50" spans="1:21" ht="30.75" customHeight="1" x14ac:dyDescent="0.15">
      <c r="A50" s="48"/>
      <c r="B50" s="1255"/>
      <c r="C50" s="1256"/>
      <c r="D50" s="62"/>
      <c r="E50" s="1261" t="s">
        <v>17</v>
      </c>
      <c r="F50" s="1261"/>
      <c r="G50" s="1261"/>
      <c r="H50" s="1261"/>
      <c r="I50" s="1261"/>
      <c r="J50" s="1262"/>
      <c r="K50" s="63">
        <v>94</v>
      </c>
      <c r="L50" s="64">
        <v>94</v>
      </c>
      <c r="M50" s="64">
        <v>94</v>
      </c>
      <c r="N50" s="64" t="s">
        <v>523</v>
      </c>
      <c r="O50" s="65" t="s">
        <v>523</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523</v>
      </c>
      <c r="L51" s="64" t="s">
        <v>523</v>
      </c>
      <c r="M51" s="64" t="s">
        <v>523</v>
      </c>
      <c r="N51" s="64" t="s">
        <v>523</v>
      </c>
      <c r="O51" s="65" t="s">
        <v>523</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1323</v>
      </c>
      <c r="L52" s="64">
        <v>1345</v>
      </c>
      <c r="M52" s="64">
        <v>1280</v>
      </c>
      <c r="N52" s="64">
        <v>1246</v>
      </c>
      <c r="O52" s="65">
        <v>1288</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1218</v>
      </c>
      <c r="L53" s="69">
        <v>1257</v>
      </c>
      <c r="M53" s="69">
        <v>1240</v>
      </c>
      <c r="N53" s="69">
        <v>1061</v>
      </c>
      <c r="O53" s="70">
        <v>1008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J7uLhH7ke6jNPTp2wKuYbH+DDQEGh9Ji70eVqh/9TLGs/B0ghki/uHCqE1qUWk2pnLxJWC+NOyiK41Mtu/ww==" saltValue="7zgd/CLw76T82W70CGmB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9" t="s">
        <v>30</v>
      </c>
      <c r="C41" s="1280"/>
      <c r="D41" s="102"/>
      <c r="E41" s="1285" t="s">
        <v>31</v>
      </c>
      <c r="F41" s="1285"/>
      <c r="G41" s="1285"/>
      <c r="H41" s="1286"/>
      <c r="I41" s="103">
        <v>18672</v>
      </c>
      <c r="J41" s="104">
        <v>18288</v>
      </c>
      <c r="K41" s="104">
        <v>17814</v>
      </c>
      <c r="L41" s="104">
        <v>17042</v>
      </c>
      <c r="M41" s="105">
        <v>17839</v>
      </c>
    </row>
    <row r="42" spans="2:13" ht="27.75" customHeight="1" x14ac:dyDescent="0.15">
      <c r="B42" s="1281"/>
      <c r="C42" s="1282"/>
      <c r="D42" s="106"/>
      <c r="E42" s="1287" t="s">
        <v>32</v>
      </c>
      <c r="F42" s="1287"/>
      <c r="G42" s="1287"/>
      <c r="H42" s="1288"/>
      <c r="I42" s="107">
        <v>188</v>
      </c>
      <c r="J42" s="108">
        <v>94</v>
      </c>
      <c r="K42" s="108" t="s">
        <v>523</v>
      </c>
      <c r="L42" s="108" t="s">
        <v>523</v>
      </c>
      <c r="M42" s="109" t="s">
        <v>523</v>
      </c>
    </row>
    <row r="43" spans="2:13" ht="27.75" customHeight="1" x14ac:dyDescent="0.15">
      <c r="B43" s="1281"/>
      <c r="C43" s="1282"/>
      <c r="D43" s="106"/>
      <c r="E43" s="1287" t="s">
        <v>33</v>
      </c>
      <c r="F43" s="1287"/>
      <c r="G43" s="1287"/>
      <c r="H43" s="1288"/>
      <c r="I43" s="107">
        <v>6026</v>
      </c>
      <c r="J43" s="108">
        <v>5618</v>
      </c>
      <c r="K43" s="108">
        <v>5268</v>
      </c>
      <c r="L43" s="108">
        <v>4976</v>
      </c>
      <c r="M43" s="109">
        <v>3580</v>
      </c>
    </row>
    <row r="44" spans="2:13" ht="27.75" customHeight="1" x14ac:dyDescent="0.15">
      <c r="B44" s="1281"/>
      <c r="C44" s="1282"/>
      <c r="D44" s="106"/>
      <c r="E44" s="1287" t="s">
        <v>34</v>
      </c>
      <c r="F44" s="1287"/>
      <c r="G44" s="1287"/>
      <c r="H44" s="1288"/>
      <c r="I44" s="107">
        <v>2086</v>
      </c>
      <c r="J44" s="108">
        <v>1858</v>
      </c>
      <c r="K44" s="108">
        <v>1877</v>
      </c>
      <c r="L44" s="108">
        <v>2148</v>
      </c>
      <c r="M44" s="109">
        <v>2234</v>
      </c>
    </row>
    <row r="45" spans="2:13" ht="27.75" customHeight="1" x14ac:dyDescent="0.15">
      <c r="B45" s="1281"/>
      <c r="C45" s="1282"/>
      <c r="D45" s="106"/>
      <c r="E45" s="1287" t="s">
        <v>35</v>
      </c>
      <c r="F45" s="1287"/>
      <c r="G45" s="1287"/>
      <c r="H45" s="1288"/>
      <c r="I45" s="107">
        <v>2611</v>
      </c>
      <c r="J45" s="108">
        <v>2491</v>
      </c>
      <c r="K45" s="108">
        <v>2333</v>
      </c>
      <c r="L45" s="108">
        <v>2210</v>
      </c>
      <c r="M45" s="109">
        <v>2073</v>
      </c>
    </row>
    <row r="46" spans="2:13" ht="27.75" customHeight="1" x14ac:dyDescent="0.15">
      <c r="B46" s="1281"/>
      <c r="C46" s="1282"/>
      <c r="D46" s="110"/>
      <c r="E46" s="1287" t="s">
        <v>36</v>
      </c>
      <c r="F46" s="1287"/>
      <c r="G46" s="1287"/>
      <c r="H46" s="1288"/>
      <c r="I46" s="107" t="s">
        <v>523</v>
      </c>
      <c r="J46" s="108" t="s">
        <v>523</v>
      </c>
      <c r="K46" s="108" t="s">
        <v>523</v>
      </c>
      <c r="L46" s="108" t="s">
        <v>523</v>
      </c>
      <c r="M46" s="109" t="s">
        <v>523</v>
      </c>
    </row>
    <row r="47" spans="2:13" ht="27.75" customHeight="1" x14ac:dyDescent="0.15">
      <c r="B47" s="1281"/>
      <c r="C47" s="1282"/>
      <c r="D47" s="111"/>
      <c r="E47" s="1289" t="s">
        <v>37</v>
      </c>
      <c r="F47" s="1290"/>
      <c r="G47" s="1290"/>
      <c r="H47" s="1291"/>
      <c r="I47" s="107" t="s">
        <v>523</v>
      </c>
      <c r="J47" s="108" t="s">
        <v>523</v>
      </c>
      <c r="K47" s="108" t="s">
        <v>523</v>
      </c>
      <c r="L47" s="108" t="s">
        <v>523</v>
      </c>
      <c r="M47" s="109" t="s">
        <v>523</v>
      </c>
    </row>
    <row r="48" spans="2:13" ht="27.75" customHeight="1" x14ac:dyDescent="0.15">
      <c r="B48" s="1281"/>
      <c r="C48" s="1282"/>
      <c r="D48" s="106"/>
      <c r="E48" s="1287" t="s">
        <v>38</v>
      </c>
      <c r="F48" s="1287"/>
      <c r="G48" s="1287"/>
      <c r="H48" s="1288"/>
      <c r="I48" s="107" t="s">
        <v>523</v>
      </c>
      <c r="J48" s="108" t="s">
        <v>523</v>
      </c>
      <c r="K48" s="108" t="s">
        <v>523</v>
      </c>
      <c r="L48" s="108" t="s">
        <v>523</v>
      </c>
      <c r="M48" s="109" t="s">
        <v>523</v>
      </c>
    </row>
    <row r="49" spans="2:13" ht="27.75" customHeight="1" x14ac:dyDescent="0.15">
      <c r="B49" s="1283"/>
      <c r="C49" s="1284"/>
      <c r="D49" s="106"/>
      <c r="E49" s="1287" t="s">
        <v>39</v>
      </c>
      <c r="F49" s="1287"/>
      <c r="G49" s="1287"/>
      <c r="H49" s="1288"/>
      <c r="I49" s="107" t="s">
        <v>523</v>
      </c>
      <c r="J49" s="108" t="s">
        <v>523</v>
      </c>
      <c r="K49" s="108" t="s">
        <v>523</v>
      </c>
      <c r="L49" s="108" t="s">
        <v>523</v>
      </c>
      <c r="M49" s="109" t="s">
        <v>523</v>
      </c>
    </row>
    <row r="50" spans="2:13" ht="27.75" customHeight="1" x14ac:dyDescent="0.15">
      <c r="B50" s="1292" t="s">
        <v>40</v>
      </c>
      <c r="C50" s="1293"/>
      <c r="D50" s="112"/>
      <c r="E50" s="1287" t="s">
        <v>41</v>
      </c>
      <c r="F50" s="1287"/>
      <c r="G50" s="1287"/>
      <c r="H50" s="1288"/>
      <c r="I50" s="107">
        <v>3525</v>
      </c>
      <c r="J50" s="108">
        <v>2876</v>
      </c>
      <c r="K50" s="108">
        <v>2685</v>
      </c>
      <c r="L50" s="108">
        <v>2792</v>
      </c>
      <c r="M50" s="109">
        <v>3058</v>
      </c>
    </row>
    <row r="51" spans="2:13" ht="27.75" customHeight="1" x14ac:dyDescent="0.15">
      <c r="B51" s="1281"/>
      <c r="C51" s="1282"/>
      <c r="D51" s="106"/>
      <c r="E51" s="1287" t="s">
        <v>42</v>
      </c>
      <c r="F51" s="1287"/>
      <c r="G51" s="1287"/>
      <c r="H51" s="1288"/>
      <c r="I51" s="107">
        <v>178</v>
      </c>
      <c r="J51" s="108">
        <v>183</v>
      </c>
      <c r="K51" s="108">
        <v>177</v>
      </c>
      <c r="L51" s="108">
        <v>158</v>
      </c>
      <c r="M51" s="109">
        <v>731</v>
      </c>
    </row>
    <row r="52" spans="2:13" ht="27.75" customHeight="1" x14ac:dyDescent="0.15">
      <c r="B52" s="1283"/>
      <c r="C52" s="1284"/>
      <c r="D52" s="106"/>
      <c r="E52" s="1287" t="s">
        <v>43</v>
      </c>
      <c r="F52" s="1287"/>
      <c r="G52" s="1287"/>
      <c r="H52" s="1288"/>
      <c r="I52" s="107">
        <v>14613</v>
      </c>
      <c r="J52" s="108">
        <v>14339</v>
      </c>
      <c r="K52" s="108">
        <v>13985</v>
      </c>
      <c r="L52" s="108">
        <v>13753</v>
      </c>
      <c r="M52" s="109">
        <v>13432</v>
      </c>
    </row>
    <row r="53" spans="2:13" ht="27.75" customHeight="1" thickBot="1" x14ac:dyDescent="0.2">
      <c r="B53" s="1294" t="s">
        <v>44</v>
      </c>
      <c r="C53" s="1295"/>
      <c r="D53" s="113"/>
      <c r="E53" s="1296" t="s">
        <v>45</v>
      </c>
      <c r="F53" s="1296"/>
      <c r="G53" s="1296"/>
      <c r="H53" s="1297"/>
      <c r="I53" s="114">
        <v>11266</v>
      </c>
      <c r="J53" s="115">
        <v>10952</v>
      </c>
      <c r="K53" s="115">
        <v>10445</v>
      </c>
      <c r="L53" s="115">
        <v>9674</v>
      </c>
      <c r="M53" s="116">
        <v>8505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cEdVTGiMPQePITkCD+up/gFrNvUQa95NT28dLFFFr7MkqjPiOgoLG40U2qp4wYtk22XUwWqrN+8v7CdaD1wwA==" saltValue="Hmf2r55FqwN02GbzeX1U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6" t="s">
        <v>48</v>
      </c>
      <c r="D55" s="1306"/>
      <c r="E55" s="1307"/>
      <c r="F55" s="128">
        <v>367</v>
      </c>
      <c r="G55" s="128">
        <v>330</v>
      </c>
      <c r="H55" s="129">
        <v>484</v>
      </c>
    </row>
    <row r="56" spans="2:8" ht="52.5" customHeight="1" x14ac:dyDescent="0.15">
      <c r="B56" s="130"/>
      <c r="C56" s="1308" t="s">
        <v>49</v>
      </c>
      <c r="D56" s="1308"/>
      <c r="E56" s="1309"/>
      <c r="F56" s="131">
        <v>247</v>
      </c>
      <c r="G56" s="131">
        <v>237</v>
      </c>
      <c r="H56" s="132">
        <v>221</v>
      </c>
    </row>
    <row r="57" spans="2:8" ht="53.25" customHeight="1" x14ac:dyDescent="0.15">
      <c r="B57" s="130"/>
      <c r="C57" s="1310" t="s">
        <v>50</v>
      </c>
      <c r="D57" s="1310"/>
      <c r="E57" s="1311"/>
      <c r="F57" s="133">
        <v>1703</v>
      </c>
      <c r="G57" s="133">
        <v>1714</v>
      </c>
      <c r="H57" s="134">
        <v>1807</v>
      </c>
    </row>
    <row r="58" spans="2:8" ht="45.75" customHeight="1" x14ac:dyDescent="0.15">
      <c r="B58" s="135"/>
      <c r="C58" s="386" t="s">
        <v>589</v>
      </c>
      <c r="D58" s="387"/>
      <c r="E58" s="388"/>
      <c r="F58" s="136">
        <v>673</v>
      </c>
      <c r="G58" s="136">
        <v>652</v>
      </c>
      <c r="H58" s="137">
        <v>487</v>
      </c>
    </row>
    <row r="59" spans="2:8" ht="45.75" customHeight="1" x14ac:dyDescent="0.15">
      <c r="B59" s="135"/>
      <c r="C59" s="1298" t="s">
        <v>593</v>
      </c>
      <c r="D59" s="1299"/>
      <c r="E59" s="1300"/>
      <c r="F59" s="136">
        <v>180</v>
      </c>
      <c r="G59" s="136">
        <v>192</v>
      </c>
      <c r="H59" s="137">
        <v>199</v>
      </c>
    </row>
    <row r="60" spans="2:8" ht="45.75" customHeight="1" x14ac:dyDescent="0.15">
      <c r="B60" s="135"/>
      <c r="C60" s="1298" t="s">
        <v>590</v>
      </c>
      <c r="D60" s="1299"/>
      <c r="E60" s="1300"/>
      <c r="F60" s="136">
        <v>114</v>
      </c>
      <c r="G60" s="136">
        <v>125</v>
      </c>
      <c r="H60" s="137">
        <v>100</v>
      </c>
    </row>
    <row r="61" spans="2:8" ht="45.75" customHeight="1" x14ac:dyDescent="0.15">
      <c r="B61" s="135"/>
      <c r="C61" s="1298" t="s">
        <v>591</v>
      </c>
      <c r="D61" s="1299"/>
      <c r="E61" s="1300"/>
      <c r="F61" s="136">
        <v>37</v>
      </c>
      <c r="G61" s="136">
        <v>72</v>
      </c>
      <c r="H61" s="137">
        <v>344</v>
      </c>
    </row>
    <row r="62" spans="2:8" ht="45.75" customHeight="1" thickBot="1" x14ac:dyDescent="0.2">
      <c r="B62" s="138"/>
      <c r="C62" s="1301" t="s">
        <v>592</v>
      </c>
      <c r="D62" s="1302"/>
      <c r="E62" s="1303"/>
      <c r="F62" s="139">
        <v>54</v>
      </c>
      <c r="G62" s="139">
        <v>23</v>
      </c>
      <c r="H62" s="140">
        <v>11</v>
      </c>
    </row>
    <row r="63" spans="2:8" ht="52.5" customHeight="1" thickBot="1" x14ac:dyDescent="0.2">
      <c r="B63" s="141"/>
      <c r="C63" s="1304" t="s">
        <v>51</v>
      </c>
      <c r="D63" s="1304"/>
      <c r="E63" s="1305"/>
      <c r="F63" s="142">
        <v>2317</v>
      </c>
      <c r="G63" s="142">
        <v>2281</v>
      </c>
      <c r="H63" s="143">
        <v>2512</v>
      </c>
    </row>
    <row r="64" spans="2:8" ht="15" customHeight="1" x14ac:dyDescent="0.15"/>
  </sheetData>
  <sheetProtection algorithmName="SHA-512" hashValue="HXH9jgSntfaJhBSdXPk27cPB4MtjxHIvu4q3yESGYUxNp7AhGb2OhWeOP+YSRTl1oG7WmXSRv5mZ+w900QVJUw==" saltValue="MJbjq02XiUWMhgsaR0wG7g==" spinCount="100000" sheet="1" objects="1" scenarios="1"/>
  <mergeCells count="8">
    <mergeCell ref="C61:E61"/>
    <mergeCell ref="C62:E62"/>
    <mergeCell ref="C63:E63"/>
    <mergeCell ref="C55:E55"/>
    <mergeCell ref="C56:E56"/>
    <mergeCell ref="C57:E57"/>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1"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608</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609</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25" t="s">
        <v>610</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8"/>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8"/>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8"/>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8"/>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611</v>
      </c>
    </row>
    <row r="50" spans="1:109" x14ac:dyDescent="0.15">
      <c r="B50" s="398"/>
      <c r="G50" s="1318"/>
      <c r="H50" s="1318"/>
      <c r="I50" s="1318"/>
      <c r="J50" s="1318"/>
      <c r="K50" s="408"/>
      <c r="L50" s="408"/>
      <c r="M50" s="409"/>
      <c r="N50" s="409"/>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8"/>
      <c r="G51" s="1320"/>
      <c r="H51" s="1320"/>
      <c r="I51" s="1334"/>
      <c r="J51" s="1334"/>
      <c r="K51" s="1319"/>
      <c r="L51" s="1319"/>
      <c r="M51" s="1319"/>
      <c r="N51" s="1319"/>
      <c r="AM51" s="407"/>
      <c r="AN51" s="1315" t="s">
        <v>612</v>
      </c>
      <c r="AO51" s="1315"/>
      <c r="AP51" s="1315"/>
      <c r="AQ51" s="1315"/>
      <c r="AR51" s="1315"/>
      <c r="AS51" s="1315"/>
      <c r="AT51" s="1315"/>
      <c r="AU51" s="1315"/>
      <c r="AV51" s="1315"/>
      <c r="AW51" s="1315"/>
      <c r="AX51" s="1315"/>
      <c r="AY51" s="1315"/>
      <c r="AZ51" s="1315"/>
      <c r="BA51" s="1315"/>
      <c r="BB51" s="1315" t="s">
        <v>613</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161.19999999999999</v>
      </c>
      <c r="BY51" s="1312"/>
      <c r="BZ51" s="1312"/>
      <c r="CA51" s="1312"/>
      <c r="CB51" s="1312"/>
      <c r="CC51" s="1312"/>
      <c r="CD51" s="1312"/>
      <c r="CE51" s="1312"/>
      <c r="CF51" s="1312">
        <v>157.1</v>
      </c>
      <c r="CG51" s="1312"/>
      <c r="CH51" s="1312"/>
      <c r="CI51" s="1312"/>
      <c r="CJ51" s="1312"/>
      <c r="CK51" s="1312"/>
      <c r="CL51" s="1312"/>
      <c r="CM51" s="1312"/>
      <c r="CN51" s="1312">
        <v>146.5</v>
      </c>
      <c r="CO51" s="1312"/>
      <c r="CP51" s="1312"/>
      <c r="CQ51" s="1312"/>
      <c r="CR51" s="1312"/>
      <c r="CS51" s="1312"/>
      <c r="CT51" s="1312"/>
      <c r="CU51" s="1312"/>
      <c r="CV51" s="1312">
        <v>130</v>
      </c>
      <c r="CW51" s="1312"/>
      <c r="CX51" s="1312"/>
      <c r="CY51" s="1312"/>
      <c r="CZ51" s="1312"/>
      <c r="DA51" s="1312"/>
      <c r="DB51" s="1312"/>
      <c r="DC51" s="1312"/>
    </row>
    <row r="52" spans="1:109" x14ac:dyDescent="0.15">
      <c r="B52" s="398"/>
      <c r="G52" s="1320"/>
      <c r="H52" s="1320"/>
      <c r="I52" s="1334"/>
      <c r="J52" s="1334"/>
      <c r="K52" s="1319"/>
      <c r="L52" s="1319"/>
      <c r="M52" s="1319"/>
      <c r="N52" s="1319"/>
      <c r="AM52" s="407"/>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6"/>
      <c r="B53" s="398"/>
      <c r="G53" s="1320"/>
      <c r="H53" s="1320"/>
      <c r="I53" s="1318"/>
      <c r="J53" s="1318"/>
      <c r="K53" s="1319"/>
      <c r="L53" s="1319"/>
      <c r="M53" s="1319"/>
      <c r="N53" s="1319"/>
      <c r="AM53" s="407"/>
      <c r="AN53" s="1315"/>
      <c r="AO53" s="1315"/>
      <c r="AP53" s="1315"/>
      <c r="AQ53" s="1315"/>
      <c r="AR53" s="1315"/>
      <c r="AS53" s="1315"/>
      <c r="AT53" s="1315"/>
      <c r="AU53" s="1315"/>
      <c r="AV53" s="1315"/>
      <c r="AW53" s="1315"/>
      <c r="AX53" s="1315"/>
      <c r="AY53" s="1315"/>
      <c r="AZ53" s="1315"/>
      <c r="BA53" s="1315"/>
      <c r="BB53" s="1315" t="s">
        <v>614</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57.4</v>
      </c>
      <c r="BY53" s="1312"/>
      <c r="BZ53" s="1312"/>
      <c r="CA53" s="1312"/>
      <c r="CB53" s="1312"/>
      <c r="CC53" s="1312"/>
      <c r="CD53" s="1312"/>
      <c r="CE53" s="1312"/>
      <c r="CF53" s="1312">
        <v>59.1</v>
      </c>
      <c r="CG53" s="1312"/>
      <c r="CH53" s="1312"/>
      <c r="CI53" s="1312"/>
      <c r="CJ53" s="1312"/>
      <c r="CK53" s="1312"/>
      <c r="CL53" s="1312"/>
      <c r="CM53" s="1312"/>
      <c r="CN53" s="1312">
        <v>61</v>
      </c>
      <c r="CO53" s="1312"/>
      <c r="CP53" s="1312"/>
      <c r="CQ53" s="1312"/>
      <c r="CR53" s="1312"/>
      <c r="CS53" s="1312"/>
      <c r="CT53" s="1312"/>
      <c r="CU53" s="1312"/>
      <c r="CV53" s="1312">
        <v>63.1</v>
      </c>
      <c r="CW53" s="1312"/>
      <c r="CX53" s="1312"/>
      <c r="CY53" s="1312"/>
      <c r="CZ53" s="1312"/>
      <c r="DA53" s="1312"/>
      <c r="DB53" s="1312"/>
      <c r="DC53" s="1312"/>
    </row>
    <row r="54" spans="1:109" x14ac:dyDescent="0.15">
      <c r="A54" s="406"/>
      <c r="B54" s="398"/>
      <c r="G54" s="1320"/>
      <c r="H54" s="1320"/>
      <c r="I54" s="1318"/>
      <c r="J54" s="1318"/>
      <c r="K54" s="1319"/>
      <c r="L54" s="1319"/>
      <c r="M54" s="1319"/>
      <c r="N54" s="1319"/>
      <c r="AM54" s="407"/>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6"/>
      <c r="B55" s="398"/>
      <c r="G55" s="1318"/>
      <c r="H55" s="1318"/>
      <c r="I55" s="1318"/>
      <c r="J55" s="1318"/>
      <c r="K55" s="1319"/>
      <c r="L55" s="1319"/>
      <c r="M55" s="1319"/>
      <c r="N55" s="1319"/>
      <c r="AN55" s="1317" t="s">
        <v>615</v>
      </c>
      <c r="AO55" s="1317"/>
      <c r="AP55" s="1317"/>
      <c r="AQ55" s="1317"/>
      <c r="AR55" s="1317"/>
      <c r="AS55" s="1317"/>
      <c r="AT55" s="1317"/>
      <c r="AU55" s="1317"/>
      <c r="AV55" s="1317"/>
      <c r="AW55" s="1317"/>
      <c r="AX55" s="1317"/>
      <c r="AY55" s="1317"/>
      <c r="AZ55" s="1317"/>
      <c r="BA55" s="1317"/>
      <c r="BB55" s="1315" t="s">
        <v>613</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x14ac:dyDescent="0.15">
      <c r="A56" s="406"/>
      <c r="B56" s="398"/>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6" customFormat="1" x14ac:dyDescent="0.15">
      <c r="B57" s="410"/>
      <c r="G57" s="1318"/>
      <c r="H57" s="1318"/>
      <c r="I57" s="1313"/>
      <c r="J57" s="1313"/>
      <c r="K57" s="1319"/>
      <c r="L57" s="1319"/>
      <c r="M57" s="1319"/>
      <c r="N57" s="1319"/>
      <c r="AM57" s="391"/>
      <c r="AN57" s="1317"/>
      <c r="AO57" s="1317"/>
      <c r="AP57" s="1317"/>
      <c r="AQ57" s="1317"/>
      <c r="AR57" s="1317"/>
      <c r="AS57" s="1317"/>
      <c r="AT57" s="1317"/>
      <c r="AU57" s="1317"/>
      <c r="AV57" s="1317"/>
      <c r="AW57" s="1317"/>
      <c r="AX57" s="1317"/>
      <c r="AY57" s="1317"/>
      <c r="AZ57" s="1317"/>
      <c r="BA57" s="1317"/>
      <c r="BB57" s="1315" t="s">
        <v>614</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11"/>
      <c r="DE57" s="410"/>
    </row>
    <row r="58" spans="1:109" s="406" customFormat="1" x14ac:dyDescent="0.15">
      <c r="A58" s="391"/>
      <c r="B58" s="410"/>
      <c r="G58" s="1318"/>
      <c r="H58" s="1318"/>
      <c r="I58" s="1313"/>
      <c r="J58" s="1313"/>
      <c r="K58" s="1319"/>
      <c r="L58" s="1319"/>
      <c r="M58" s="1319"/>
      <c r="N58" s="1319"/>
      <c r="AM58" s="391"/>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616</v>
      </c>
    </row>
    <row r="64" spans="1:109" x14ac:dyDescent="0.15">
      <c r="B64" s="398"/>
      <c r="G64" s="405"/>
      <c r="I64" s="418"/>
      <c r="J64" s="418"/>
      <c r="K64" s="418"/>
      <c r="L64" s="418"/>
      <c r="M64" s="418"/>
      <c r="N64" s="419"/>
      <c r="AM64" s="405"/>
      <c r="AN64" s="405" t="s">
        <v>609</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25" t="s">
        <v>617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8"/>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8"/>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8"/>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8"/>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611</v>
      </c>
    </row>
    <row r="72" spans="2:107" x14ac:dyDescent="0.15">
      <c r="B72" s="398"/>
      <c r="G72" s="1318"/>
      <c r="H72" s="1318"/>
      <c r="I72" s="1318"/>
      <c r="J72" s="1318"/>
      <c r="K72" s="408"/>
      <c r="L72" s="408"/>
      <c r="M72" s="409"/>
      <c r="N72" s="409"/>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8"/>
      <c r="G73" s="1320"/>
      <c r="H73" s="1320"/>
      <c r="I73" s="1320"/>
      <c r="J73" s="1320"/>
      <c r="K73" s="1316"/>
      <c r="L73" s="1316"/>
      <c r="M73" s="1316"/>
      <c r="N73" s="1316"/>
      <c r="AM73" s="407"/>
      <c r="AN73" s="1315" t="s">
        <v>612</v>
      </c>
      <c r="AO73" s="1315"/>
      <c r="AP73" s="1315"/>
      <c r="AQ73" s="1315"/>
      <c r="AR73" s="1315"/>
      <c r="AS73" s="1315"/>
      <c r="AT73" s="1315"/>
      <c r="AU73" s="1315"/>
      <c r="AV73" s="1315"/>
      <c r="AW73" s="1315"/>
      <c r="AX73" s="1315"/>
      <c r="AY73" s="1315"/>
      <c r="AZ73" s="1315"/>
      <c r="BA73" s="1315"/>
      <c r="BB73" s="1315" t="s">
        <v>613</v>
      </c>
      <c r="BC73" s="1315"/>
      <c r="BD73" s="1315"/>
      <c r="BE73" s="1315"/>
      <c r="BF73" s="1315"/>
      <c r="BG73" s="1315"/>
      <c r="BH73" s="1315"/>
      <c r="BI73" s="1315"/>
      <c r="BJ73" s="1315"/>
      <c r="BK73" s="1315"/>
      <c r="BL73" s="1315"/>
      <c r="BM73" s="1315"/>
      <c r="BN73" s="1315"/>
      <c r="BO73" s="1315"/>
      <c r="BP73" s="1312">
        <v>165.5</v>
      </c>
      <c r="BQ73" s="1312"/>
      <c r="BR73" s="1312"/>
      <c r="BS73" s="1312"/>
      <c r="BT73" s="1312"/>
      <c r="BU73" s="1312"/>
      <c r="BV73" s="1312"/>
      <c r="BW73" s="1312"/>
      <c r="BX73" s="1312">
        <v>161.19999999999999</v>
      </c>
      <c r="BY73" s="1312"/>
      <c r="BZ73" s="1312"/>
      <c r="CA73" s="1312"/>
      <c r="CB73" s="1312"/>
      <c r="CC73" s="1312"/>
      <c r="CD73" s="1312"/>
      <c r="CE73" s="1312"/>
      <c r="CF73" s="1312">
        <v>157.1</v>
      </c>
      <c r="CG73" s="1312"/>
      <c r="CH73" s="1312"/>
      <c r="CI73" s="1312"/>
      <c r="CJ73" s="1312"/>
      <c r="CK73" s="1312"/>
      <c r="CL73" s="1312"/>
      <c r="CM73" s="1312"/>
      <c r="CN73" s="1312">
        <v>146.5</v>
      </c>
      <c r="CO73" s="1312"/>
      <c r="CP73" s="1312"/>
      <c r="CQ73" s="1312"/>
      <c r="CR73" s="1312"/>
      <c r="CS73" s="1312"/>
      <c r="CT73" s="1312"/>
      <c r="CU73" s="1312"/>
      <c r="CV73" s="1312">
        <v>130</v>
      </c>
      <c r="CW73" s="1312"/>
      <c r="CX73" s="1312"/>
      <c r="CY73" s="1312"/>
      <c r="CZ73" s="1312"/>
      <c r="DA73" s="1312"/>
      <c r="DB73" s="1312"/>
      <c r="DC73" s="1312"/>
    </row>
    <row r="74" spans="2:107" x14ac:dyDescent="0.15">
      <c r="B74" s="398"/>
      <c r="G74" s="1320"/>
      <c r="H74" s="1320"/>
      <c r="I74" s="1320"/>
      <c r="J74" s="1320"/>
      <c r="K74" s="1316"/>
      <c r="L74" s="1316"/>
      <c r="M74" s="1316"/>
      <c r="N74" s="1316"/>
      <c r="AM74" s="407"/>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8"/>
      <c r="G75" s="1320"/>
      <c r="H75" s="1320"/>
      <c r="I75" s="1318"/>
      <c r="J75" s="1318"/>
      <c r="K75" s="1319"/>
      <c r="L75" s="1319"/>
      <c r="M75" s="1319"/>
      <c r="N75" s="1319"/>
      <c r="AM75" s="407"/>
      <c r="AN75" s="1315"/>
      <c r="AO75" s="1315"/>
      <c r="AP75" s="1315"/>
      <c r="AQ75" s="1315"/>
      <c r="AR75" s="1315"/>
      <c r="AS75" s="1315"/>
      <c r="AT75" s="1315"/>
      <c r="AU75" s="1315"/>
      <c r="AV75" s="1315"/>
      <c r="AW75" s="1315"/>
      <c r="AX75" s="1315"/>
      <c r="AY75" s="1315"/>
      <c r="AZ75" s="1315"/>
      <c r="BA75" s="1315"/>
      <c r="BB75" s="1315" t="s">
        <v>618</v>
      </c>
      <c r="BC75" s="1315"/>
      <c r="BD75" s="1315"/>
      <c r="BE75" s="1315"/>
      <c r="BF75" s="1315"/>
      <c r="BG75" s="1315"/>
      <c r="BH75" s="1315"/>
      <c r="BI75" s="1315"/>
      <c r="BJ75" s="1315"/>
      <c r="BK75" s="1315"/>
      <c r="BL75" s="1315"/>
      <c r="BM75" s="1315"/>
      <c r="BN75" s="1315"/>
      <c r="BO75" s="1315"/>
      <c r="BP75" s="1312">
        <v>17.600000000000001</v>
      </c>
      <c r="BQ75" s="1312"/>
      <c r="BR75" s="1312"/>
      <c r="BS75" s="1312"/>
      <c r="BT75" s="1312"/>
      <c r="BU75" s="1312"/>
      <c r="BV75" s="1312"/>
      <c r="BW75" s="1312"/>
      <c r="BX75" s="1312">
        <v>17.8</v>
      </c>
      <c r="BY75" s="1312"/>
      <c r="BZ75" s="1312"/>
      <c r="CA75" s="1312"/>
      <c r="CB75" s="1312"/>
      <c r="CC75" s="1312"/>
      <c r="CD75" s="1312"/>
      <c r="CE75" s="1312"/>
      <c r="CF75" s="1312">
        <v>18.3</v>
      </c>
      <c r="CG75" s="1312"/>
      <c r="CH75" s="1312"/>
      <c r="CI75" s="1312"/>
      <c r="CJ75" s="1312"/>
      <c r="CK75" s="1312"/>
      <c r="CL75" s="1312"/>
      <c r="CM75" s="1312"/>
      <c r="CN75" s="1312">
        <v>17.7</v>
      </c>
      <c r="CO75" s="1312"/>
      <c r="CP75" s="1312"/>
      <c r="CQ75" s="1312"/>
      <c r="CR75" s="1312"/>
      <c r="CS75" s="1312"/>
      <c r="CT75" s="1312"/>
      <c r="CU75" s="1312"/>
      <c r="CV75" s="1312">
        <v>16.7</v>
      </c>
      <c r="CW75" s="1312"/>
      <c r="CX75" s="1312"/>
      <c r="CY75" s="1312"/>
      <c r="CZ75" s="1312"/>
      <c r="DA75" s="1312"/>
      <c r="DB75" s="1312"/>
      <c r="DC75" s="1312"/>
    </row>
    <row r="76" spans="2:107" x14ac:dyDescent="0.15">
      <c r="B76" s="398"/>
      <c r="G76" s="1320"/>
      <c r="H76" s="1320"/>
      <c r="I76" s="1318"/>
      <c r="J76" s="1318"/>
      <c r="K76" s="1319"/>
      <c r="L76" s="1319"/>
      <c r="M76" s="1319"/>
      <c r="N76" s="1319"/>
      <c r="AM76" s="407"/>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8"/>
      <c r="G77" s="1318"/>
      <c r="H77" s="1318"/>
      <c r="I77" s="1318"/>
      <c r="J77" s="1318"/>
      <c r="K77" s="1316"/>
      <c r="L77" s="1316"/>
      <c r="M77" s="1316"/>
      <c r="N77" s="1316"/>
      <c r="AN77" s="1317" t="s">
        <v>615</v>
      </c>
      <c r="AO77" s="1317"/>
      <c r="AP77" s="1317"/>
      <c r="AQ77" s="1317"/>
      <c r="AR77" s="1317"/>
      <c r="AS77" s="1317"/>
      <c r="AT77" s="1317"/>
      <c r="AU77" s="1317"/>
      <c r="AV77" s="1317"/>
      <c r="AW77" s="1317"/>
      <c r="AX77" s="1317"/>
      <c r="AY77" s="1317"/>
      <c r="AZ77" s="1317"/>
      <c r="BA77" s="1317"/>
      <c r="BB77" s="1315" t="s">
        <v>613</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x14ac:dyDescent="0.15">
      <c r="B78" s="398"/>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8"/>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618</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8"/>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U6c+t5vGZvREyNqRGR6owaVXagShX+xaN9a/ydlj4lHHd8b55VpDMDsJLrTQb3s40yXorQUcAWCEyPsIdGA5WA==" saltValue="SYoeEkpnR/dnX2ggSZlu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WeFIxsTR4sIL/j2lIOhC9hlfqtbyxdaq6/C9zYQE51t8wRVqQVJEUs8AP3mhfsFR+GBk/W2KXSZzUI9Ldaazng==" saltValue="JNtr4YFwLd9vAnpna6HC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trFeIv2VvWwvm6H+mFgtBFEh5FG5TZS8MlJDi5nr3mn4IysunMicj2BBW8uFcGthNbFeOiM6dr5qB2+s73rH/w==" saltValue="n9SPAGryDNaWX0Ua5SRy5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60619</v>
      </c>
      <c r="E3" s="162"/>
      <c r="F3" s="163">
        <v>81768</v>
      </c>
      <c r="G3" s="164"/>
      <c r="H3" s="165"/>
    </row>
    <row r="4" spans="1:8" x14ac:dyDescent="0.15">
      <c r="A4" s="166"/>
      <c r="B4" s="167"/>
      <c r="C4" s="168"/>
      <c r="D4" s="169">
        <v>24747</v>
      </c>
      <c r="E4" s="170"/>
      <c r="F4" s="171">
        <v>37917</v>
      </c>
      <c r="G4" s="172"/>
      <c r="H4" s="173"/>
    </row>
    <row r="5" spans="1:8" x14ac:dyDescent="0.15">
      <c r="A5" s="154" t="s">
        <v>556</v>
      </c>
      <c r="B5" s="159"/>
      <c r="C5" s="160"/>
      <c r="D5" s="161">
        <v>66208</v>
      </c>
      <c r="E5" s="162"/>
      <c r="F5" s="163">
        <v>65876</v>
      </c>
      <c r="G5" s="164"/>
      <c r="H5" s="165"/>
    </row>
    <row r="6" spans="1:8" x14ac:dyDescent="0.15">
      <c r="A6" s="166"/>
      <c r="B6" s="167"/>
      <c r="C6" s="168"/>
      <c r="D6" s="169">
        <v>31270</v>
      </c>
      <c r="E6" s="170"/>
      <c r="F6" s="171">
        <v>36484</v>
      </c>
      <c r="G6" s="172"/>
      <c r="H6" s="173"/>
    </row>
    <row r="7" spans="1:8" x14ac:dyDescent="0.15">
      <c r="A7" s="154" t="s">
        <v>557</v>
      </c>
      <c r="B7" s="159"/>
      <c r="C7" s="160"/>
      <c r="D7" s="161">
        <v>37895</v>
      </c>
      <c r="E7" s="162"/>
      <c r="F7" s="163">
        <v>68468</v>
      </c>
      <c r="G7" s="164"/>
      <c r="H7" s="165"/>
    </row>
    <row r="8" spans="1:8" x14ac:dyDescent="0.15">
      <c r="A8" s="166"/>
      <c r="B8" s="167"/>
      <c r="C8" s="168"/>
      <c r="D8" s="169">
        <v>19058</v>
      </c>
      <c r="E8" s="170"/>
      <c r="F8" s="171">
        <v>34140</v>
      </c>
      <c r="G8" s="172"/>
      <c r="H8" s="173"/>
    </row>
    <row r="9" spans="1:8" x14ac:dyDescent="0.15">
      <c r="A9" s="154" t="s">
        <v>558</v>
      </c>
      <c r="B9" s="159"/>
      <c r="C9" s="160"/>
      <c r="D9" s="161">
        <v>15693</v>
      </c>
      <c r="E9" s="162"/>
      <c r="F9" s="163">
        <v>69729</v>
      </c>
      <c r="G9" s="164"/>
      <c r="H9" s="165"/>
    </row>
    <row r="10" spans="1:8" x14ac:dyDescent="0.15">
      <c r="A10" s="166"/>
      <c r="B10" s="167"/>
      <c r="C10" s="168"/>
      <c r="D10" s="169">
        <v>8041</v>
      </c>
      <c r="E10" s="170"/>
      <c r="F10" s="171">
        <v>38908</v>
      </c>
      <c r="G10" s="172"/>
      <c r="H10" s="173"/>
    </row>
    <row r="11" spans="1:8" x14ac:dyDescent="0.15">
      <c r="A11" s="154" t="s">
        <v>559</v>
      </c>
      <c r="B11" s="159"/>
      <c r="C11" s="160"/>
      <c r="D11" s="161">
        <v>11035</v>
      </c>
      <c r="E11" s="162"/>
      <c r="F11" s="163">
        <v>74581</v>
      </c>
      <c r="G11" s="164"/>
      <c r="H11" s="165"/>
    </row>
    <row r="12" spans="1:8" x14ac:dyDescent="0.15">
      <c r="A12" s="166"/>
      <c r="B12" s="167"/>
      <c r="C12" s="174"/>
      <c r="D12" s="169">
        <v>7525</v>
      </c>
      <c r="E12" s="170"/>
      <c r="F12" s="171">
        <v>41563</v>
      </c>
      <c r="G12" s="172"/>
      <c r="H12" s="173"/>
    </row>
    <row r="13" spans="1:8" x14ac:dyDescent="0.15">
      <c r="A13" s="154"/>
      <c r="B13" s="159"/>
      <c r="C13" s="175"/>
      <c r="D13" s="176">
        <v>38290</v>
      </c>
      <c r="E13" s="177"/>
      <c r="F13" s="178">
        <v>72084</v>
      </c>
      <c r="G13" s="179"/>
      <c r="H13" s="165"/>
    </row>
    <row r="14" spans="1:8" x14ac:dyDescent="0.15">
      <c r="A14" s="166"/>
      <c r="B14" s="167"/>
      <c r="C14" s="168"/>
      <c r="D14" s="169">
        <v>18128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4.99</v>
      </c>
      <c r="C19" s="180">
        <f>ROUND(VALUE(SUBSTITUTE(実質収支比率等に係る経年分析!G$48,"▲","-")),2)</f>
        <v>4.49</v>
      </c>
      <c r="D19" s="180">
        <f>ROUND(VALUE(SUBSTITUTE(実質収支比率等に係る経年分析!H$48,"▲","-")),2)</f>
        <v>3.54</v>
      </c>
      <c r="E19" s="180">
        <f>ROUND(VALUE(SUBSTITUTE(実質収支比率等に係る経年分析!I$48,"▲","-")),2)</f>
        <v>3.14</v>
      </c>
      <c r="F19" s="180">
        <f>ROUND(VALUE(SUBSTITUTE(実質収支比率等に係る経年分析!J$48,"▲","-")),2)</f>
        <v>4</v>
      </c>
    </row>
    <row r="20" spans="1:11" x14ac:dyDescent="0.15">
      <c r="A20" s="180" t="s">
        <v>55</v>
      </c>
      <c r="B20" s="180">
        <f>ROUND(VALUE(SUBSTITUTE(実質収支比率等に係る経年分析!F$47,"▲","-")),2)</f>
        <v>8.74</v>
      </c>
      <c r="C20" s="180">
        <f>ROUND(VALUE(SUBSTITUTE(実質収支比率等に係る経年分析!G$47,"▲","-")),2)</f>
        <v>5.75</v>
      </c>
      <c r="D20" s="180">
        <f>ROUND(VALUE(SUBSTITUTE(実質収支比率等に係る経年分析!H$47,"▲","-")),2)</f>
        <v>4.6399999999999997</v>
      </c>
      <c r="E20" s="180">
        <f>ROUND(VALUE(SUBSTITUTE(実質収支比率等に係る経年分析!I$47,"▲","-")),2)</f>
        <v>4.22</v>
      </c>
      <c r="F20" s="180">
        <f>ROUND(VALUE(SUBSTITUTE(実質収支比率等に係る経年分析!J$47,"▲","-")),2)</f>
        <v>6.25</v>
      </c>
    </row>
    <row r="21" spans="1:11" x14ac:dyDescent="0.15">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-2.3199999999999998</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2.82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3.25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0.49</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大月短期大学特別会計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4.9000000000000004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1323</v>
      </c>
      <c r="E42" s="182"/>
      <c r="F42" s="182"/>
      <c r="G42" s="182">
        <f>'実質公債費比率（分子）の構造'!L$52</f>
        <v>1345</v>
      </c>
      <c r="H42" s="182"/>
      <c r="I42" s="182"/>
      <c r="J42" s="182">
        <f>'実質公債費比率（分子）の構造'!M$52</f>
        <v>1280</v>
      </c>
      <c r="K42" s="182"/>
      <c r="L42" s="182"/>
      <c r="M42" s="182">
        <f>'実質公債費比率（分子）の構造'!N$52</f>
        <v>1246</v>
      </c>
      <c r="N42" s="182"/>
      <c r="O42" s="182"/>
      <c r="P42" s="182">
        <f>'実質公債費比率（分子）の構造'!O$52</f>
        <v>1288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94</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354</v>
      </c>
      <c r="C45" s="182"/>
      <c r="D45" s="182"/>
      <c r="E45" s="182">
        <f>'実質公債費比率（分子）の構造'!L$49</f>
        <v>383</v>
      </c>
      <c r="F45" s="182"/>
      <c r="G45" s="182"/>
      <c r="H45" s="182">
        <f>'実質公債費比率（分子）の構造'!M$49</f>
        <v>267</v>
      </c>
      <c r="I45" s="182"/>
      <c r="J45" s="182"/>
      <c r="K45" s="182">
        <f>'実質公債費比率（分子）の構造'!N$49</f>
        <v>147</v>
      </c>
      <c r="L45" s="182"/>
      <c r="M45" s="182"/>
      <c r="N45" s="182">
        <f>'実質公債費比率（分子）の構造'!O$49</f>
        <v>191</v>
      </c>
      <c r="O45" s="182"/>
      <c r="P45" s="182"/>
    </row>
    <row r="46" spans="1:16" x14ac:dyDescent="0.15">
      <c r="A46" s="182" t="s">
        <v>67</v>
      </c>
      <c r="B46" s="182">
        <f>'実質公債費比率（分子）の構造'!K$48</f>
        <v>469</v>
      </c>
      <c r="C46" s="182"/>
      <c r="D46" s="182"/>
      <c r="E46" s="182">
        <f>'実質公債費比率（分子）の構造'!L$48</f>
        <v>477</v>
      </c>
      <c r="F46" s="182"/>
      <c r="G46" s="182"/>
      <c r="H46" s="182">
        <f>'実質公債費比率（分子）の構造'!M$48</f>
        <v>474</v>
      </c>
      <c r="I46" s="182"/>
      <c r="J46" s="182"/>
      <c r="K46" s="182">
        <f>'実質公債費比率（分子）の構造'!N$48</f>
        <v>480</v>
      </c>
      <c r="L46" s="182"/>
      <c r="M46" s="182"/>
      <c r="N46" s="182">
        <f>'実質公債費比率（分子）の構造'!O$48</f>
        <v>319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1624</v>
      </c>
      <c r="C49" s="182"/>
      <c r="D49" s="182"/>
      <c r="E49" s="182">
        <f>'実質公債費比率（分子）の構造'!L$45</f>
        <v>1648</v>
      </c>
      <c r="F49" s="182"/>
      <c r="G49" s="182"/>
      <c r="H49" s="182">
        <f>'実質公債費比率（分子）の構造'!M$45</f>
        <v>1685</v>
      </c>
      <c r="I49" s="182"/>
      <c r="J49" s="182"/>
      <c r="K49" s="182">
        <f>'実質公債費比率（分子）の構造'!N$45</f>
        <v>1680</v>
      </c>
      <c r="L49" s="182"/>
      <c r="M49" s="182"/>
      <c r="N49" s="182">
        <f>'実質公債費比率（分子）の構造'!O$45</f>
        <v>1786</v>
      </c>
      <c r="O49" s="182"/>
      <c r="P49" s="182"/>
    </row>
    <row r="50" spans="1:16" x14ac:dyDescent="0.15">
      <c r="A50" s="182" t="s">
        <v>71</v>
      </c>
      <c r="B50" s="182" t="e">
        <f>NA()</f>
        <v>#N/A</v>
      </c>
      <c r="C50" s="182">
        <f>IF(ISNUMBER('実質公債費比率（分子）の構造'!K$53),'実質公債費比率（分子）の構造'!K$53,NA())</f>
        <v>1218</v>
      </c>
      <c r="D50" s="182" t="e">
        <f>NA()</f>
        <v>#N/A</v>
      </c>
      <c r="E50" s="182" t="e">
        <f>NA()</f>
        <v>#N/A</v>
      </c>
      <c r="F50" s="182">
        <f>IF(ISNUMBER('実質公債費比率（分子）の構造'!L$53),'実質公債費比率（分子）の構造'!L$53,NA())</f>
        <v>1257</v>
      </c>
      <c r="G50" s="182" t="e">
        <f>NA()</f>
        <v>#N/A</v>
      </c>
      <c r="H50" s="182" t="e">
        <f>NA()</f>
        <v>#N/A</v>
      </c>
      <c r="I50" s="182">
        <f>IF(ISNUMBER('実質公債費比率（分子）の構造'!M$53),'実質公債費比率（分子）の構造'!M$53,NA())</f>
        <v>1240</v>
      </c>
      <c r="J50" s="182" t="e">
        <f>NA()</f>
        <v>#N/A</v>
      </c>
      <c r="K50" s="182" t="e">
        <f>NA()</f>
        <v>#N/A</v>
      </c>
      <c r="L50" s="182">
        <f>IF(ISNUMBER('実質公債費比率（分子）の構造'!N$53),'実質公債費比率（分子）の構造'!N$53,NA())</f>
        <v>1061</v>
      </c>
      <c r="M50" s="182" t="e">
        <f>NA()</f>
        <v>#N/A</v>
      </c>
      <c r="N50" s="182" t="e">
        <f>NA()</f>
        <v>#N/A</v>
      </c>
      <c r="O50" s="182">
        <f>IF(ISNUMBER('実質公債費比率（分子）の構造'!O$53),'実質公債費比率（分子）の構造'!O$53,NA())</f>
        <v>1008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14613</v>
      </c>
      <c r="E56" s="181"/>
      <c r="F56" s="181"/>
      <c r="G56" s="181">
        <f>'将来負担比率（分子）の構造'!J$52</f>
        <v>14339</v>
      </c>
      <c r="H56" s="181"/>
      <c r="I56" s="181"/>
      <c r="J56" s="181">
        <f>'将来負担比率（分子）の構造'!K$52</f>
        <v>13985</v>
      </c>
      <c r="K56" s="181"/>
      <c r="L56" s="181"/>
      <c r="M56" s="181">
        <f>'将来負担比率（分子）の構造'!L$52</f>
        <v>13753</v>
      </c>
      <c r="N56" s="181"/>
      <c r="O56" s="181"/>
      <c r="P56" s="181">
        <f>'将来負担比率（分子）の構造'!M$52</f>
        <v>13432</v>
      </c>
    </row>
    <row r="57" spans="1:16" x14ac:dyDescent="0.15">
      <c r="A57" s="181" t="s">
        <v>42</v>
      </c>
      <c r="B57" s="181"/>
      <c r="C57" s="181"/>
      <c r="D57" s="181">
        <f>'将来負担比率（分子）の構造'!I$51</f>
        <v>178</v>
      </c>
      <c r="E57" s="181"/>
      <c r="F57" s="181"/>
      <c r="G57" s="181">
        <f>'将来負担比率（分子）の構造'!J$51</f>
        <v>183</v>
      </c>
      <c r="H57" s="181"/>
      <c r="I57" s="181"/>
      <c r="J57" s="181">
        <f>'将来負担比率（分子）の構造'!K$51</f>
        <v>177</v>
      </c>
      <c r="K57" s="181"/>
      <c r="L57" s="181"/>
      <c r="M57" s="181">
        <f>'将来負担比率（分子）の構造'!L$51</f>
        <v>158</v>
      </c>
      <c r="N57" s="181"/>
      <c r="O57" s="181"/>
      <c r="P57" s="181">
        <f>'将来負担比率（分子）の構造'!M$51</f>
        <v>731</v>
      </c>
    </row>
    <row r="58" spans="1:16" x14ac:dyDescent="0.15">
      <c r="A58" s="181" t="s">
        <v>41</v>
      </c>
      <c r="B58" s="181"/>
      <c r="C58" s="181"/>
      <c r="D58" s="181">
        <f>'将来負担比率（分子）の構造'!I$50</f>
        <v>3525</v>
      </c>
      <c r="E58" s="181"/>
      <c r="F58" s="181"/>
      <c r="G58" s="181">
        <f>'将来負担比率（分子）の構造'!J$50</f>
        <v>2876</v>
      </c>
      <c r="H58" s="181"/>
      <c r="I58" s="181"/>
      <c r="J58" s="181">
        <f>'将来負担比率（分子）の構造'!K$50</f>
        <v>2685</v>
      </c>
      <c r="K58" s="181"/>
      <c r="L58" s="181"/>
      <c r="M58" s="181">
        <f>'将来負担比率（分子）の構造'!L$50</f>
        <v>2792</v>
      </c>
      <c r="N58" s="181"/>
      <c r="O58" s="181"/>
      <c r="P58" s="181">
        <f>'将来負担比率（分子）の構造'!M$50</f>
        <v>3058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2611</v>
      </c>
      <c r="C62" s="181"/>
      <c r="D62" s="181"/>
      <c r="E62" s="181">
        <f>'将来負担比率（分子）の構造'!J$45</f>
        <v>2491</v>
      </c>
      <c r="F62" s="181"/>
      <c r="G62" s="181"/>
      <c r="H62" s="181">
        <f>'将来負担比率（分子）の構造'!K$45</f>
        <v>2333</v>
      </c>
      <c r="I62" s="181"/>
      <c r="J62" s="181"/>
      <c r="K62" s="181">
        <f>'将来負担比率（分子）の構造'!L$45</f>
        <v>2210</v>
      </c>
      <c r="L62" s="181"/>
      <c r="M62" s="181"/>
      <c r="N62" s="181">
        <f>'将来負担比率（分子）の構造'!M$45</f>
        <v>2073</v>
      </c>
      <c r="O62" s="181"/>
      <c r="P62" s="181"/>
    </row>
    <row r="63" spans="1:16" x14ac:dyDescent="0.15">
      <c r="A63" s="181" t="s">
        <v>34</v>
      </c>
      <c r="B63" s="181">
        <f>'将来負担比率（分子）の構造'!I$44</f>
        <v>2086</v>
      </c>
      <c r="C63" s="181"/>
      <c r="D63" s="181"/>
      <c r="E63" s="181">
        <f>'将来負担比率（分子）の構造'!J$44</f>
        <v>1858</v>
      </c>
      <c r="F63" s="181"/>
      <c r="G63" s="181"/>
      <c r="H63" s="181">
        <f>'将来負担比率（分子）の構造'!K$44</f>
        <v>1877</v>
      </c>
      <c r="I63" s="181"/>
      <c r="J63" s="181"/>
      <c r="K63" s="181">
        <f>'将来負担比率（分子）の構造'!L$44</f>
        <v>2148</v>
      </c>
      <c r="L63" s="181"/>
      <c r="M63" s="181"/>
      <c r="N63" s="181">
        <f>'将来負担比率（分子）の構造'!M$44</f>
        <v>2234</v>
      </c>
      <c r="O63" s="181"/>
      <c r="P63" s="181"/>
    </row>
    <row r="64" spans="1:16" x14ac:dyDescent="0.15">
      <c r="A64" s="181" t="s">
        <v>33</v>
      </c>
      <c r="B64" s="181">
        <f>'将来負担比率（分子）の構造'!I$43</f>
        <v>6026</v>
      </c>
      <c r="C64" s="181"/>
      <c r="D64" s="181"/>
      <c r="E64" s="181">
        <f>'将来負担比率（分子）の構造'!J$43</f>
        <v>5618</v>
      </c>
      <c r="F64" s="181"/>
      <c r="G64" s="181"/>
      <c r="H64" s="181">
        <f>'将来負担比率（分子）の構造'!K$43</f>
        <v>5268</v>
      </c>
      <c r="I64" s="181"/>
      <c r="J64" s="181"/>
      <c r="K64" s="181">
        <f>'将来負担比率（分子）の構造'!L$43</f>
        <v>4976</v>
      </c>
      <c r="L64" s="181"/>
      <c r="M64" s="181"/>
      <c r="N64" s="181">
        <f>'将来負担比率（分子）の構造'!M$43</f>
        <v>3580</v>
      </c>
      <c r="O64" s="181"/>
      <c r="P64" s="181"/>
    </row>
    <row r="65" spans="1:16" x14ac:dyDescent="0.15">
      <c r="A65" s="181" t="s">
        <v>32</v>
      </c>
      <c r="B65" s="181">
        <f>'将来負担比率（分子）の構造'!I$42</f>
        <v>188</v>
      </c>
      <c r="C65" s="181"/>
      <c r="D65" s="181"/>
      <c r="E65" s="181">
        <f>'将来負担比率（分子）の構造'!J$42</f>
        <v>94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18672</v>
      </c>
      <c r="C66" s="181"/>
      <c r="D66" s="181"/>
      <c r="E66" s="181">
        <f>'将来負担比率（分子）の構造'!J$41</f>
        <v>18288</v>
      </c>
      <c r="F66" s="181"/>
      <c r="G66" s="181"/>
      <c r="H66" s="181">
        <f>'将来負担比率（分子）の構造'!K$41</f>
        <v>17814</v>
      </c>
      <c r="I66" s="181"/>
      <c r="J66" s="181"/>
      <c r="K66" s="181">
        <f>'将来負担比率（分子）の構造'!L$41</f>
        <v>17042</v>
      </c>
      <c r="L66" s="181"/>
      <c r="M66" s="181"/>
      <c r="N66" s="181">
        <f>'将来負担比率（分子）の構造'!M$41</f>
        <v>17839</v>
      </c>
      <c r="O66" s="181"/>
      <c r="P66" s="181"/>
    </row>
    <row r="67" spans="1:16" x14ac:dyDescent="0.15">
      <c r="A67" s="181" t="s">
        <v>75</v>
      </c>
      <c r="B67" s="181" t="e">
        <f>NA()</f>
        <v>#N/A</v>
      </c>
      <c r="C67" s="181">
        <f>IF(ISNUMBER('将来負担比率（分子）の構造'!I$53), IF('将来負担比率（分子）の構造'!I$53 &lt; 0, 0, '将来負担比率（分子）の構造'!I$53), NA())</f>
        <v>11266</v>
      </c>
      <c r="D67" s="181" t="e">
        <f>NA()</f>
        <v>#N/A</v>
      </c>
      <c r="E67" s="181" t="e">
        <f>NA()</f>
        <v>#N/A</v>
      </c>
      <c r="F67" s="181">
        <f>IF(ISNUMBER('将来負担比率（分子）の構造'!J$53), IF('将来負担比率（分子）の構造'!J$53 &lt; 0, 0, '将来負担比率（分子）の構造'!J$53), NA())</f>
        <v>10952</v>
      </c>
      <c r="G67" s="181" t="e">
        <f>NA()</f>
        <v>#N/A</v>
      </c>
      <c r="H67" s="181" t="e">
        <f>NA()</f>
        <v>#N/A</v>
      </c>
      <c r="I67" s="181">
        <f>IF(ISNUMBER('将来負担比率（分子）の構造'!K$53), IF('将来負担比率（分子）の構造'!K$53 &lt; 0, 0, '将来負担比率（分子）の構造'!K$53), NA())</f>
        <v>10445</v>
      </c>
      <c r="J67" s="181" t="e">
        <f>NA()</f>
        <v>#N/A</v>
      </c>
      <c r="K67" s="181" t="e">
        <f>NA()</f>
        <v>#N/A</v>
      </c>
      <c r="L67" s="181">
        <f>IF(ISNUMBER('将来負担比率（分子）の構造'!L$53), IF('将来負担比率（分子）の構造'!L$53 &lt; 0, 0, '将来負担比率（分子）の構造'!L$53), NA())</f>
        <v>9674</v>
      </c>
      <c r="M67" s="181" t="e">
        <f>NA()</f>
        <v>#N/A</v>
      </c>
      <c r="N67" s="181" t="e">
        <f>NA()</f>
        <v>#N/A</v>
      </c>
      <c r="O67" s="181">
        <f>IF(ISNUMBER('将来負担比率（分子）の構造'!M$53), IF('将来負担比率（分子）の構造'!M$53 &lt; 0, 0, '将来負担比率（分子）の構造'!M$53), NA())</f>
        <v>8505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367</v>
      </c>
      <c r="C72" s="185">
        <f>基金残高に係る経年分析!G55</f>
        <v>330</v>
      </c>
      <c r="D72" s="185">
        <f>基金残高に係る経年分析!H55</f>
        <v>484</v>
      </c>
    </row>
    <row r="73" spans="1:16" x14ac:dyDescent="0.15">
      <c r="A73" s="184" t="s">
        <v>78</v>
      </c>
      <c r="B73" s="185">
        <f>基金残高に係る経年分析!F56</f>
        <v>247</v>
      </c>
      <c r="C73" s="185">
        <f>基金残高に係る経年分析!G56</f>
        <v>237</v>
      </c>
      <c r="D73" s="185">
        <f>基金残高に係る経年分析!H56</f>
        <v>221</v>
      </c>
    </row>
    <row r="74" spans="1:16" x14ac:dyDescent="0.15">
      <c r="A74" s="184" t="s">
        <v>79</v>
      </c>
      <c r="B74" s="185">
        <f>基金残高に係る経年分析!F57</f>
        <v>1703</v>
      </c>
      <c r="C74" s="185">
        <f>基金残高に係る経年分析!G57</f>
        <v>1714</v>
      </c>
      <c r="D74" s="185">
        <f>基金残高に係る経年分析!H57</f>
        <v>1807</v>
      </c>
    </row>
  </sheetData>
  <sheetProtection algorithmName="SHA-512" hashValue="a/1cJ90IdEkLgLldvRdXIB9Q1X/lhnWbmhN9GufixU2UrrH99yuqPeeqPOwsrOdeyUiPq4pZoOProFdgKaHVUQ==" saltValue="ZTZRdEpMqTGzmIOyC7DU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216</v>
      </c>
      <c r="DI1" s="663"/>
      <c r="DJ1" s="663"/>
      <c r="DK1" s="663"/>
      <c r="DL1" s="663"/>
      <c r="DM1" s="663"/>
      <c r="DN1" s="664"/>
      <c r="DO1" s="226"/>
      <c r="DP1" s="662" t="s">
        <v>217</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219</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220</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221</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222</v>
      </c>
      <c r="S4" s="666"/>
      <c r="T4" s="666"/>
      <c r="U4" s="666"/>
      <c r="V4" s="666"/>
      <c r="W4" s="666"/>
      <c r="X4" s="666"/>
      <c r="Y4" s="667"/>
      <c r="Z4" s="665" t="s">
        <v>223</v>
      </c>
      <c r="AA4" s="666"/>
      <c r="AB4" s="666"/>
      <c r="AC4" s="667"/>
      <c r="AD4" s="665" t="s">
        <v>224</v>
      </c>
      <c r="AE4" s="666"/>
      <c r="AF4" s="666"/>
      <c r="AG4" s="666"/>
      <c r="AH4" s="666"/>
      <c r="AI4" s="666"/>
      <c r="AJ4" s="666"/>
      <c r="AK4" s="667"/>
      <c r="AL4" s="665" t="s">
        <v>223</v>
      </c>
      <c r="AM4" s="666"/>
      <c r="AN4" s="666"/>
      <c r="AO4" s="667"/>
      <c r="AP4" s="671" t="s">
        <v>225</v>
      </c>
      <c r="AQ4" s="671"/>
      <c r="AR4" s="671"/>
      <c r="AS4" s="671"/>
      <c r="AT4" s="671"/>
      <c r="AU4" s="671"/>
      <c r="AV4" s="671"/>
      <c r="AW4" s="671"/>
      <c r="AX4" s="671"/>
      <c r="AY4" s="671"/>
      <c r="AZ4" s="671"/>
      <c r="BA4" s="671"/>
      <c r="BB4" s="671"/>
      <c r="BC4" s="671"/>
      <c r="BD4" s="671"/>
      <c r="BE4" s="671"/>
      <c r="BF4" s="671"/>
      <c r="BG4" s="671" t="s">
        <v>226</v>
      </c>
      <c r="BH4" s="671"/>
      <c r="BI4" s="671"/>
      <c r="BJ4" s="671"/>
      <c r="BK4" s="671"/>
      <c r="BL4" s="671"/>
      <c r="BM4" s="671"/>
      <c r="BN4" s="671"/>
      <c r="BO4" s="671" t="s">
        <v>223</v>
      </c>
      <c r="BP4" s="671"/>
      <c r="BQ4" s="671"/>
      <c r="BR4" s="671"/>
      <c r="BS4" s="671" t="s">
        <v>227</v>
      </c>
      <c r="BT4" s="671"/>
      <c r="BU4" s="671"/>
      <c r="BV4" s="671"/>
      <c r="BW4" s="671"/>
      <c r="BX4" s="671"/>
      <c r="BY4" s="671"/>
      <c r="BZ4" s="671"/>
      <c r="CA4" s="671"/>
      <c r="CB4" s="671"/>
      <c r="CD4" s="668" t="s">
        <v>228</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229</v>
      </c>
      <c r="C5" s="673"/>
      <c r="D5" s="673"/>
      <c r="E5" s="673"/>
      <c r="F5" s="673"/>
      <c r="G5" s="673"/>
      <c r="H5" s="673"/>
      <c r="I5" s="673"/>
      <c r="J5" s="673"/>
      <c r="K5" s="673"/>
      <c r="L5" s="673"/>
      <c r="M5" s="673"/>
      <c r="N5" s="673"/>
      <c r="O5" s="673"/>
      <c r="P5" s="673"/>
      <c r="Q5" s="674"/>
      <c r="R5" s="675">
        <v>4630615</v>
      </c>
      <c r="S5" s="676"/>
      <c r="T5" s="676"/>
      <c r="U5" s="676"/>
      <c r="V5" s="676"/>
      <c r="W5" s="676"/>
      <c r="X5" s="676"/>
      <c r="Y5" s="677"/>
      <c r="Z5" s="678">
        <v>37.9</v>
      </c>
      <c r="AA5" s="678"/>
      <c r="AB5" s="678"/>
      <c r="AC5" s="678"/>
      <c r="AD5" s="679">
        <v>4630615</v>
      </c>
      <c r="AE5" s="679"/>
      <c r="AF5" s="679"/>
      <c r="AG5" s="679"/>
      <c r="AH5" s="679"/>
      <c r="AI5" s="679"/>
      <c r="AJ5" s="679"/>
      <c r="AK5" s="679"/>
      <c r="AL5" s="680">
        <v>62.7</v>
      </c>
      <c r="AM5" s="681"/>
      <c r="AN5" s="681"/>
      <c r="AO5" s="682"/>
      <c r="AP5" s="672" t="s">
        <v>230</v>
      </c>
      <c r="AQ5" s="673"/>
      <c r="AR5" s="673"/>
      <c r="AS5" s="673"/>
      <c r="AT5" s="673"/>
      <c r="AU5" s="673"/>
      <c r="AV5" s="673"/>
      <c r="AW5" s="673"/>
      <c r="AX5" s="673"/>
      <c r="AY5" s="673"/>
      <c r="AZ5" s="673"/>
      <c r="BA5" s="673"/>
      <c r="BB5" s="673"/>
      <c r="BC5" s="673"/>
      <c r="BD5" s="673"/>
      <c r="BE5" s="673"/>
      <c r="BF5" s="674"/>
      <c r="BG5" s="686">
        <v>4630322</v>
      </c>
      <c r="BH5" s="687"/>
      <c r="BI5" s="687"/>
      <c r="BJ5" s="687"/>
      <c r="BK5" s="687"/>
      <c r="BL5" s="687"/>
      <c r="BM5" s="687"/>
      <c r="BN5" s="688"/>
      <c r="BO5" s="689">
        <v>100</v>
      </c>
      <c r="BP5" s="689"/>
      <c r="BQ5" s="689"/>
      <c r="BR5" s="689"/>
      <c r="BS5" s="690">
        <v>7217</v>
      </c>
      <c r="BT5" s="690"/>
      <c r="BU5" s="690"/>
      <c r="BV5" s="690"/>
      <c r="BW5" s="690"/>
      <c r="BX5" s="690"/>
      <c r="BY5" s="690"/>
      <c r="BZ5" s="690"/>
      <c r="CA5" s="690"/>
      <c r="CB5" s="694"/>
      <c r="CD5" s="668" t="s">
        <v>225</v>
      </c>
      <c r="CE5" s="669"/>
      <c r="CF5" s="669"/>
      <c r="CG5" s="669"/>
      <c r="CH5" s="669"/>
      <c r="CI5" s="669"/>
      <c r="CJ5" s="669"/>
      <c r="CK5" s="669"/>
      <c r="CL5" s="669"/>
      <c r="CM5" s="669"/>
      <c r="CN5" s="669"/>
      <c r="CO5" s="669"/>
      <c r="CP5" s="669"/>
      <c r="CQ5" s="670"/>
      <c r="CR5" s="668" t="s">
        <v>231</v>
      </c>
      <c r="CS5" s="669"/>
      <c r="CT5" s="669"/>
      <c r="CU5" s="669"/>
      <c r="CV5" s="669"/>
      <c r="CW5" s="669"/>
      <c r="CX5" s="669"/>
      <c r="CY5" s="670"/>
      <c r="CZ5" s="668" t="s">
        <v>223</v>
      </c>
      <c r="DA5" s="669"/>
      <c r="DB5" s="669"/>
      <c r="DC5" s="670"/>
      <c r="DD5" s="668" t="s">
        <v>232</v>
      </c>
      <c r="DE5" s="669"/>
      <c r="DF5" s="669"/>
      <c r="DG5" s="669"/>
      <c r="DH5" s="669"/>
      <c r="DI5" s="669"/>
      <c r="DJ5" s="669"/>
      <c r="DK5" s="669"/>
      <c r="DL5" s="669"/>
      <c r="DM5" s="669"/>
      <c r="DN5" s="669"/>
      <c r="DO5" s="669"/>
      <c r="DP5" s="670"/>
      <c r="DQ5" s="668" t="s">
        <v>233</v>
      </c>
      <c r="DR5" s="669"/>
      <c r="DS5" s="669"/>
      <c r="DT5" s="669"/>
      <c r="DU5" s="669"/>
      <c r="DV5" s="669"/>
      <c r="DW5" s="669"/>
      <c r="DX5" s="669"/>
      <c r="DY5" s="669"/>
      <c r="DZ5" s="669"/>
      <c r="EA5" s="669"/>
      <c r="EB5" s="669"/>
      <c r="EC5" s="670"/>
    </row>
    <row r="6" spans="2:143" ht="11.25" customHeight="1" x14ac:dyDescent="0.15">
      <c r="B6" s="683" t="s">
        <v>234</v>
      </c>
      <c r="C6" s="684"/>
      <c r="D6" s="684"/>
      <c r="E6" s="684"/>
      <c r="F6" s="684"/>
      <c r="G6" s="684"/>
      <c r="H6" s="684"/>
      <c r="I6" s="684"/>
      <c r="J6" s="684"/>
      <c r="K6" s="684"/>
      <c r="L6" s="684"/>
      <c r="M6" s="684"/>
      <c r="N6" s="684"/>
      <c r="O6" s="684"/>
      <c r="P6" s="684"/>
      <c r="Q6" s="685"/>
      <c r="R6" s="686">
        <v>99889</v>
      </c>
      <c r="S6" s="687"/>
      <c r="T6" s="687"/>
      <c r="U6" s="687"/>
      <c r="V6" s="687"/>
      <c r="W6" s="687"/>
      <c r="X6" s="687"/>
      <c r="Y6" s="688"/>
      <c r="Z6" s="689">
        <v>0.8</v>
      </c>
      <c r="AA6" s="689"/>
      <c r="AB6" s="689"/>
      <c r="AC6" s="689"/>
      <c r="AD6" s="690">
        <v>99889</v>
      </c>
      <c r="AE6" s="690"/>
      <c r="AF6" s="690"/>
      <c r="AG6" s="690"/>
      <c r="AH6" s="690"/>
      <c r="AI6" s="690"/>
      <c r="AJ6" s="690"/>
      <c r="AK6" s="690"/>
      <c r="AL6" s="691">
        <v>1.4</v>
      </c>
      <c r="AM6" s="692"/>
      <c r="AN6" s="692"/>
      <c r="AO6" s="693"/>
      <c r="AP6" s="683" t="s">
        <v>235</v>
      </c>
      <c r="AQ6" s="684"/>
      <c r="AR6" s="684"/>
      <c r="AS6" s="684"/>
      <c r="AT6" s="684"/>
      <c r="AU6" s="684"/>
      <c r="AV6" s="684"/>
      <c r="AW6" s="684"/>
      <c r="AX6" s="684"/>
      <c r="AY6" s="684"/>
      <c r="AZ6" s="684"/>
      <c r="BA6" s="684"/>
      <c r="BB6" s="684"/>
      <c r="BC6" s="684"/>
      <c r="BD6" s="684"/>
      <c r="BE6" s="684"/>
      <c r="BF6" s="685"/>
      <c r="BG6" s="686">
        <v>4630322</v>
      </c>
      <c r="BH6" s="687"/>
      <c r="BI6" s="687"/>
      <c r="BJ6" s="687"/>
      <c r="BK6" s="687"/>
      <c r="BL6" s="687"/>
      <c r="BM6" s="687"/>
      <c r="BN6" s="688"/>
      <c r="BO6" s="689">
        <v>100</v>
      </c>
      <c r="BP6" s="689"/>
      <c r="BQ6" s="689"/>
      <c r="BR6" s="689"/>
      <c r="BS6" s="690">
        <v>7217</v>
      </c>
      <c r="BT6" s="690"/>
      <c r="BU6" s="690"/>
      <c r="BV6" s="690"/>
      <c r="BW6" s="690"/>
      <c r="BX6" s="690"/>
      <c r="BY6" s="690"/>
      <c r="BZ6" s="690"/>
      <c r="CA6" s="690"/>
      <c r="CB6" s="694"/>
      <c r="CD6" s="697" t="s">
        <v>236</v>
      </c>
      <c r="CE6" s="698"/>
      <c r="CF6" s="698"/>
      <c r="CG6" s="698"/>
      <c r="CH6" s="698"/>
      <c r="CI6" s="698"/>
      <c r="CJ6" s="698"/>
      <c r="CK6" s="698"/>
      <c r="CL6" s="698"/>
      <c r="CM6" s="698"/>
      <c r="CN6" s="698"/>
      <c r="CO6" s="698"/>
      <c r="CP6" s="698"/>
      <c r="CQ6" s="699"/>
      <c r="CR6" s="686">
        <v>135752</v>
      </c>
      <c r="CS6" s="687"/>
      <c r="CT6" s="687"/>
      <c r="CU6" s="687"/>
      <c r="CV6" s="687"/>
      <c r="CW6" s="687"/>
      <c r="CX6" s="687"/>
      <c r="CY6" s="688"/>
      <c r="CZ6" s="680">
        <v>1.1000000000000001</v>
      </c>
      <c r="DA6" s="681"/>
      <c r="DB6" s="681"/>
      <c r="DC6" s="700"/>
      <c r="DD6" s="695" t="s">
        <v>129</v>
      </c>
      <c r="DE6" s="687"/>
      <c r="DF6" s="687"/>
      <c r="DG6" s="687"/>
      <c r="DH6" s="687"/>
      <c r="DI6" s="687"/>
      <c r="DJ6" s="687"/>
      <c r="DK6" s="687"/>
      <c r="DL6" s="687"/>
      <c r="DM6" s="687"/>
      <c r="DN6" s="687"/>
      <c r="DO6" s="687"/>
      <c r="DP6" s="688"/>
      <c r="DQ6" s="695">
        <v>135752</v>
      </c>
      <c r="DR6" s="687"/>
      <c r="DS6" s="687"/>
      <c r="DT6" s="687"/>
      <c r="DU6" s="687"/>
      <c r="DV6" s="687"/>
      <c r="DW6" s="687"/>
      <c r="DX6" s="687"/>
      <c r="DY6" s="687"/>
      <c r="DZ6" s="687"/>
      <c r="EA6" s="687"/>
      <c r="EB6" s="687"/>
      <c r="EC6" s="696"/>
    </row>
    <row r="7" spans="2:143" ht="11.25" customHeight="1" x14ac:dyDescent="0.15">
      <c r="B7" s="683" t="s">
        <v>237</v>
      </c>
      <c r="C7" s="684"/>
      <c r="D7" s="684"/>
      <c r="E7" s="684"/>
      <c r="F7" s="684"/>
      <c r="G7" s="684"/>
      <c r="H7" s="684"/>
      <c r="I7" s="684"/>
      <c r="J7" s="684"/>
      <c r="K7" s="684"/>
      <c r="L7" s="684"/>
      <c r="M7" s="684"/>
      <c r="N7" s="684"/>
      <c r="O7" s="684"/>
      <c r="P7" s="684"/>
      <c r="Q7" s="685"/>
      <c r="R7" s="686">
        <v>2291</v>
      </c>
      <c r="S7" s="687"/>
      <c r="T7" s="687"/>
      <c r="U7" s="687"/>
      <c r="V7" s="687"/>
      <c r="W7" s="687"/>
      <c r="X7" s="687"/>
      <c r="Y7" s="688"/>
      <c r="Z7" s="689">
        <v>0</v>
      </c>
      <c r="AA7" s="689"/>
      <c r="AB7" s="689"/>
      <c r="AC7" s="689"/>
      <c r="AD7" s="690">
        <v>2291</v>
      </c>
      <c r="AE7" s="690"/>
      <c r="AF7" s="690"/>
      <c r="AG7" s="690"/>
      <c r="AH7" s="690"/>
      <c r="AI7" s="690"/>
      <c r="AJ7" s="690"/>
      <c r="AK7" s="690"/>
      <c r="AL7" s="691">
        <v>0</v>
      </c>
      <c r="AM7" s="692"/>
      <c r="AN7" s="692"/>
      <c r="AO7" s="693"/>
      <c r="AP7" s="683" t="s">
        <v>238</v>
      </c>
      <c r="AQ7" s="684"/>
      <c r="AR7" s="684"/>
      <c r="AS7" s="684"/>
      <c r="AT7" s="684"/>
      <c r="AU7" s="684"/>
      <c r="AV7" s="684"/>
      <c r="AW7" s="684"/>
      <c r="AX7" s="684"/>
      <c r="AY7" s="684"/>
      <c r="AZ7" s="684"/>
      <c r="BA7" s="684"/>
      <c r="BB7" s="684"/>
      <c r="BC7" s="684"/>
      <c r="BD7" s="684"/>
      <c r="BE7" s="684"/>
      <c r="BF7" s="685"/>
      <c r="BG7" s="686">
        <v>1244305</v>
      </c>
      <c r="BH7" s="687"/>
      <c r="BI7" s="687"/>
      <c r="BJ7" s="687"/>
      <c r="BK7" s="687"/>
      <c r="BL7" s="687"/>
      <c r="BM7" s="687"/>
      <c r="BN7" s="688"/>
      <c r="BO7" s="689">
        <v>26.9</v>
      </c>
      <c r="BP7" s="689"/>
      <c r="BQ7" s="689"/>
      <c r="BR7" s="689"/>
      <c r="BS7" s="690">
        <v>7217</v>
      </c>
      <c r="BT7" s="690"/>
      <c r="BU7" s="690"/>
      <c r="BV7" s="690"/>
      <c r="BW7" s="690"/>
      <c r="BX7" s="690"/>
      <c r="BY7" s="690"/>
      <c r="BZ7" s="690"/>
      <c r="CA7" s="690"/>
      <c r="CB7" s="694"/>
      <c r="CD7" s="701" t="s">
        <v>239</v>
      </c>
      <c r="CE7" s="702"/>
      <c r="CF7" s="702"/>
      <c r="CG7" s="702"/>
      <c r="CH7" s="702"/>
      <c r="CI7" s="702"/>
      <c r="CJ7" s="702"/>
      <c r="CK7" s="702"/>
      <c r="CL7" s="702"/>
      <c r="CM7" s="702"/>
      <c r="CN7" s="702"/>
      <c r="CO7" s="702"/>
      <c r="CP7" s="702"/>
      <c r="CQ7" s="703"/>
      <c r="CR7" s="686">
        <v>2230819</v>
      </c>
      <c r="CS7" s="687"/>
      <c r="CT7" s="687"/>
      <c r="CU7" s="687"/>
      <c r="CV7" s="687"/>
      <c r="CW7" s="687"/>
      <c r="CX7" s="687"/>
      <c r="CY7" s="688"/>
      <c r="CZ7" s="689">
        <v>18.8</v>
      </c>
      <c r="DA7" s="689"/>
      <c r="DB7" s="689"/>
      <c r="DC7" s="689"/>
      <c r="DD7" s="695">
        <v>28682</v>
      </c>
      <c r="DE7" s="687"/>
      <c r="DF7" s="687"/>
      <c r="DG7" s="687"/>
      <c r="DH7" s="687"/>
      <c r="DI7" s="687"/>
      <c r="DJ7" s="687"/>
      <c r="DK7" s="687"/>
      <c r="DL7" s="687"/>
      <c r="DM7" s="687"/>
      <c r="DN7" s="687"/>
      <c r="DO7" s="687"/>
      <c r="DP7" s="688"/>
      <c r="DQ7" s="695">
        <v>1580207</v>
      </c>
      <c r="DR7" s="687"/>
      <c r="DS7" s="687"/>
      <c r="DT7" s="687"/>
      <c r="DU7" s="687"/>
      <c r="DV7" s="687"/>
      <c r="DW7" s="687"/>
      <c r="DX7" s="687"/>
      <c r="DY7" s="687"/>
      <c r="DZ7" s="687"/>
      <c r="EA7" s="687"/>
      <c r="EB7" s="687"/>
      <c r="EC7" s="696"/>
    </row>
    <row r="8" spans="2:143" ht="11.25" customHeight="1" x14ac:dyDescent="0.15">
      <c r="B8" s="683" t="s">
        <v>240</v>
      </c>
      <c r="C8" s="684"/>
      <c r="D8" s="684"/>
      <c r="E8" s="684"/>
      <c r="F8" s="684"/>
      <c r="G8" s="684"/>
      <c r="H8" s="684"/>
      <c r="I8" s="684"/>
      <c r="J8" s="684"/>
      <c r="K8" s="684"/>
      <c r="L8" s="684"/>
      <c r="M8" s="684"/>
      <c r="N8" s="684"/>
      <c r="O8" s="684"/>
      <c r="P8" s="684"/>
      <c r="Q8" s="685"/>
      <c r="R8" s="686">
        <v>10803</v>
      </c>
      <c r="S8" s="687"/>
      <c r="T8" s="687"/>
      <c r="U8" s="687"/>
      <c r="V8" s="687"/>
      <c r="W8" s="687"/>
      <c r="X8" s="687"/>
      <c r="Y8" s="688"/>
      <c r="Z8" s="689">
        <v>0.1</v>
      </c>
      <c r="AA8" s="689"/>
      <c r="AB8" s="689"/>
      <c r="AC8" s="689"/>
      <c r="AD8" s="690">
        <v>10803</v>
      </c>
      <c r="AE8" s="690"/>
      <c r="AF8" s="690"/>
      <c r="AG8" s="690"/>
      <c r="AH8" s="690"/>
      <c r="AI8" s="690"/>
      <c r="AJ8" s="690"/>
      <c r="AK8" s="690"/>
      <c r="AL8" s="691">
        <v>0.1</v>
      </c>
      <c r="AM8" s="692"/>
      <c r="AN8" s="692"/>
      <c r="AO8" s="693"/>
      <c r="AP8" s="683" t="s">
        <v>241</v>
      </c>
      <c r="AQ8" s="684"/>
      <c r="AR8" s="684"/>
      <c r="AS8" s="684"/>
      <c r="AT8" s="684"/>
      <c r="AU8" s="684"/>
      <c r="AV8" s="684"/>
      <c r="AW8" s="684"/>
      <c r="AX8" s="684"/>
      <c r="AY8" s="684"/>
      <c r="AZ8" s="684"/>
      <c r="BA8" s="684"/>
      <c r="BB8" s="684"/>
      <c r="BC8" s="684"/>
      <c r="BD8" s="684"/>
      <c r="BE8" s="684"/>
      <c r="BF8" s="685"/>
      <c r="BG8" s="686">
        <v>42678</v>
      </c>
      <c r="BH8" s="687"/>
      <c r="BI8" s="687"/>
      <c r="BJ8" s="687"/>
      <c r="BK8" s="687"/>
      <c r="BL8" s="687"/>
      <c r="BM8" s="687"/>
      <c r="BN8" s="688"/>
      <c r="BO8" s="689">
        <v>0.9</v>
      </c>
      <c r="BP8" s="689"/>
      <c r="BQ8" s="689"/>
      <c r="BR8" s="689"/>
      <c r="BS8" s="695" t="s">
        <v>242</v>
      </c>
      <c r="BT8" s="687"/>
      <c r="BU8" s="687"/>
      <c r="BV8" s="687"/>
      <c r="BW8" s="687"/>
      <c r="BX8" s="687"/>
      <c r="BY8" s="687"/>
      <c r="BZ8" s="687"/>
      <c r="CA8" s="687"/>
      <c r="CB8" s="696"/>
      <c r="CD8" s="701" t="s">
        <v>243</v>
      </c>
      <c r="CE8" s="702"/>
      <c r="CF8" s="702"/>
      <c r="CG8" s="702"/>
      <c r="CH8" s="702"/>
      <c r="CI8" s="702"/>
      <c r="CJ8" s="702"/>
      <c r="CK8" s="702"/>
      <c r="CL8" s="702"/>
      <c r="CM8" s="702"/>
      <c r="CN8" s="702"/>
      <c r="CO8" s="702"/>
      <c r="CP8" s="702"/>
      <c r="CQ8" s="703"/>
      <c r="CR8" s="686">
        <v>3041739</v>
      </c>
      <c r="CS8" s="687"/>
      <c r="CT8" s="687"/>
      <c r="CU8" s="687"/>
      <c r="CV8" s="687"/>
      <c r="CW8" s="687"/>
      <c r="CX8" s="687"/>
      <c r="CY8" s="688"/>
      <c r="CZ8" s="689">
        <v>25.6</v>
      </c>
      <c r="DA8" s="689"/>
      <c r="DB8" s="689"/>
      <c r="DC8" s="689"/>
      <c r="DD8" s="695" t="s">
        <v>242</v>
      </c>
      <c r="DE8" s="687"/>
      <c r="DF8" s="687"/>
      <c r="DG8" s="687"/>
      <c r="DH8" s="687"/>
      <c r="DI8" s="687"/>
      <c r="DJ8" s="687"/>
      <c r="DK8" s="687"/>
      <c r="DL8" s="687"/>
      <c r="DM8" s="687"/>
      <c r="DN8" s="687"/>
      <c r="DO8" s="687"/>
      <c r="DP8" s="688"/>
      <c r="DQ8" s="695">
        <v>1614511</v>
      </c>
      <c r="DR8" s="687"/>
      <c r="DS8" s="687"/>
      <c r="DT8" s="687"/>
      <c r="DU8" s="687"/>
      <c r="DV8" s="687"/>
      <c r="DW8" s="687"/>
      <c r="DX8" s="687"/>
      <c r="DY8" s="687"/>
      <c r="DZ8" s="687"/>
      <c r="EA8" s="687"/>
      <c r="EB8" s="687"/>
      <c r="EC8" s="696"/>
    </row>
    <row r="9" spans="2:143" ht="11.25" customHeight="1" x14ac:dyDescent="0.15">
      <c r="B9" s="683" t="s">
        <v>244</v>
      </c>
      <c r="C9" s="684"/>
      <c r="D9" s="684"/>
      <c r="E9" s="684"/>
      <c r="F9" s="684"/>
      <c r="G9" s="684"/>
      <c r="H9" s="684"/>
      <c r="I9" s="684"/>
      <c r="J9" s="684"/>
      <c r="K9" s="684"/>
      <c r="L9" s="684"/>
      <c r="M9" s="684"/>
      <c r="N9" s="684"/>
      <c r="O9" s="684"/>
      <c r="P9" s="684"/>
      <c r="Q9" s="685"/>
      <c r="R9" s="686">
        <v>6954</v>
      </c>
      <c r="S9" s="687"/>
      <c r="T9" s="687"/>
      <c r="U9" s="687"/>
      <c r="V9" s="687"/>
      <c r="W9" s="687"/>
      <c r="X9" s="687"/>
      <c r="Y9" s="688"/>
      <c r="Z9" s="689">
        <v>0.1</v>
      </c>
      <c r="AA9" s="689"/>
      <c r="AB9" s="689"/>
      <c r="AC9" s="689"/>
      <c r="AD9" s="690">
        <v>6954</v>
      </c>
      <c r="AE9" s="690"/>
      <c r="AF9" s="690"/>
      <c r="AG9" s="690"/>
      <c r="AH9" s="690"/>
      <c r="AI9" s="690"/>
      <c r="AJ9" s="690"/>
      <c r="AK9" s="690"/>
      <c r="AL9" s="691">
        <v>0.1</v>
      </c>
      <c r="AM9" s="692"/>
      <c r="AN9" s="692"/>
      <c r="AO9" s="693"/>
      <c r="AP9" s="683" t="s">
        <v>245</v>
      </c>
      <c r="AQ9" s="684"/>
      <c r="AR9" s="684"/>
      <c r="AS9" s="684"/>
      <c r="AT9" s="684"/>
      <c r="AU9" s="684"/>
      <c r="AV9" s="684"/>
      <c r="AW9" s="684"/>
      <c r="AX9" s="684"/>
      <c r="AY9" s="684"/>
      <c r="AZ9" s="684"/>
      <c r="BA9" s="684"/>
      <c r="BB9" s="684"/>
      <c r="BC9" s="684"/>
      <c r="BD9" s="684"/>
      <c r="BE9" s="684"/>
      <c r="BF9" s="685"/>
      <c r="BG9" s="686">
        <v>1032711</v>
      </c>
      <c r="BH9" s="687"/>
      <c r="BI9" s="687"/>
      <c r="BJ9" s="687"/>
      <c r="BK9" s="687"/>
      <c r="BL9" s="687"/>
      <c r="BM9" s="687"/>
      <c r="BN9" s="688"/>
      <c r="BO9" s="689">
        <v>22.3</v>
      </c>
      <c r="BP9" s="689"/>
      <c r="BQ9" s="689"/>
      <c r="BR9" s="689"/>
      <c r="BS9" s="695" t="s">
        <v>242</v>
      </c>
      <c r="BT9" s="687"/>
      <c r="BU9" s="687"/>
      <c r="BV9" s="687"/>
      <c r="BW9" s="687"/>
      <c r="BX9" s="687"/>
      <c r="BY9" s="687"/>
      <c r="BZ9" s="687"/>
      <c r="CA9" s="687"/>
      <c r="CB9" s="696"/>
      <c r="CD9" s="701" t="s">
        <v>246</v>
      </c>
      <c r="CE9" s="702"/>
      <c r="CF9" s="702"/>
      <c r="CG9" s="702"/>
      <c r="CH9" s="702"/>
      <c r="CI9" s="702"/>
      <c r="CJ9" s="702"/>
      <c r="CK9" s="702"/>
      <c r="CL9" s="702"/>
      <c r="CM9" s="702"/>
      <c r="CN9" s="702"/>
      <c r="CO9" s="702"/>
      <c r="CP9" s="702"/>
      <c r="CQ9" s="703"/>
      <c r="CR9" s="686">
        <v>1753886</v>
      </c>
      <c r="CS9" s="687"/>
      <c r="CT9" s="687"/>
      <c r="CU9" s="687"/>
      <c r="CV9" s="687"/>
      <c r="CW9" s="687"/>
      <c r="CX9" s="687"/>
      <c r="CY9" s="688"/>
      <c r="CZ9" s="689">
        <v>14.8</v>
      </c>
      <c r="DA9" s="689"/>
      <c r="DB9" s="689"/>
      <c r="DC9" s="689"/>
      <c r="DD9" s="695">
        <v>10698</v>
      </c>
      <c r="DE9" s="687"/>
      <c r="DF9" s="687"/>
      <c r="DG9" s="687"/>
      <c r="DH9" s="687"/>
      <c r="DI9" s="687"/>
      <c r="DJ9" s="687"/>
      <c r="DK9" s="687"/>
      <c r="DL9" s="687"/>
      <c r="DM9" s="687"/>
      <c r="DN9" s="687"/>
      <c r="DO9" s="687"/>
      <c r="DP9" s="688"/>
      <c r="DQ9" s="695">
        <v>1642223</v>
      </c>
      <c r="DR9" s="687"/>
      <c r="DS9" s="687"/>
      <c r="DT9" s="687"/>
      <c r="DU9" s="687"/>
      <c r="DV9" s="687"/>
      <c r="DW9" s="687"/>
      <c r="DX9" s="687"/>
      <c r="DY9" s="687"/>
      <c r="DZ9" s="687"/>
      <c r="EA9" s="687"/>
      <c r="EB9" s="687"/>
      <c r="EC9" s="696"/>
    </row>
    <row r="10" spans="2:143" ht="11.25" customHeight="1" x14ac:dyDescent="0.15">
      <c r="B10" s="683" t="s">
        <v>247</v>
      </c>
      <c r="C10" s="684"/>
      <c r="D10" s="684"/>
      <c r="E10" s="684"/>
      <c r="F10" s="684"/>
      <c r="G10" s="684"/>
      <c r="H10" s="684"/>
      <c r="I10" s="684"/>
      <c r="J10" s="684"/>
      <c r="K10" s="684"/>
      <c r="L10" s="684"/>
      <c r="M10" s="684"/>
      <c r="N10" s="684"/>
      <c r="O10" s="684"/>
      <c r="P10" s="684"/>
      <c r="Q10" s="685"/>
      <c r="R10" s="686" t="s">
        <v>242</v>
      </c>
      <c r="S10" s="687"/>
      <c r="T10" s="687"/>
      <c r="U10" s="687"/>
      <c r="V10" s="687"/>
      <c r="W10" s="687"/>
      <c r="X10" s="687"/>
      <c r="Y10" s="688"/>
      <c r="Z10" s="689" t="s">
        <v>242</v>
      </c>
      <c r="AA10" s="689"/>
      <c r="AB10" s="689"/>
      <c r="AC10" s="689"/>
      <c r="AD10" s="690" t="s">
        <v>242</v>
      </c>
      <c r="AE10" s="690"/>
      <c r="AF10" s="690"/>
      <c r="AG10" s="690"/>
      <c r="AH10" s="690"/>
      <c r="AI10" s="690"/>
      <c r="AJ10" s="690"/>
      <c r="AK10" s="690"/>
      <c r="AL10" s="691" t="s">
        <v>129</v>
      </c>
      <c r="AM10" s="692"/>
      <c r="AN10" s="692"/>
      <c r="AO10" s="693"/>
      <c r="AP10" s="683" t="s">
        <v>248</v>
      </c>
      <c r="AQ10" s="684"/>
      <c r="AR10" s="684"/>
      <c r="AS10" s="684"/>
      <c r="AT10" s="684"/>
      <c r="AU10" s="684"/>
      <c r="AV10" s="684"/>
      <c r="AW10" s="684"/>
      <c r="AX10" s="684"/>
      <c r="AY10" s="684"/>
      <c r="AZ10" s="684"/>
      <c r="BA10" s="684"/>
      <c r="BB10" s="684"/>
      <c r="BC10" s="684"/>
      <c r="BD10" s="684"/>
      <c r="BE10" s="684"/>
      <c r="BF10" s="685"/>
      <c r="BG10" s="686">
        <v>74169</v>
      </c>
      <c r="BH10" s="687"/>
      <c r="BI10" s="687"/>
      <c r="BJ10" s="687"/>
      <c r="BK10" s="687"/>
      <c r="BL10" s="687"/>
      <c r="BM10" s="687"/>
      <c r="BN10" s="688"/>
      <c r="BO10" s="689">
        <v>1.6</v>
      </c>
      <c r="BP10" s="689"/>
      <c r="BQ10" s="689"/>
      <c r="BR10" s="689"/>
      <c r="BS10" s="695" t="s">
        <v>242</v>
      </c>
      <c r="BT10" s="687"/>
      <c r="BU10" s="687"/>
      <c r="BV10" s="687"/>
      <c r="BW10" s="687"/>
      <c r="BX10" s="687"/>
      <c r="BY10" s="687"/>
      <c r="BZ10" s="687"/>
      <c r="CA10" s="687"/>
      <c r="CB10" s="696"/>
      <c r="CD10" s="701" t="s">
        <v>249</v>
      </c>
      <c r="CE10" s="702"/>
      <c r="CF10" s="702"/>
      <c r="CG10" s="702"/>
      <c r="CH10" s="702"/>
      <c r="CI10" s="702"/>
      <c r="CJ10" s="702"/>
      <c r="CK10" s="702"/>
      <c r="CL10" s="702"/>
      <c r="CM10" s="702"/>
      <c r="CN10" s="702"/>
      <c r="CO10" s="702"/>
      <c r="CP10" s="702"/>
      <c r="CQ10" s="703"/>
      <c r="CR10" s="686">
        <v>12849</v>
      </c>
      <c r="CS10" s="687"/>
      <c r="CT10" s="687"/>
      <c r="CU10" s="687"/>
      <c r="CV10" s="687"/>
      <c r="CW10" s="687"/>
      <c r="CX10" s="687"/>
      <c r="CY10" s="688"/>
      <c r="CZ10" s="689">
        <v>0.1</v>
      </c>
      <c r="DA10" s="689"/>
      <c r="DB10" s="689"/>
      <c r="DC10" s="689"/>
      <c r="DD10" s="695" t="s">
        <v>180</v>
      </c>
      <c r="DE10" s="687"/>
      <c r="DF10" s="687"/>
      <c r="DG10" s="687"/>
      <c r="DH10" s="687"/>
      <c r="DI10" s="687"/>
      <c r="DJ10" s="687"/>
      <c r="DK10" s="687"/>
      <c r="DL10" s="687"/>
      <c r="DM10" s="687"/>
      <c r="DN10" s="687"/>
      <c r="DO10" s="687"/>
      <c r="DP10" s="688"/>
      <c r="DQ10" s="695">
        <v>4283</v>
      </c>
      <c r="DR10" s="687"/>
      <c r="DS10" s="687"/>
      <c r="DT10" s="687"/>
      <c r="DU10" s="687"/>
      <c r="DV10" s="687"/>
      <c r="DW10" s="687"/>
      <c r="DX10" s="687"/>
      <c r="DY10" s="687"/>
      <c r="DZ10" s="687"/>
      <c r="EA10" s="687"/>
      <c r="EB10" s="687"/>
      <c r="EC10" s="696"/>
    </row>
    <row r="11" spans="2:143" ht="11.25" customHeight="1" x14ac:dyDescent="0.15">
      <c r="B11" s="683" t="s">
        <v>250</v>
      </c>
      <c r="C11" s="684"/>
      <c r="D11" s="684"/>
      <c r="E11" s="684"/>
      <c r="F11" s="684"/>
      <c r="G11" s="684"/>
      <c r="H11" s="684"/>
      <c r="I11" s="684"/>
      <c r="J11" s="684"/>
      <c r="K11" s="684"/>
      <c r="L11" s="684"/>
      <c r="M11" s="684"/>
      <c r="N11" s="684"/>
      <c r="O11" s="684"/>
      <c r="P11" s="684"/>
      <c r="Q11" s="685"/>
      <c r="R11" s="686">
        <v>441398</v>
      </c>
      <c r="S11" s="687"/>
      <c r="T11" s="687"/>
      <c r="U11" s="687"/>
      <c r="V11" s="687"/>
      <c r="W11" s="687"/>
      <c r="X11" s="687"/>
      <c r="Y11" s="688"/>
      <c r="Z11" s="691">
        <v>3.6</v>
      </c>
      <c r="AA11" s="692"/>
      <c r="AB11" s="692"/>
      <c r="AC11" s="704"/>
      <c r="AD11" s="695">
        <v>441398</v>
      </c>
      <c r="AE11" s="687"/>
      <c r="AF11" s="687"/>
      <c r="AG11" s="687"/>
      <c r="AH11" s="687"/>
      <c r="AI11" s="687"/>
      <c r="AJ11" s="687"/>
      <c r="AK11" s="688"/>
      <c r="AL11" s="691">
        <v>6</v>
      </c>
      <c r="AM11" s="692"/>
      <c r="AN11" s="692"/>
      <c r="AO11" s="693"/>
      <c r="AP11" s="683" t="s">
        <v>251</v>
      </c>
      <c r="AQ11" s="684"/>
      <c r="AR11" s="684"/>
      <c r="AS11" s="684"/>
      <c r="AT11" s="684"/>
      <c r="AU11" s="684"/>
      <c r="AV11" s="684"/>
      <c r="AW11" s="684"/>
      <c r="AX11" s="684"/>
      <c r="AY11" s="684"/>
      <c r="AZ11" s="684"/>
      <c r="BA11" s="684"/>
      <c r="BB11" s="684"/>
      <c r="BC11" s="684"/>
      <c r="BD11" s="684"/>
      <c r="BE11" s="684"/>
      <c r="BF11" s="685"/>
      <c r="BG11" s="686">
        <v>94747</v>
      </c>
      <c r="BH11" s="687"/>
      <c r="BI11" s="687"/>
      <c r="BJ11" s="687"/>
      <c r="BK11" s="687"/>
      <c r="BL11" s="687"/>
      <c r="BM11" s="687"/>
      <c r="BN11" s="688"/>
      <c r="BO11" s="689">
        <v>2</v>
      </c>
      <c r="BP11" s="689"/>
      <c r="BQ11" s="689"/>
      <c r="BR11" s="689"/>
      <c r="BS11" s="695">
        <v>7217</v>
      </c>
      <c r="BT11" s="687"/>
      <c r="BU11" s="687"/>
      <c r="BV11" s="687"/>
      <c r="BW11" s="687"/>
      <c r="BX11" s="687"/>
      <c r="BY11" s="687"/>
      <c r="BZ11" s="687"/>
      <c r="CA11" s="687"/>
      <c r="CB11" s="696"/>
      <c r="CD11" s="701" t="s">
        <v>252</v>
      </c>
      <c r="CE11" s="702"/>
      <c r="CF11" s="702"/>
      <c r="CG11" s="702"/>
      <c r="CH11" s="702"/>
      <c r="CI11" s="702"/>
      <c r="CJ11" s="702"/>
      <c r="CK11" s="702"/>
      <c r="CL11" s="702"/>
      <c r="CM11" s="702"/>
      <c r="CN11" s="702"/>
      <c r="CO11" s="702"/>
      <c r="CP11" s="702"/>
      <c r="CQ11" s="703"/>
      <c r="CR11" s="686">
        <v>127750</v>
      </c>
      <c r="CS11" s="687"/>
      <c r="CT11" s="687"/>
      <c r="CU11" s="687"/>
      <c r="CV11" s="687"/>
      <c r="CW11" s="687"/>
      <c r="CX11" s="687"/>
      <c r="CY11" s="688"/>
      <c r="CZ11" s="689">
        <v>1.1000000000000001</v>
      </c>
      <c r="DA11" s="689"/>
      <c r="DB11" s="689"/>
      <c r="DC11" s="689"/>
      <c r="DD11" s="695">
        <v>9959</v>
      </c>
      <c r="DE11" s="687"/>
      <c r="DF11" s="687"/>
      <c r="DG11" s="687"/>
      <c r="DH11" s="687"/>
      <c r="DI11" s="687"/>
      <c r="DJ11" s="687"/>
      <c r="DK11" s="687"/>
      <c r="DL11" s="687"/>
      <c r="DM11" s="687"/>
      <c r="DN11" s="687"/>
      <c r="DO11" s="687"/>
      <c r="DP11" s="688"/>
      <c r="DQ11" s="695">
        <v>106875</v>
      </c>
      <c r="DR11" s="687"/>
      <c r="DS11" s="687"/>
      <c r="DT11" s="687"/>
      <c r="DU11" s="687"/>
      <c r="DV11" s="687"/>
      <c r="DW11" s="687"/>
      <c r="DX11" s="687"/>
      <c r="DY11" s="687"/>
      <c r="DZ11" s="687"/>
      <c r="EA11" s="687"/>
      <c r="EB11" s="687"/>
      <c r="EC11" s="696"/>
    </row>
    <row r="12" spans="2:143" ht="11.25" customHeight="1" x14ac:dyDescent="0.15">
      <c r="B12" s="683" t="s">
        <v>253</v>
      </c>
      <c r="C12" s="684"/>
      <c r="D12" s="684"/>
      <c r="E12" s="684"/>
      <c r="F12" s="684"/>
      <c r="G12" s="684"/>
      <c r="H12" s="684"/>
      <c r="I12" s="684"/>
      <c r="J12" s="684"/>
      <c r="K12" s="684"/>
      <c r="L12" s="684"/>
      <c r="M12" s="684"/>
      <c r="N12" s="684"/>
      <c r="O12" s="684"/>
      <c r="P12" s="684"/>
      <c r="Q12" s="685"/>
      <c r="R12" s="686">
        <v>30194</v>
      </c>
      <c r="S12" s="687"/>
      <c r="T12" s="687"/>
      <c r="U12" s="687"/>
      <c r="V12" s="687"/>
      <c r="W12" s="687"/>
      <c r="X12" s="687"/>
      <c r="Y12" s="688"/>
      <c r="Z12" s="689">
        <v>0.2</v>
      </c>
      <c r="AA12" s="689"/>
      <c r="AB12" s="689"/>
      <c r="AC12" s="689"/>
      <c r="AD12" s="690">
        <v>30194</v>
      </c>
      <c r="AE12" s="690"/>
      <c r="AF12" s="690"/>
      <c r="AG12" s="690"/>
      <c r="AH12" s="690"/>
      <c r="AI12" s="690"/>
      <c r="AJ12" s="690"/>
      <c r="AK12" s="690"/>
      <c r="AL12" s="691">
        <v>0.4</v>
      </c>
      <c r="AM12" s="692"/>
      <c r="AN12" s="692"/>
      <c r="AO12" s="693"/>
      <c r="AP12" s="683" t="s">
        <v>254</v>
      </c>
      <c r="AQ12" s="684"/>
      <c r="AR12" s="684"/>
      <c r="AS12" s="684"/>
      <c r="AT12" s="684"/>
      <c r="AU12" s="684"/>
      <c r="AV12" s="684"/>
      <c r="AW12" s="684"/>
      <c r="AX12" s="684"/>
      <c r="AY12" s="684"/>
      <c r="AZ12" s="684"/>
      <c r="BA12" s="684"/>
      <c r="BB12" s="684"/>
      <c r="BC12" s="684"/>
      <c r="BD12" s="684"/>
      <c r="BE12" s="684"/>
      <c r="BF12" s="685"/>
      <c r="BG12" s="686">
        <v>3177461</v>
      </c>
      <c r="BH12" s="687"/>
      <c r="BI12" s="687"/>
      <c r="BJ12" s="687"/>
      <c r="BK12" s="687"/>
      <c r="BL12" s="687"/>
      <c r="BM12" s="687"/>
      <c r="BN12" s="688"/>
      <c r="BO12" s="689">
        <v>68.599999999999994</v>
      </c>
      <c r="BP12" s="689"/>
      <c r="BQ12" s="689"/>
      <c r="BR12" s="689"/>
      <c r="BS12" s="695" t="s">
        <v>242</v>
      </c>
      <c r="BT12" s="687"/>
      <c r="BU12" s="687"/>
      <c r="BV12" s="687"/>
      <c r="BW12" s="687"/>
      <c r="BX12" s="687"/>
      <c r="BY12" s="687"/>
      <c r="BZ12" s="687"/>
      <c r="CA12" s="687"/>
      <c r="CB12" s="696"/>
      <c r="CD12" s="701" t="s">
        <v>255</v>
      </c>
      <c r="CE12" s="702"/>
      <c r="CF12" s="702"/>
      <c r="CG12" s="702"/>
      <c r="CH12" s="702"/>
      <c r="CI12" s="702"/>
      <c r="CJ12" s="702"/>
      <c r="CK12" s="702"/>
      <c r="CL12" s="702"/>
      <c r="CM12" s="702"/>
      <c r="CN12" s="702"/>
      <c r="CO12" s="702"/>
      <c r="CP12" s="702"/>
      <c r="CQ12" s="703"/>
      <c r="CR12" s="686">
        <v>83160</v>
      </c>
      <c r="CS12" s="687"/>
      <c r="CT12" s="687"/>
      <c r="CU12" s="687"/>
      <c r="CV12" s="687"/>
      <c r="CW12" s="687"/>
      <c r="CX12" s="687"/>
      <c r="CY12" s="688"/>
      <c r="CZ12" s="689">
        <v>0.7</v>
      </c>
      <c r="DA12" s="689"/>
      <c r="DB12" s="689"/>
      <c r="DC12" s="689"/>
      <c r="DD12" s="695" t="s">
        <v>129</v>
      </c>
      <c r="DE12" s="687"/>
      <c r="DF12" s="687"/>
      <c r="DG12" s="687"/>
      <c r="DH12" s="687"/>
      <c r="DI12" s="687"/>
      <c r="DJ12" s="687"/>
      <c r="DK12" s="687"/>
      <c r="DL12" s="687"/>
      <c r="DM12" s="687"/>
      <c r="DN12" s="687"/>
      <c r="DO12" s="687"/>
      <c r="DP12" s="688"/>
      <c r="DQ12" s="695">
        <v>82817</v>
      </c>
      <c r="DR12" s="687"/>
      <c r="DS12" s="687"/>
      <c r="DT12" s="687"/>
      <c r="DU12" s="687"/>
      <c r="DV12" s="687"/>
      <c r="DW12" s="687"/>
      <c r="DX12" s="687"/>
      <c r="DY12" s="687"/>
      <c r="DZ12" s="687"/>
      <c r="EA12" s="687"/>
      <c r="EB12" s="687"/>
      <c r="EC12" s="696"/>
    </row>
    <row r="13" spans="2:143" ht="11.25" customHeight="1" x14ac:dyDescent="0.15">
      <c r="B13" s="683" t="s">
        <v>256</v>
      </c>
      <c r="C13" s="684"/>
      <c r="D13" s="684"/>
      <c r="E13" s="684"/>
      <c r="F13" s="684"/>
      <c r="G13" s="684"/>
      <c r="H13" s="684"/>
      <c r="I13" s="684"/>
      <c r="J13" s="684"/>
      <c r="K13" s="684"/>
      <c r="L13" s="684"/>
      <c r="M13" s="684"/>
      <c r="N13" s="684"/>
      <c r="O13" s="684"/>
      <c r="P13" s="684"/>
      <c r="Q13" s="685"/>
      <c r="R13" s="686" t="s">
        <v>180</v>
      </c>
      <c r="S13" s="687"/>
      <c r="T13" s="687"/>
      <c r="U13" s="687"/>
      <c r="V13" s="687"/>
      <c r="W13" s="687"/>
      <c r="X13" s="687"/>
      <c r="Y13" s="688"/>
      <c r="Z13" s="689" t="s">
        <v>180</v>
      </c>
      <c r="AA13" s="689"/>
      <c r="AB13" s="689"/>
      <c r="AC13" s="689"/>
      <c r="AD13" s="690" t="s">
        <v>180</v>
      </c>
      <c r="AE13" s="690"/>
      <c r="AF13" s="690"/>
      <c r="AG13" s="690"/>
      <c r="AH13" s="690"/>
      <c r="AI13" s="690"/>
      <c r="AJ13" s="690"/>
      <c r="AK13" s="690"/>
      <c r="AL13" s="691" t="s">
        <v>242</v>
      </c>
      <c r="AM13" s="692"/>
      <c r="AN13" s="692"/>
      <c r="AO13" s="693"/>
      <c r="AP13" s="683" t="s">
        <v>257</v>
      </c>
      <c r="AQ13" s="684"/>
      <c r="AR13" s="684"/>
      <c r="AS13" s="684"/>
      <c r="AT13" s="684"/>
      <c r="AU13" s="684"/>
      <c r="AV13" s="684"/>
      <c r="AW13" s="684"/>
      <c r="AX13" s="684"/>
      <c r="AY13" s="684"/>
      <c r="AZ13" s="684"/>
      <c r="BA13" s="684"/>
      <c r="BB13" s="684"/>
      <c r="BC13" s="684"/>
      <c r="BD13" s="684"/>
      <c r="BE13" s="684"/>
      <c r="BF13" s="685"/>
      <c r="BG13" s="686">
        <v>3169022</v>
      </c>
      <c r="BH13" s="687"/>
      <c r="BI13" s="687"/>
      <c r="BJ13" s="687"/>
      <c r="BK13" s="687"/>
      <c r="BL13" s="687"/>
      <c r="BM13" s="687"/>
      <c r="BN13" s="688"/>
      <c r="BO13" s="689">
        <v>68.400000000000006</v>
      </c>
      <c r="BP13" s="689"/>
      <c r="BQ13" s="689"/>
      <c r="BR13" s="689"/>
      <c r="BS13" s="695" t="s">
        <v>180</v>
      </c>
      <c r="BT13" s="687"/>
      <c r="BU13" s="687"/>
      <c r="BV13" s="687"/>
      <c r="BW13" s="687"/>
      <c r="BX13" s="687"/>
      <c r="BY13" s="687"/>
      <c r="BZ13" s="687"/>
      <c r="CA13" s="687"/>
      <c r="CB13" s="696"/>
      <c r="CD13" s="701" t="s">
        <v>258</v>
      </c>
      <c r="CE13" s="702"/>
      <c r="CF13" s="702"/>
      <c r="CG13" s="702"/>
      <c r="CH13" s="702"/>
      <c r="CI13" s="702"/>
      <c r="CJ13" s="702"/>
      <c r="CK13" s="702"/>
      <c r="CL13" s="702"/>
      <c r="CM13" s="702"/>
      <c r="CN13" s="702"/>
      <c r="CO13" s="702"/>
      <c r="CP13" s="702"/>
      <c r="CQ13" s="703"/>
      <c r="CR13" s="686">
        <v>738161</v>
      </c>
      <c r="CS13" s="687"/>
      <c r="CT13" s="687"/>
      <c r="CU13" s="687"/>
      <c r="CV13" s="687"/>
      <c r="CW13" s="687"/>
      <c r="CX13" s="687"/>
      <c r="CY13" s="688"/>
      <c r="CZ13" s="689">
        <v>6.2</v>
      </c>
      <c r="DA13" s="689"/>
      <c r="DB13" s="689"/>
      <c r="DC13" s="689"/>
      <c r="DD13" s="695">
        <v>98239</v>
      </c>
      <c r="DE13" s="687"/>
      <c r="DF13" s="687"/>
      <c r="DG13" s="687"/>
      <c r="DH13" s="687"/>
      <c r="DI13" s="687"/>
      <c r="DJ13" s="687"/>
      <c r="DK13" s="687"/>
      <c r="DL13" s="687"/>
      <c r="DM13" s="687"/>
      <c r="DN13" s="687"/>
      <c r="DO13" s="687"/>
      <c r="DP13" s="688"/>
      <c r="DQ13" s="695">
        <v>561298</v>
      </c>
      <c r="DR13" s="687"/>
      <c r="DS13" s="687"/>
      <c r="DT13" s="687"/>
      <c r="DU13" s="687"/>
      <c r="DV13" s="687"/>
      <c r="DW13" s="687"/>
      <c r="DX13" s="687"/>
      <c r="DY13" s="687"/>
      <c r="DZ13" s="687"/>
      <c r="EA13" s="687"/>
      <c r="EB13" s="687"/>
      <c r="EC13" s="696"/>
    </row>
    <row r="14" spans="2:143" ht="11.25" customHeight="1" x14ac:dyDescent="0.15">
      <c r="B14" s="683" t="s">
        <v>259</v>
      </c>
      <c r="C14" s="684"/>
      <c r="D14" s="684"/>
      <c r="E14" s="684"/>
      <c r="F14" s="684"/>
      <c r="G14" s="684"/>
      <c r="H14" s="684"/>
      <c r="I14" s="684"/>
      <c r="J14" s="684"/>
      <c r="K14" s="684"/>
      <c r="L14" s="684"/>
      <c r="M14" s="684"/>
      <c r="N14" s="684"/>
      <c r="O14" s="684"/>
      <c r="P14" s="684"/>
      <c r="Q14" s="685"/>
      <c r="R14" s="686">
        <v>17185</v>
      </c>
      <c r="S14" s="687"/>
      <c r="T14" s="687"/>
      <c r="U14" s="687"/>
      <c r="V14" s="687"/>
      <c r="W14" s="687"/>
      <c r="X14" s="687"/>
      <c r="Y14" s="688"/>
      <c r="Z14" s="689">
        <v>0.1</v>
      </c>
      <c r="AA14" s="689"/>
      <c r="AB14" s="689"/>
      <c r="AC14" s="689"/>
      <c r="AD14" s="690">
        <v>17185</v>
      </c>
      <c r="AE14" s="690"/>
      <c r="AF14" s="690"/>
      <c r="AG14" s="690"/>
      <c r="AH14" s="690"/>
      <c r="AI14" s="690"/>
      <c r="AJ14" s="690"/>
      <c r="AK14" s="690"/>
      <c r="AL14" s="691">
        <v>0.2</v>
      </c>
      <c r="AM14" s="692"/>
      <c r="AN14" s="692"/>
      <c r="AO14" s="693"/>
      <c r="AP14" s="683" t="s">
        <v>260</v>
      </c>
      <c r="AQ14" s="684"/>
      <c r="AR14" s="684"/>
      <c r="AS14" s="684"/>
      <c r="AT14" s="684"/>
      <c r="AU14" s="684"/>
      <c r="AV14" s="684"/>
      <c r="AW14" s="684"/>
      <c r="AX14" s="684"/>
      <c r="AY14" s="684"/>
      <c r="AZ14" s="684"/>
      <c r="BA14" s="684"/>
      <c r="BB14" s="684"/>
      <c r="BC14" s="684"/>
      <c r="BD14" s="684"/>
      <c r="BE14" s="684"/>
      <c r="BF14" s="685"/>
      <c r="BG14" s="686">
        <v>81606</v>
      </c>
      <c r="BH14" s="687"/>
      <c r="BI14" s="687"/>
      <c r="BJ14" s="687"/>
      <c r="BK14" s="687"/>
      <c r="BL14" s="687"/>
      <c r="BM14" s="687"/>
      <c r="BN14" s="688"/>
      <c r="BO14" s="689">
        <v>1.8</v>
      </c>
      <c r="BP14" s="689"/>
      <c r="BQ14" s="689"/>
      <c r="BR14" s="689"/>
      <c r="BS14" s="695" t="s">
        <v>242</v>
      </c>
      <c r="BT14" s="687"/>
      <c r="BU14" s="687"/>
      <c r="BV14" s="687"/>
      <c r="BW14" s="687"/>
      <c r="BX14" s="687"/>
      <c r="BY14" s="687"/>
      <c r="BZ14" s="687"/>
      <c r="CA14" s="687"/>
      <c r="CB14" s="696"/>
      <c r="CD14" s="701" t="s">
        <v>261</v>
      </c>
      <c r="CE14" s="702"/>
      <c r="CF14" s="702"/>
      <c r="CG14" s="702"/>
      <c r="CH14" s="702"/>
      <c r="CI14" s="702"/>
      <c r="CJ14" s="702"/>
      <c r="CK14" s="702"/>
      <c r="CL14" s="702"/>
      <c r="CM14" s="702"/>
      <c r="CN14" s="702"/>
      <c r="CO14" s="702"/>
      <c r="CP14" s="702"/>
      <c r="CQ14" s="703"/>
      <c r="CR14" s="686">
        <v>646042</v>
      </c>
      <c r="CS14" s="687"/>
      <c r="CT14" s="687"/>
      <c r="CU14" s="687"/>
      <c r="CV14" s="687"/>
      <c r="CW14" s="687"/>
      <c r="CX14" s="687"/>
      <c r="CY14" s="688"/>
      <c r="CZ14" s="689">
        <v>5.4</v>
      </c>
      <c r="DA14" s="689"/>
      <c r="DB14" s="689"/>
      <c r="DC14" s="689"/>
      <c r="DD14" s="695">
        <v>65700</v>
      </c>
      <c r="DE14" s="687"/>
      <c r="DF14" s="687"/>
      <c r="DG14" s="687"/>
      <c r="DH14" s="687"/>
      <c r="DI14" s="687"/>
      <c r="DJ14" s="687"/>
      <c r="DK14" s="687"/>
      <c r="DL14" s="687"/>
      <c r="DM14" s="687"/>
      <c r="DN14" s="687"/>
      <c r="DO14" s="687"/>
      <c r="DP14" s="688"/>
      <c r="DQ14" s="695">
        <v>423537</v>
      </c>
      <c r="DR14" s="687"/>
      <c r="DS14" s="687"/>
      <c r="DT14" s="687"/>
      <c r="DU14" s="687"/>
      <c r="DV14" s="687"/>
      <c r="DW14" s="687"/>
      <c r="DX14" s="687"/>
      <c r="DY14" s="687"/>
      <c r="DZ14" s="687"/>
      <c r="EA14" s="687"/>
      <c r="EB14" s="687"/>
      <c r="EC14" s="696"/>
    </row>
    <row r="15" spans="2:143" ht="11.25" customHeight="1" x14ac:dyDescent="0.15">
      <c r="B15" s="683" t="s">
        <v>262</v>
      </c>
      <c r="C15" s="684"/>
      <c r="D15" s="684"/>
      <c r="E15" s="684"/>
      <c r="F15" s="684"/>
      <c r="G15" s="684"/>
      <c r="H15" s="684"/>
      <c r="I15" s="684"/>
      <c r="J15" s="684"/>
      <c r="K15" s="684"/>
      <c r="L15" s="684"/>
      <c r="M15" s="684"/>
      <c r="N15" s="684"/>
      <c r="O15" s="684"/>
      <c r="P15" s="684"/>
      <c r="Q15" s="685"/>
      <c r="R15" s="686" t="s">
        <v>129</v>
      </c>
      <c r="S15" s="687"/>
      <c r="T15" s="687"/>
      <c r="U15" s="687"/>
      <c r="V15" s="687"/>
      <c r="W15" s="687"/>
      <c r="X15" s="687"/>
      <c r="Y15" s="688"/>
      <c r="Z15" s="689" t="s">
        <v>242</v>
      </c>
      <c r="AA15" s="689"/>
      <c r="AB15" s="689"/>
      <c r="AC15" s="689"/>
      <c r="AD15" s="690" t="s">
        <v>129</v>
      </c>
      <c r="AE15" s="690"/>
      <c r="AF15" s="690"/>
      <c r="AG15" s="690"/>
      <c r="AH15" s="690"/>
      <c r="AI15" s="690"/>
      <c r="AJ15" s="690"/>
      <c r="AK15" s="690"/>
      <c r="AL15" s="691" t="s">
        <v>242</v>
      </c>
      <c r="AM15" s="692"/>
      <c r="AN15" s="692"/>
      <c r="AO15" s="693"/>
      <c r="AP15" s="683" t="s">
        <v>263</v>
      </c>
      <c r="AQ15" s="684"/>
      <c r="AR15" s="684"/>
      <c r="AS15" s="684"/>
      <c r="AT15" s="684"/>
      <c r="AU15" s="684"/>
      <c r="AV15" s="684"/>
      <c r="AW15" s="684"/>
      <c r="AX15" s="684"/>
      <c r="AY15" s="684"/>
      <c r="AZ15" s="684"/>
      <c r="BA15" s="684"/>
      <c r="BB15" s="684"/>
      <c r="BC15" s="684"/>
      <c r="BD15" s="684"/>
      <c r="BE15" s="684"/>
      <c r="BF15" s="685"/>
      <c r="BG15" s="686">
        <v>126950</v>
      </c>
      <c r="BH15" s="687"/>
      <c r="BI15" s="687"/>
      <c r="BJ15" s="687"/>
      <c r="BK15" s="687"/>
      <c r="BL15" s="687"/>
      <c r="BM15" s="687"/>
      <c r="BN15" s="688"/>
      <c r="BO15" s="689">
        <v>2.7</v>
      </c>
      <c r="BP15" s="689"/>
      <c r="BQ15" s="689"/>
      <c r="BR15" s="689"/>
      <c r="BS15" s="695" t="s">
        <v>129</v>
      </c>
      <c r="BT15" s="687"/>
      <c r="BU15" s="687"/>
      <c r="BV15" s="687"/>
      <c r="BW15" s="687"/>
      <c r="BX15" s="687"/>
      <c r="BY15" s="687"/>
      <c r="BZ15" s="687"/>
      <c r="CA15" s="687"/>
      <c r="CB15" s="696"/>
      <c r="CD15" s="701" t="s">
        <v>264</v>
      </c>
      <c r="CE15" s="702"/>
      <c r="CF15" s="702"/>
      <c r="CG15" s="702"/>
      <c r="CH15" s="702"/>
      <c r="CI15" s="702"/>
      <c r="CJ15" s="702"/>
      <c r="CK15" s="702"/>
      <c r="CL15" s="702"/>
      <c r="CM15" s="702"/>
      <c r="CN15" s="702"/>
      <c r="CO15" s="702"/>
      <c r="CP15" s="702"/>
      <c r="CQ15" s="703"/>
      <c r="CR15" s="686">
        <v>1384667</v>
      </c>
      <c r="CS15" s="687"/>
      <c r="CT15" s="687"/>
      <c r="CU15" s="687"/>
      <c r="CV15" s="687"/>
      <c r="CW15" s="687"/>
      <c r="CX15" s="687"/>
      <c r="CY15" s="688"/>
      <c r="CZ15" s="689">
        <v>11.7</v>
      </c>
      <c r="DA15" s="689"/>
      <c r="DB15" s="689"/>
      <c r="DC15" s="689"/>
      <c r="DD15" s="695">
        <v>48849</v>
      </c>
      <c r="DE15" s="687"/>
      <c r="DF15" s="687"/>
      <c r="DG15" s="687"/>
      <c r="DH15" s="687"/>
      <c r="DI15" s="687"/>
      <c r="DJ15" s="687"/>
      <c r="DK15" s="687"/>
      <c r="DL15" s="687"/>
      <c r="DM15" s="687"/>
      <c r="DN15" s="687"/>
      <c r="DO15" s="687"/>
      <c r="DP15" s="688"/>
      <c r="DQ15" s="695">
        <v>753871</v>
      </c>
      <c r="DR15" s="687"/>
      <c r="DS15" s="687"/>
      <c r="DT15" s="687"/>
      <c r="DU15" s="687"/>
      <c r="DV15" s="687"/>
      <c r="DW15" s="687"/>
      <c r="DX15" s="687"/>
      <c r="DY15" s="687"/>
      <c r="DZ15" s="687"/>
      <c r="EA15" s="687"/>
      <c r="EB15" s="687"/>
      <c r="EC15" s="696"/>
    </row>
    <row r="16" spans="2:143" ht="11.25" customHeight="1" x14ac:dyDescent="0.15">
      <c r="B16" s="683" t="s">
        <v>265</v>
      </c>
      <c r="C16" s="684"/>
      <c r="D16" s="684"/>
      <c r="E16" s="684"/>
      <c r="F16" s="684"/>
      <c r="G16" s="684"/>
      <c r="H16" s="684"/>
      <c r="I16" s="684"/>
      <c r="J16" s="684"/>
      <c r="K16" s="684"/>
      <c r="L16" s="684"/>
      <c r="M16" s="684"/>
      <c r="N16" s="684"/>
      <c r="O16" s="684"/>
      <c r="P16" s="684"/>
      <c r="Q16" s="685"/>
      <c r="R16" s="686">
        <v>3616</v>
      </c>
      <c r="S16" s="687"/>
      <c r="T16" s="687"/>
      <c r="U16" s="687"/>
      <c r="V16" s="687"/>
      <c r="W16" s="687"/>
      <c r="X16" s="687"/>
      <c r="Y16" s="688"/>
      <c r="Z16" s="689">
        <v>0</v>
      </c>
      <c r="AA16" s="689"/>
      <c r="AB16" s="689"/>
      <c r="AC16" s="689"/>
      <c r="AD16" s="690">
        <v>3616</v>
      </c>
      <c r="AE16" s="690"/>
      <c r="AF16" s="690"/>
      <c r="AG16" s="690"/>
      <c r="AH16" s="690"/>
      <c r="AI16" s="690"/>
      <c r="AJ16" s="690"/>
      <c r="AK16" s="690"/>
      <c r="AL16" s="691">
        <v>0</v>
      </c>
      <c r="AM16" s="692"/>
      <c r="AN16" s="692"/>
      <c r="AO16" s="693"/>
      <c r="AP16" s="683" t="s">
        <v>266</v>
      </c>
      <c r="AQ16" s="684"/>
      <c r="AR16" s="684"/>
      <c r="AS16" s="684"/>
      <c r="AT16" s="684"/>
      <c r="AU16" s="684"/>
      <c r="AV16" s="684"/>
      <c r="AW16" s="684"/>
      <c r="AX16" s="684"/>
      <c r="AY16" s="684"/>
      <c r="AZ16" s="684"/>
      <c r="BA16" s="684"/>
      <c r="BB16" s="684"/>
      <c r="BC16" s="684"/>
      <c r="BD16" s="684"/>
      <c r="BE16" s="684"/>
      <c r="BF16" s="685"/>
      <c r="BG16" s="686" t="s">
        <v>129</v>
      </c>
      <c r="BH16" s="687"/>
      <c r="BI16" s="687"/>
      <c r="BJ16" s="687"/>
      <c r="BK16" s="687"/>
      <c r="BL16" s="687"/>
      <c r="BM16" s="687"/>
      <c r="BN16" s="688"/>
      <c r="BO16" s="689" t="s">
        <v>242</v>
      </c>
      <c r="BP16" s="689"/>
      <c r="BQ16" s="689"/>
      <c r="BR16" s="689"/>
      <c r="BS16" s="695" t="s">
        <v>129</v>
      </c>
      <c r="BT16" s="687"/>
      <c r="BU16" s="687"/>
      <c r="BV16" s="687"/>
      <c r="BW16" s="687"/>
      <c r="BX16" s="687"/>
      <c r="BY16" s="687"/>
      <c r="BZ16" s="687"/>
      <c r="CA16" s="687"/>
      <c r="CB16" s="696"/>
      <c r="CD16" s="701" t="s">
        <v>267</v>
      </c>
      <c r="CE16" s="702"/>
      <c r="CF16" s="702"/>
      <c r="CG16" s="702"/>
      <c r="CH16" s="702"/>
      <c r="CI16" s="702"/>
      <c r="CJ16" s="702"/>
      <c r="CK16" s="702"/>
      <c r="CL16" s="702"/>
      <c r="CM16" s="702"/>
      <c r="CN16" s="702"/>
      <c r="CO16" s="702"/>
      <c r="CP16" s="702"/>
      <c r="CQ16" s="703"/>
      <c r="CR16" s="686">
        <v>101701</v>
      </c>
      <c r="CS16" s="687"/>
      <c r="CT16" s="687"/>
      <c r="CU16" s="687"/>
      <c r="CV16" s="687"/>
      <c r="CW16" s="687"/>
      <c r="CX16" s="687"/>
      <c r="CY16" s="688"/>
      <c r="CZ16" s="689">
        <v>0.9</v>
      </c>
      <c r="DA16" s="689"/>
      <c r="DB16" s="689"/>
      <c r="DC16" s="689"/>
      <c r="DD16" s="695" t="s">
        <v>242</v>
      </c>
      <c r="DE16" s="687"/>
      <c r="DF16" s="687"/>
      <c r="DG16" s="687"/>
      <c r="DH16" s="687"/>
      <c r="DI16" s="687"/>
      <c r="DJ16" s="687"/>
      <c r="DK16" s="687"/>
      <c r="DL16" s="687"/>
      <c r="DM16" s="687"/>
      <c r="DN16" s="687"/>
      <c r="DO16" s="687"/>
      <c r="DP16" s="688"/>
      <c r="DQ16" s="695">
        <v>229</v>
      </c>
      <c r="DR16" s="687"/>
      <c r="DS16" s="687"/>
      <c r="DT16" s="687"/>
      <c r="DU16" s="687"/>
      <c r="DV16" s="687"/>
      <c r="DW16" s="687"/>
      <c r="DX16" s="687"/>
      <c r="DY16" s="687"/>
      <c r="DZ16" s="687"/>
      <c r="EA16" s="687"/>
      <c r="EB16" s="687"/>
      <c r="EC16" s="696"/>
    </row>
    <row r="17" spans="2:133" ht="11.25" customHeight="1" x14ac:dyDescent="0.15">
      <c r="B17" s="683" t="s">
        <v>268</v>
      </c>
      <c r="C17" s="684"/>
      <c r="D17" s="684"/>
      <c r="E17" s="684"/>
      <c r="F17" s="684"/>
      <c r="G17" s="684"/>
      <c r="H17" s="684"/>
      <c r="I17" s="684"/>
      <c r="J17" s="684"/>
      <c r="K17" s="684"/>
      <c r="L17" s="684"/>
      <c r="M17" s="684"/>
      <c r="N17" s="684"/>
      <c r="O17" s="684"/>
      <c r="P17" s="684"/>
      <c r="Q17" s="685"/>
      <c r="R17" s="686">
        <v>31182</v>
      </c>
      <c r="S17" s="687"/>
      <c r="T17" s="687"/>
      <c r="U17" s="687"/>
      <c r="V17" s="687"/>
      <c r="W17" s="687"/>
      <c r="X17" s="687"/>
      <c r="Y17" s="688"/>
      <c r="Z17" s="689">
        <v>0.3</v>
      </c>
      <c r="AA17" s="689"/>
      <c r="AB17" s="689"/>
      <c r="AC17" s="689"/>
      <c r="AD17" s="690">
        <v>31182</v>
      </c>
      <c r="AE17" s="690"/>
      <c r="AF17" s="690"/>
      <c r="AG17" s="690"/>
      <c r="AH17" s="690"/>
      <c r="AI17" s="690"/>
      <c r="AJ17" s="690"/>
      <c r="AK17" s="690"/>
      <c r="AL17" s="691">
        <v>0.4</v>
      </c>
      <c r="AM17" s="692"/>
      <c r="AN17" s="692"/>
      <c r="AO17" s="693"/>
      <c r="AP17" s="683" t="s">
        <v>269</v>
      </c>
      <c r="AQ17" s="684"/>
      <c r="AR17" s="684"/>
      <c r="AS17" s="684"/>
      <c r="AT17" s="684"/>
      <c r="AU17" s="684"/>
      <c r="AV17" s="684"/>
      <c r="AW17" s="684"/>
      <c r="AX17" s="684"/>
      <c r="AY17" s="684"/>
      <c r="AZ17" s="684"/>
      <c r="BA17" s="684"/>
      <c r="BB17" s="684"/>
      <c r="BC17" s="684"/>
      <c r="BD17" s="684"/>
      <c r="BE17" s="684"/>
      <c r="BF17" s="685"/>
      <c r="BG17" s="686" t="s">
        <v>180</v>
      </c>
      <c r="BH17" s="687"/>
      <c r="BI17" s="687"/>
      <c r="BJ17" s="687"/>
      <c r="BK17" s="687"/>
      <c r="BL17" s="687"/>
      <c r="BM17" s="687"/>
      <c r="BN17" s="688"/>
      <c r="BO17" s="689" t="s">
        <v>242</v>
      </c>
      <c r="BP17" s="689"/>
      <c r="BQ17" s="689"/>
      <c r="BR17" s="689"/>
      <c r="BS17" s="695" t="s">
        <v>242</v>
      </c>
      <c r="BT17" s="687"/>
      <c r="BU17" s="687"/>
      <c r="BV17" s="687"/>
      <c r="BW17" s="687"/>
      <c r="BX17" s="687"/>
      <c r="BY17" s="687"/>
      <c r="BZ17" s="687"/>
      <c r="CA17" s="687"/>
      <c r="CB17" s="696"/>
      <c r="CD17" s="701" t="s">
        <v>270</v>
      </c>
      <c r="CE17" s="702"/>
      <c r="CF17" s="702"/>
      <c r="CG17" s="702"/>
      <c r="CH17" s="702"/>
      <c r="CI17" s="702"/>
      <c r="CJ17" s="702"/>
      <c r="CK17" s="702"/>
      <c r="CL17" s="702"/>
      <c r="CM17" s="702"/>
      <c r="CN17" s="702"/>
      <c r="CO17" s="702"/>
      <c r="CP17" s="702"/>
      <c r="CQ17" s="703"/>
      <c r="CR17" s="686">
        <v>1620829</v>
      </c>
      <c r="CS17" s="687"/>
      <c r="CT17" s="687"/>
      <c r="CU17" s="687"/>
      <c r="CV17" s="687"/>
      <c r="CW17" s="687"/>
      <c r="CX17" s="687"/>
      <c r="CY17" s="688"/>
      <c r="CZ17" s="689">
        <v>13.6</v>
      </c>
      <c r="DA17" s="689"/>
      <c r="DB17" s="689"/>
      <c r="DC17" s="689"/>
      <c r="DD17" s="695" t="s">
        <v>129</v>
      </c>
      <c r="DE17" s="687"/>
      <c r="DF17" s="687"/>
      <c r="DG17" s="687"/>
      <c r="DH17" s="687"/>
      <c r="DI17" s="687"/>
      <c r="DJ17" s="687"/>
      <c r="DK17" s="687"/>
      <c r="DL17" s="687"/>
      <c r="DM17" s="687"/>
      <c r="DN17" s="687"/>
      <c r="DO17" s="687"/>
      <c r="DP17" s="688"/>
      <c r="DQ17" s="695">
        <v>1590533</v>
      </c>
      <c r="DR17" s="687"/>
      <c r="DS17" s="687"/>
      <c r="DT17" s="687"/>
      <c r="DU17" s="687"/>
      <c r="DV17" s="687"/>
      <c r="DW17" s="687"/>
      <c r="DX17" s="687"/>
      <c r="DY17" s="687"/>
      <c r="DZ17" s="687"/>
      <c r="EA17" s="687"/>
      <c r="EB17" s="687"/>
      <c r="EC17" s="696"/>
    </row>
    <row r="18" spans="2:133" ht="11.25" customHeight="1" x14ac:dyDescent="0.15">
      <c r="B18" s="683" t="s">
        <v>271</v>
      </c>
      <c r="C18" s="684"/>
      <c r="D18" s="684"/>
      <c r="E18" s="684"/>
      <c r="F18" s="684"/>
      <c r="G18" s="684"/>
      <c r="H18" s="684"/>
      <c r="I18" s="684"/>
      <c r="J18" s="684"/>
      <c r="K18" s="684"/>
      <c r="L18" s="684"/>
      <c r="M18" s="684"/>
      <c r="N18" s="684"/>
      <c r="O18" s="684"/>
      <c r="P18" s="684"/>
      <c r="Q18" s="685"/>
      <c r="R18" s="686">
        <v>10037</v>
      </c>
      <c r="S18" s="687"/>
      <c r="T18" s="687"/>
      <c r="U18" s="687"/>
      <c r="V18" s="687"/>
      <c r="W18" s="687"/>
      <c r="X18" s="687"/>
      <c r="Y18" s="688"/>
      <c r="Z18" s="689">
        <v>0.1</v>
      </c>
      <c r="AA18" s="689"/>
      <c r="AB18" s="689"/>
      <c r="AC18" s="689"/>
      <c r="AD18" s="690">
        <v>10037</v>
      </c>
      <c r="AE18" s="690"/>
      <c r="AF18" s="690"/>
      <c r="AG18" s="690"/>
      <c r="AH18" s="690"/>
      <c r="AI18" s="690"/>
      <c r="AJ18" s="690"/>
      <c r="AK18" s="690"/>
      <c r="AL18" s="691">
        <v>0.1</v>
      </c>
      <c r="AM18" s="692"/>
      <c r="AN18" s="692"/>
      <c r="AO18" s="693"/>
      <c r="AP18" s="683" t="s">
        <v>272</v>
      </c>
      <c r="AQ18" s="684"/>
      <c r="AR18" s="684"/>
      <c r="AS18" s="684"/>
      <c r="AT18" s="684"/>
      <c r="AU18" s="684"/>
      <c r="AV18" s="684"/>
      <c r="AW18" s="684"/>
      <c r="AX18" s="684"/>
      <c r="AY18" s="684"/>
      <c r="AZ18" s="684"/>
      <c r="BA18" s="684"/>
      <c r="BB18" s="684"/>
      <c r="BC18" s="684"/>
      <c r="BD18" s="684"/>
      <c r="BE18" s="684"/>
      <c r="BF18" s="685"/>
      <c r="BG18" s="686" t="s">
        <v>242</v>
      </c>
      <c r="BH18" s="687"/>
      <c r="BI18" s="687"/>
      <c r="BJ18" s="687"/>
      <c r="BK18" s="687"/>
      <c r="BL18" s="687"/>
      <c r="BM18" s="687"/>
      <c r="BN18" s="688"/>
      <c r="BO18" s="689" t="s">
        <v>129</v>
      </c>
      <c r="BP18" s="689"/>
      <c r="BQ18" s="689"/>
      <c r="BR18" s="689"/>
      <c r="BS18" s="695" t="s">
        <v>129</v>
      </c>
      <c r="BT18" s="687"/>
      <c r="BU18" s="687"/>
      <c r="BV18" s="687"/>
      <c r="BW18" s="687"/>
      <c r="BX18" s="687"/>
      <c r="BY18" s="687"/>
      <c r="BZ18" s="687"/>
      <c r="CA18" s="687"/>
      <c r="CB18" s="696"/>
      <c r="CD18" s="701" t="s">
        <v>273</v>
      </c>
      <c r="CE18" s="702"/>
      <c r="CF18" s="702"/>
      <c r="CG18" s="702"/>
      <c r="CH18" s="702"/>
      <c r="CI18" s="702"/>
      <c r="CJ18" s="702"/>
      <c r="CK18" s="702"/>
      <c r="CL18" s="702"/>
      <c r="CM18" s="702"/>
      <c r="CN18" s="702"/>
      <c r="CO18" s="702"/>
      <c r="CP18" s="702"/>
      <c r="CQ18" s="703"/>
      <c r="CR18" s="686" t="s">
        <v>129</v>
      </c>
      <c r="CS18" s="687"/>
      <c r="CT18" s="687"/>
      <c r="CU18" s="687"/>
      <c r="CV18" s="687"/>
      <c r="CW18" s="687"/>
      <c r="CX18" s="687"/>
      <c r="CY18" s="688"/>
      <c r="CZ18" s="689" t="s">
        <v>242</v>
      </c>
      <c r="DA18" s="689"/>
      <c r="DB18" s="689"/>
      <c r="DC18" s="689"/>
      <c r="DD18" s="695" t="s">
        <v>242</v>
      </c>
      <c r="DE18" s="687"/>
      <c r="DF18" s="687"/>
      <c r="DG18" s="687"/>
      <c r="DH18" s="687"/>
      <c r="DI18" s="687"/>
      <c r="DJ18" s="687"/>
      <c r="DK18" s="687"/>
      <c r="DL18" s="687"/>
      <c r="DM18" s="687"/>
      <c r="DN18" s="687"/>
      <c r="DO18" s="687"/>
      <c r="DP18" s="688"/>
      <c r="DQ18" s="695" t="s">
        <v>242</v>
      </c>
      <c r="DR18" s="687"/>
      <c r="DS18" s="687"/>
      <c r="DT18" s="687"/>
      <c r="DU18" s="687"/>
      <c r="DV18" s="687"/>
      <c r="DW18" s="687"/>
      <c r="DX18" s="687"/>
      <c r="DY18" s="687"/>
      <c r="DZ18" s="687"/>
      <c r="EA18" s="687"/>
      <c r="EB18" s="687"/>
      <c r="EC18" s="696"/>
    </row>
    <row r="19" spans="2:133" ht="11.25" customHeight="1" x14ac:dyDescent="0.15">
      <c r="B19" s="683" t="s">
        <v>274</v>
      </c>
      <c r="C19" s="684"/>
      <c r="D19" s="684"/>
      <c r="E19" s="684"/>
      <c r="F19" s="684"/>
      <c r="G19" s="684"/>
      <c r="H19" s="684"/>
      <c r="I19" s="684"/>
      <c r="J19" s="684"/>
      <c r="K19" s="684"/>
      <c r="L19" s="684"/>
      <c r="M19" s="684"/>
      <c r="N19" s="684"/>
      <c r="O19" s="684"/>
      <c r="P19" s="684"/>
      <c r="Q19" s="685"/>
      <c r="R19" s="686">
        <v>2139</v>
      </c>
      <c r="S19" s="687"/>
      <c r="T19" s="687"/>
      <c r="U19" s="687"/>
      <c r="V19" s="687"/>
      <c r="W19" s="687"/>
      <c r="X19" s="687"/>
      <c r="Y19" s="688"/>
      <c r="Z19" s="689">
        <v>0</v>
      </c>
      <c r="AA19" s="689"/>
      <c r="AB19" s="689"/>
      <c r="AC19" s="689"/>
      <c r="AD19" s="690">
        <v>2139</v>
      </c>
      <c r="AE19" s="690"/>
      <c r="AF19" s="690"/>
      <c r="AG19" s="690"/>
      <c r="AH19" s="690"/>
      <c r="AI19" s="690"/>
      <c r="AJ19" s="690"/>
      <c r="AK19" s="690"/>
      <c r="AL19" s="691">
        <v>0</v>
      </c>
      <c r="AM19" s="692"/>
      <c r="AN19" s="692"/>
      <c r="AO19" s="693"/>
      <c r="AP19" s="683" t="s">
        <v>275</v>
      </c>
      <c r="AQ19" s="684"/>
      <c r="AR19" s="684"/>
      <c r="AS19" s="684"/>
      <c r="AT19" s="684"/>
      <c r="AU19" s="684"/>
      <c r="AV19" s="684"/>
      <c r="AW19" s="684"/>
      <c r="AX19" s="684"/>
      <c r="AY19" s="684"/>
      <c r="AZ19" s="684"/>
      <c r="BA19" s="684"/>
      <c r="BB19" s="684"/>
      <c r="BC19" s="684"/>
      <c r="BD19" s="684"/>
      <c r="BE19" s="684"/>
      <c r="BF19" s="685"/>
      <c r="BG19" s="686">
        <v>293</v>
      </c>
      <c r="BH19" s="687"/>
      <c r="BI19" s="687"/>
      <c r="BJ19" s="687"/>
      <c r="BK19" s="687"/>
      <c r="BL19" s="687"/>
      <c r="BM19" s="687"/>
      <c r="BN19" s="688"/>
      <c r="BO19" s="689">
        <v>0</v>
      </c>
      <c r="BP19" s="689"/>
      <c r="BQ19" s="689"/>
      <c r="BR19" s="689"/>
      <c r="BS19" s="695" t="s">
        <v>242</v>
      </c>
      <c r="BT19" s="687"/>
      <c r="BU19" s="687"/>
      <c r="BV19" s="687"/>
      <c r="BW19" s="687"/>
      <c r="BX19" s="687"/>
      <c r="BY19" s="687"/>
      <c r="BZ19" s="687"/>
      <c r="CA19" s="687"/>
      <c r="CB19" s="696"/>
      <c r="CD19" s="701" t="s">
        <v>276</v>
      </c>
      <c r="CE19" s="702"/>
      <c r="CF19" s="702"/>
      <c r="CG19" s="702"/>
      <c r="CH19" s="702"/>
      <c r="CI19" s="702"/>
      <c r="CJ19" s="702"/>
      <c r="CK19" s="702"/>
      <c r="CL19" s="702"/>
      <c r="CM19" s="702"/>
      <c r="CN19" s="702"/>
      <c r="CO19" s="702"/>
      <c r="CP19" s="702"/>
      <c r="CQ19" s="703"/>
      <c r="CR19" s="686" t="s">
        <v>242</v>
      </c>
      <c r="CS19" s="687"/>
      <c r="CT19" s="687"/>
      <c r="CU19" s="687"/>
      <c r="CV19" s="687"/>
      <c r="CW19" s="687"/>
      <c r="CX19" s="687"/>
      <c r="CY19" s="688"/>
      <c r="CZ19" s="689" t="s">
        <v>242</v>
      </c>
      <c r="DA19" s="689"/>
      <c r="DB19" s="689"/>
      <c r="DC19" s="689"/>
      <c r="DD19" s="695" t="s">
        <v>129</v>
      </c>
      <c r="DE19" s="687"/>
      <c r="DF19" s="687"/>
      <c r="DG19" s="687"/>
      <c r="DH19" s="687"/>
      <c r="DI19" s="687"/>
      <c r="DJ19" s="687"/>
      <c r="DK19" s="687"/>
      <c r="DL19" s="687"/>
      <c r="DM19" s="687"/>
      <c r="DN19" s="687"/>
      <c r="DO19" s="687"/>
      <c r="DP19" s="688"/>
      <c r="DQ19" s="695" t="s">
        <v>242</v>
      </c>
      <c r="DR19" s="687"/>
      <c r="DS19" s="687"/>
      <c r="DT19" s="687"/>
      <c r="DU19" s="687"/>
      <c r="DV19" s="687"/>
      <c r="DW19" s="687"/>
      <c r="DX19" s="687"/>
      <c r="DY19" s="687"/>
      <c r="DZ19" s="687"/>
      <c r="EA19" s="687"/>
      <c r="EB19" s="687"/>
      <c r="EC19" s="696"/>
    </row>
    <row r="20" spans="2:133" ht="11.25" customHeight="1" x14ac:dyDescent="0.15">
      <c r="B20" s="683" t="s">
        <v>277</v>
      </c>
      <c r="C20" s="684"/>
      <c r="D20" s="684"/>
      <c r="E20" s="684"/>
      <c r="F20" s="684"/>
      <c r="G20" s="684"/>
      <c r="H20" s="684"/>
      <c r="I20" s="684"/>
      <c r="J20" s="684"/>
      <c r="K20" s="684"/>
      <c r="L20" s="684"/>
      <c r="M20" s="684"/>
      <c r="N20" s="684"/>
      <c r="O20" s="684"/>
      <c r="P20" s="684"/>
      <c r="Q20" s="685"/>
      <c r="R20" s="686">
        <v>596</v>
      </c>
      <c r="S20" s="687"/>
      <c r="T20" s="687"/>
      <c r="U20" s="687"/>
      <c r="V20" s="687"/>
      <c r="W20" s="687"/>
      <c r="X20" s="687"/>
      <c r="Y20" s="688"/>
      <c r="Z20" s="689">
        <v>0</v>
      </c>
      <c r="AA20" s="689"/>
      <c r="AB20" s="689"/>
      <c r="AC20" s="689"/>
      <c r="AD20" s="690">
        <v>596</v>
      </c>
      <c r="AE20" s="690"/>
      <c r="AF20" s="690"/>
      <c r="AG20" s="690"/>
      <c r="AH20" s="690"/>
      <c r="AI20" s="690"/>
      <c r="AJ20" s="690"/>
      <c r="AK20" s="690"/>
      <c r="AL20" s="691">
        <v>0</v>
      </c>
      <c r="AM20" s="692"/>
      <c r="AN20" s="692"/>
      <c r="AO20" s="693"/>
      <c r="AP20" s="683" t="s">
        <v>278</v>
      </c>
      <c r="AQ20" s="684"/>
      <c r="AR20" s="684"/>
      <c r="AS20" s="684"/>
      <c r="AT20" s="684"/>
      <c r="AU20" s="684"/>
      <c r="AV20" s="684"/>
      <c r="AW20" s="684"/>
      <c r="AX20" s="684"/>
      <c r="AY20" s="684"/>
      <c r="AZ20" s="684"/>
      <c r="BA20" s="684"/>
      <c r="BB20" s="684"/>
      <c r="BC20" s="684"/>
      <c r="BD20" s="684"/>
      <c r="BE20" s="684"/>
      <c r="BF20" s="685"/>
      <c r="BG20" s="686">
        <v>293</v>
      </c>
      <c r="BH20" s="687"/>
      <c r="BI20" s="687"/>
      <c r="BJ20" s="687"/>
      <c r="BK20" s="687"/>
      <c r="BL20" s="687"/>
      <c r="BM20" s="687"/>
      <c r="BN20" s="688"/>
      <c r="BO20" s="689">
        <v>0</v>
      </c>
      <c r="BP20" s="689"/>
      <c r="BQ20" s="689"/>
      <c r="BR20" s="689"/>
      <c r="BS20" s="695" t="s">
        <v>242</v>
      </c>
      <c r="BT20" s="687"/>
      <c r="BU20" s="687"/>
      <c r="BV20" s="687"/>
      <c r="BW20" s="687"/>
      <c r="BX20" s="687"/>
      <c r="BY20" s="687"/>
      <c r="BZ20" s="687"/>
      <c r="CA20" s="687"/>
      <c r="CB20" s="696"/>
      <c r="CD20" s="701" t="s">
        <v>279</v>
      </c>
      <c r="CE20" s="702"/>
      <c r="CF20" s="702"/>
      <c r="CG20" s="702"/>
      <c r="CH20" s="702"/>
      <c r="CI20" s="702"/>
      <c r="CJ20" s="702"/>
      <c r="CK20" s="702"/>
      <c r="CL20" s="702"/>
      <c r="CM20" s="702"/>
      <c r="CN20" s="702"/>
      <c r="CO20" s="702"/>
      <c r="CP20" s="702"/>
      <c r="CQ20" s="703"/>
      <c r="CR20" s="686">
        <v>11877355</v>
      </c>
      <c r="CS20" s="687"/>
      <c r="CT20" s="687"/>
      <c r="CU20" s="687"/>
      <c r="CV20" s="687"/>
      <c r="CW20" s="687"/>
      <c r="CX20" s="687"/>
      <c r="CY20" s="688"/>
      <c r="CZ20" s="689">
        <v>100</v>
      </c>
      <c r="DA20" s="689"/>
      <c r="DB20" s="689"/>
      <c r="DC20" s="689"/>
      <c r="DD20" s="695">
        <v>262127</v>
      </c>
      <c r="DE20" s="687"/>
      <c r="DF20" s="687"/>
      <c r="DG20" s="687"/>
      <c r="DH20" s="687"/>
      <c r="DI20" s="687"/>
      <c r="DJ20" s="687"/>
      <c r="DK20" s="687"/>
      <c r="DL20" s="687"/>
      <c r="DM20" s="687"/>
      <c r="DN20" s="687"/>
      <c r="DO20" s="687"/>
      <c r="DP20" s="688"/>
      <c r="DQ20" s="695">
        <v>8496136</v>
      </c>
      <c r="DR20" s="687"/>
      <c r="DS20" s="687"/>
      <c r="DT20" s="687"/>
      <c r="DU20" s="687"/>
      <c r="DV20" s="687"/>
      <c r="DW20" s="687"/>
      <c r="DX20" s="687"/>
      <c r="DY20" s="687"/>
      <c r="DZ20" s="687"/>
      <c r="EA20" s="687"/>
      <c r="EB20" s="687"/>
      <c r="EC20" s="696"/>
    </row>
    <row r="21" spans="2:133" ht="11.25" customHeight="1" x14ac:dyDescent="0.15">
      <c r="B21" s="683" t="s">
        <v>280</v>
      </c>
      <c r="C21" s="684"/>
      <c r="D21" s="684"/>
      <c r="E21" s="684"/>
      <c r="F21" s="684"/>
      <c r="G21" s="684"/>
      <c r="H21" s="684"/>
      <c r="I21" s="684"/>
      <c r="J21" s="684"/>
      <c r="K21" s="684"/>
      <c r="L21" s="684"/>
      <c r="M21" s="684"/>
      <c r="N21" s="684"/>
      <c r="O21" s="684"/>
      <c r="P21" s="684"/>
      <c r="Q21" s="685"/>
      <c r="R21" s="686">
        <v>18410</v>
      </c>
      <c r="S21" s="687"/>
      <c r="T21" s="687"/>
      <c r="U21" s="687"/>
      <c r="V21" s="687"/>
      <c r="W21" s="687"/>
      <c r="X21" s="687"/>
      <c r="Y21" s="688"/>
      <c r="Z21" s="689">
        <v>0.2</v>
      </c>
      <c r="AA21" s="689"/>
      <c r="AB21" s="689"/>
      <c r="AC21" s="689"/>
      <c r="AD21" s="690">
        <v>18410</v>
      </c>
      <c r="AE21" s="690"/>
      <c r="AF21" s="690"/>
      <c r="AG21" s="690"/>
      <c r="AH21" s="690"/>
      <c r="AI21" s="690"/>
      <c r="AJ21" s="690"/>
      <c r="AK21" s="690"/>
      <c r="AL21" s="691">
        <v>0.2</v>
      </c>
      <c r="AM21" s="692"/>
      <c r="AN21" s="692"/>
      <c r="AO21" s="693"/>
      <c r="AP21" s="705" t="s">
        <v>281</v>
      </c>
      <c r="AQ21" s="706"/>
      <c r="AR21" s="706"/>
      <c r="AS21" s="706"/>
      <c r="AT21" s="706"/>
      <c r="AU21" s="706"/>
      <c r="AV21" s="706"/>
      <c r="AW21" s="706"/>
      <c r="AX21" s="706"/>
      <c r="AY21" s="706"/>
      <c r="AZ21" s="706"/>
      <c r="BA21" s="706"/>
      <c r="BB21" s="706"/>
      <c r="BC21" s="706"/>
      <c r="BD21" s="706"/>
      <c r="BE21" s="706"/>
      <c r="BF21" s="707"/>
      <c r="BG21" s="686">
        <v>293</v>
      </c>
      <c r="BH21" s="687"/>
      <c r="BI21" s="687"/>
      <c r="BJ21" s="687"/>
      <c r="BK21" s="687"/>
      <c r="BL21" s="687"/>
      <c r="BM21" s="687"/>
      <c r="BN21" s="688"/>
      <c r="BO21" s="689">
        <v>0</v>
      </c>
      <c r="BP21" s="689"/>
      <c r="BQ21" s="689"/>
      <c r="BR21" s="689"/>
      <c r="BS21" s="695" t="s">
        <v>242</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282</v>
      </c>
      <c r="C22" s="684"/>
      <c r="D22" s="684"/>
      <c r="E22" s="684"/>
      <c r="F22" s="684"/>
      <c r="G22" s="684"/>
      <c r="H22" s="684"/>
      <c r="I22" s="684"/>
      <c r="J22" s="684"/>
      <c r="K22" s="684"/>
      <c r="L22" s="684"/>
      <c r="M22" s="684"/>
      <c r="N22" s="684"/>
      <c r="O22" s="684"/>
      <c r="P22" s="684"/>
      <c r="Q22" s="685"/>
      <c r="R22" s="686">
        <v>2591801</v>
      </c>
      <c r="S22" s="687"/>
      <c r="T22" s="687"/>
      <c r="U22" s="687"/>
      <c r="V22" s="687"/>
      <c r="W22" s="687"/>
      <c r="X22" s="687"/>
      <c r="Y22" s="688"/>
      <c r="Z22" s="689">
        <v>21.2</v>
      </c>
      <c r="AA22" s="689"/>
      <c r="AB22" s="689"/>
      <c r="AC22" s="689"/>
      <c r="AD22" s="690">
        <v>2101448</v>
      </c>
      <c r="AE22" s="690"/>
      <c r="AF22" s="690"/>
      <c r="AG22" s="690"/>
      <c r="AH22" s="690"/>
      <c r="AI22" s="690"/>
      <c r="AJ22" s="690"/>
      <c r="AK22" s="690"/>
      <c r="AL22" s="691">
        <v>28.4</v>
      </c>
      <c r="AM22" s="692"/>
      <c r="AN22" s="692"/>
      <c r="AO22" s="693"/>
      <c r="AP22" s="705" t="s">
        <v>283</v>
      </c>
      <c r="AQ22" s="706"/>
      <c r="AR22" s="706"/>
      <c r="AS22" s="706"/>
      <c r="AT22" s="706"/>
      <c r="AU22" s="706"/>
      <c r="AV22" s="706"/>
      <c r="AW22" s="706"/>
      <c r="AX22" s="706"/>
      <c r="AY22" s="706"/>
      <c r="AZ22" s="706"/>
      <c r="BA22" s="706"/>
      <c r="BB22" s="706"/>
      <c r="BC22" s="706"/>
      <c r="BD22" s="706"/>
      <c r="BE22" s="706"/>
      <c r="BF22" s="707"/>
      <c r="BG22" s="686" t="s">
        <v>242</v>
      </c>
      <c r="BH22" s="687"/>
      <c r="BI22" s="687"/>
      <c r="BJ22" s="687"/>
      <c r="BK22" s="687"/>
      <c r="BL22" s="687"/>
      <c r="BM22" s="687"/>
      <c r="BN22" s="688"/>
      <c r="BO22" s="689" t="s">
        <v>242</v>
      </c>
      <c r="BP22" s="689"/>
      <c r="BQ22" s="689"/>
      <c r="BR22" s="689"/>
      <c r="BS22" s="695" t="s">
        <v>242</v>
      </c>
      <c r="BT22" s="687"/>
      <c r="BU22" s="687"/>
      <c r="BV22" s="687"/>
      <c r="BW22" s="687"/>
      <c r="BX22" s="687"/>
      <c r="BY22" s="687"/>
      <c r="BZ22" s="687"/>
      <c r="CA22" s="687"/>
      <c r="CB22" s="696"/>
      <c r="CD22" s="668" t="s">
        <v>284</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285</v>
      </c>
      <c r="C23" s="684"/>
      <c r="D23" s="684"/>
      <c r="E23" s="684"/>
      <c r="F23" s="684"/>
      <c r="G23" s="684"/>
      <c r="H23" s="684"/>
      <c r="I23" s="684"/>
      <c r="J23" s="684"/>
      <c r="K23" s="684"/>
      <c r="L23" s="684"/>
      <c r="M23" s="684"/>
      <c r="N23" s="684"/>
      <c r="O23" s="684"/>
      <c r="P23" s="684"/>
      <c r="Q23" s="685"/>
      <c r="R23" s="686">
        <v>2101448</v>
      </c>
      <c r="S23" s="687"/>
      <c r="T23" s="687"/>
      <c r="U23" s="687"/>
      <c r="V23" s="687"/>
      <c r="W23" s="687"/>
      <c r="X23" s="687"/>
      <c r="Y23" s="688"/>
      <c r="Z23" s="689">
        <v>17.2</v>
      </c>
      <c r="AA23" s="689"/>
      <c r="AB23" s="689"/>
      <c r="AC23" s="689"/>
      <c r="AD23" s="690">
        <v>2101448</v>
      </c>
      <c r="AE23" s="690"/>
      <c r="AF23" s="690"/>
      <c r="AG23" s="690"/>
      <c r="AH23" s="690"/>
      <c r="AI23" s="690"/>
      <c r="AJ23" s="690"/>
      <c r="AK23" s="690"/>
      <c r="AL23" s="691">
        <v>28.4</v>
      </c>
      <c r="AM23" s="692"/>
      <c r="AN23" s="692"/>
      <c r="AO23" s="693"/>
      <c r="AP23" s="705" t="s">
        <v>286</v>
      </c>
      <c r="AQ23" s="706"/>
      <c r="AR23" s="706"/>
      <c r="AS23" s="706"/>
      <c r="AT23" s="706"/>
      <c r="AU23" s="706"/>
      <c r="AV23" s="706"/>
      <c r="AW23" s="706"/>
      <c r="AX23" s="706"/>
      <c r="AY23" s="706"/>
      <c r="AZ23" s="706"/>
      <c r="BA23" s="706"/>
      <c r="BB23" s="706"/>
      <c r="BC23" s="706"/>
      <c r="BD23" s="706"/>
      <c r="BE23" s="706"/>
      <c r="BF23" s="707"/>
      <c r="BG23" s="686" t="s">
        <v>180</v>
      </c>
      <c r="BH23" s="687"/>
      <c r="BI23" s="687"/>
      <c r="BJ23" s="687"/>
      <c r="BK23" s="687"/>
      <c r="BL23" s="687"/>
      <c r="BM23" s="687"/>
      <c r="BN23" s="688"/>
      <c r="BO23" s="689" t="s">
        <v>242</v>
      </c>
      <c r="BP23" s="689"/>
      <c r="BQ23" s="689"/>
      <c r="BR23" s="689"/>
      <c r="BS23" s="695" t="s">
        <v>180</v>
      </c>
      <c r="BT23" s="687"/>
      <c r="BU23" s="687"/>
      <c r="BV23" s="687"/>
      <c r="BW23" s="687"/>
      <c r="BX23" s="687"/>
      <c r="BY23" s="687"/>
      <c r="BZ23" s="687"/>
      <c r="CA23" s="687"/>
      <c r="CB23" s="696"/>
      <c r="CD23" s="668" t="s">
        <v>225</v>
      </c>
      <c r="CE23" s="669"/>
      <c r="CF23" s="669"/>
      <c r="CG23" s="669"/>
      <c r="CH23" s="669"/>
      <c r="CI23" s="669"/>
      <c r="CJ23" s="669"/>
      <c r="CK23" s="669"/>
      <c r="CL23" s="669"/>
      <c r="CM23" s="669"/>
      <c r="CN23" s="669"/>
      <c r="CO23" s="669"/>
      <c r="CP23" s="669"/>
      <c r="CQ23" s="670"/>
      <c r="CR23" s="668" t="s">
        <v>287</v>
      </c>
      <c r="CS23" s="669"/>
      <c r="CT23" s="669"/>
      <c r="CU23" s="669"/>
      <c r="CV23" s="669"/>
      <c r="CW23" s="669"/>
      <c r="CX23" s="669"/>
      <c r="CY23" s="670"/>
      <c r="CZ23" s="668" t="s">
        <v>288</v>
      </c>
      <c r="DA23" s="669"/>
      <c r="DB23" s="669"/>
      <c r="DC23" s="670"/>
      <c r="DD23" s="668" t="s">
        <v>289</v>
      </c>
      <c r="DE23" s="669"/>
      <c r="DF23" s="669"/>
      <c r="DG23" s="669"/>
      <c r="DH23" s="669"/>
      <c r="DI23" s="669"/>
      <c r="DJ23" s="669"/>
      <c r="DK23" s="670"/>
      <c r="DL23" s="717" t="s">
        <v>290</v>
      </c>
      <c r="DM23" s="718"/>
      <c r="DN23" s="718"/>
      <c r="DO23" s="718"/>
      <c r="DP23" s="718"/>
      <c r="DQ23" s="718"/>
      <c r="DR23" s="718"/>
      <c r="DS23" s="718"/>
      <c r="DT23" s="718"/>
      <c r="DU23" s="718"/>
      <c r="DV23" s="719"/>
      <c r="DW23" s="668" t="s">
        <v>291</v>
      </c>
      <c r="DX23" s="669"/>
      <c r="DY23" s="669"/>
      <c r="DZ23" s="669"/>
      <c r="EA23" s="669"/>
      <c r="EB23" s="669"/>
      <c r="EC23" s="670"/>
    </row>
    <row r="24" spans="2:133" ht="11.25" customHeight="1" x14ac:dyDescent="0.15">
      <c r="B24" s="683" t="s">
        <v>292</v>
      </c>
      <c r="C24" s="684"/>
      <c r="D24" s="684"/>
      <c r="E24" s="684"/>
      <c r="F24" s="684"/>
      <c r="G24" s="684"/>
      <c r="H24" s="684"/>
      <c r="I24" s="684"/>
      <c r="J24" s="684"/>
      <c r="K24" s="684"/>
      <c r="L24" s="684"/>
      <c r="M24" s="684"/>
      <c r="N24" s="684"/>
      <c r="O24" s="684"/>
      <c r="P24" s="684"/>
      <c r="Q24" s="685"/>
      <c r="R24" s="686">
        <v>490353</v>
      </c>
      <c r="S24" s="687"/>
      <c r="T24" s="687"/>
      <c r="U24" s="687"/>
      <c r="V24" s="687"/>
      <c r="W24" s="687"/>
      <c r="X24" s="687"/>
      <c r="Y24" s="688"/>
      <c r="Z24" s="689">
        <v>4</v>
      </c>
      <c r="AA24" s="689"/>
      <c r="AB24" s="689"/>
      <c r="AC24" s="689"/>
      <c r="AD24" s="690" t="s">
        <v>242</v>
      </c>
      <c r="AE24" s="690"/>
      <c r="AF24" s="690"/>
      <c r="AG24" s="690"/>
      <c r="AH24" s="690"/>
      <c r="AI24" s="690"/>
      <c r="AJ24" s="690"/>
      <c r="AK24" s="690"/>
      <c r="AL24" s="691" t="s">
        <v>242</v>
      </c>
      <c r="AM24" s="692"/>
      <c r="AN24" s="692"/>
      <c r="AO24" s="693"/>
      <c r="AP24" s="705" t="s">
        <v>293</v>
      </c>
      <c r="AQ24" s="706"/>
      <c r="AR24" s="706"/>
      <c r="AS24" s="706"/>
      <c r="AT24" s="706"/>
      <c r="AU24" s="706"/>
      <c r="AV24" s="706"/>
      <c r="AW24" s="706"/>
      <c r="AX24" s="706"/>
      <c r="AY24" s="706"/>
      <c r="AZ24" s="706"/>
      <c r="BA24" s="706"/>
      <c r="BB24" s="706"/>
      <c r="BC24" s="706"/>
      <c r="BD24" s="706"/>
      <c r="BE24" s="706"/>
      <c r="BF24" s="707"/>
      <c r="BG24" s="686" t="s">
        <v>242</v>
      </c>
      <c r="BH24" s="687"/>
      <c r="BI24" s="687"/>
      <c r="BJ24" s="687"/>
      <c r="BK24" s="687"/>
      <c r="BL24" s="687"/>
      <c r="BM24" s="687"/>
      <c r="BN24" s="688"/>
      <c r="BO24" s="689" t="s">
        <v>242</v>
      </c>
      <c r="BP24" s="689"/>
      <c r="BQ24" s="689"/>
      <c r="BR24" s="689"/>
      <c r="BS24" s="695" t="s">
        <v>242</v>
      </c>
      <c r="BT24" s="687"/>
      <c r="BU24" s="687"/>
      <c r="BV24" s="687"/>
      <c r="BW24" s="687"/>
      <c r="BX24" s="687"/>
      <c r="BY24" s="687"/>
      <c r="BZ24" s="687"/>
      <c r="CA24" s="687"/>
      <c r="CB24" s="696"/>
      <c r="CD24" s="697" t="s">
        <v>294</v>
      </c>
      <c r="CE24" s="698"/>
      <c r="CF24" s="698"/>
      <c r="CG24" s="698"/>
      <c r="CH24" s="698"/>
      <c r="CI24" s="698"/>
      <c r="CJ24" s="698"/>
      <c r="CK24" s="698"/>
      <c r="CL24" s="698"/>
      <c r="CM24" s="698"/>
      <c r="CN24" s="698"/>
      <c r="CO24" s="698"/>
      <c r="CP24" s="698"/>
      <c r="CQ24" s="699"/>
      <c r="CR24" s="675">
        <v>5699560</v>
      </c>
      <c r="CS24" s="676"/>
      <c r="CT24" s="676"/>
      <c r="CU24" s="676"/>
      <c r="CV24" s="676"/>
      <c r="CW24" s="676"/>
      <c r="CX24" s="676"/>
      <c r="CY24" s="677"/>
      <c r="CZ24" s="680">
        <v>48</v>
      </c>
      <c r="DA24" s="681"/>
      <c r="DB24" s="681"/>
      <c r="DC24" s="700"/>
      <c r="DD24" s="725">
        <v>3994475</v>
      </c>
      <c r="DE24" s="676"/>
      <c r="DF24" s="676"/>
      <c r="DG24" s="676"/>
      <c r="DH24" s="676"/>
      <c r="DI24" s="676"/>
      <c r="DJ24" s="676"/>
      <c r="DK24" s="677"/>
      <c r="DL24" s="725">
        <v>3960245</v>
      </c>
      <c r="DM24" s="676"/>
      <c r="DN24" s="676"/>
      <c r="DO24" s="676"/>
      <c r="DP24" s="676"/>
      <c r="DQ24" s="676"/>
      <c r="DR24" s="676"/>
      <c r="DS24" s="676"/>
      <c r="DT24" s="676"/>
      <c r="DU24" s="676"/>
      <c r="DV24" s="677"/>
      <c r="DW24" s="680">
        <v>50.5</v>
      </c>
      <c r="DX24" s="681"/>
      <c r="DY24" s="681"/>
      <c r="DZ24" s="681"/>
      <c r="EA24" s="681"/>
      <c r="EB24" s="681"/>
      <c r="EC24" s="682"/>
    </row>
    <row r="25" spans="2:133" ht="11.25" customHeight="1" x14ac:dyDescent="0.15">
      <c r="B25" s="683" t="s">
        <v>295</v>
      </c>
      <c r="C25" s="684"/>
      <c r="D25" s="684"/>
      <c r="E25" s="684"/>
      <c r="F25" s="684"/>
      <c r="G25" s="684"/>
      <c r="H25" s="684"/>
      <c r="I25" s="684"/>
      <c r="J25" s="684"/>
      <c r="K25" s="684"/>
      <c r="L25" s="684"/>
      <c r="M25" s="684"/>
      <c r="N25" s="684"/>
      <c r="O25" s="684"/>
      <c r="P25" s="684"/>
      <c r="Q25" s="685"/>
      <c r="R25" s="686" t="s">
        <v>242</v>
      </c>
      <c r="S25" s="687"/>
      <c r="T25" s="687"/>
      <c r="U25" s="687"/>
      <c r="V25" s="687"/>
      <c r="W25" s="687"/>
      <c r="X25" s="687"/>
      <c r="Y25" s="688"/>
      <c r="Z25" s="689" t="s">
        <v>242</v>
      </c>
      <c r="AA25" s="689"/>
      <c r="AB25" s="689"/>
      <c r="AC25" s="689"/>
      <c r="AD25" s="690" t="s">
        <v>242</v>
      </c>
      <c r="AE25" s="690"/>
      <c r="AF25" s="690"/>
      <c r="AG25" s="690"/>
      <c r="AH25" s="690"/>
      <c r="AI25" s="690"/>
      <c r="AJ25" s="690"/>
      <c r="AK25" s="690"/>
      <c r="AL25" s="691" t="s">
        <v>242</v>
      </c>
      <c r="AM25" s="692"/>
      <c r="AN25" s="692"/>
      <c r="AO25" s="693"/>
      <c r="AP25" s="705" t="s">
        <v>296</v>
      </c>
      <c r="AQ25" s="706"/>
      <c r="AR25" s="706"/>
      <c r="AS25" s="706"/>
      <c r="AT25" s="706"/>
      <c r="AU25" s="706"/>
      <c r="AV25" s="706"/>
      <c r="AW25" s="706"/>
      <c r="AX25" s="706"/>
      <c r="AY25" s="706"/>
      <c r="AZ25" s="706"/>
      <c r="BA25" s="706"/>
      <c r="BB25" s="706"/>
      <c r="BC25" s="706"/>
      <c r="BD25" s="706"/>
      <c r="BE25" s="706"/>
      <c r="BF25" s="707"/>
      <c r="BG25" s="686" t="s">
        <v>242</v>
      </c>
      <c r="BH25" s="687"/>
      <c r="BI25" s="687"/>
      <c r="BJ25" s="687"/>
      <c r="BK25" s="687"/>
      <c r="BL25" s="687"/>
      <c r="BM25" s="687"/>
      <c r="BN25" s="688"/>
      <c r="BO25" s="689" t="s">
        <v>242</v>
      </c>
      <c r="BP25" s="689"/>
      <c r="BQ25" s="689"/>
      <c r="BR25" s="689"/>
      <c r="BS25" s="695" t="s">
        <v>242</v>
      </c>
      <c r="BT25" s="687"/>
      <c r="BU25" s="687"/>
      <c r="BV25" s="687"/>
      <c r="BW25" s="687"/>
      <c r="BX25" s="687"/>
      <c r="BY25" s="687"/>
      <c r="BZ25" s="687"/>
      <c r="CA25" s="687"/>
      <c r="CB25" s="696"/>
      <c r="CD25" s="701" t="s">
        <v>297</v>
      </c>
      <c r="CE25" s="702"/>
      <c r="CF25" s="702"/>
      <c r="CG25" s="702"/>
      <c r="CH25" s="702"/>
      <c r="CI25" s="702"/>
      <c r="CJ25" s="702"/>
      <c r="CK25" s="702"/>
      <c r="CL25" s="702"/>
      <c r="CM25" s="702"/>
      <c r="CN25" s="702"/>
      <c r="CO25" s="702"/>
      <c r="CP25" s="702"/>
      <c r="CQ25" s="703"/>
      <c r="CR25" s="686">
        <v>2307329</v>
      </c>
      <c r="CS25" s="722"/>
      <c r="CT25" s="722"/>
      <c r="CU25" s="722"/>
      <c r="CV25" s="722"/>
      <c r="CW25" s="722"/>
      <c r="CX25" s="722"/>
      <c r="CY25" s="723"/>
      <c r="CZ25" s="691">
        <v>19.399999999999999</v>
      </c>
      <c r="DA25" s="720"/>
      <c r="DB25" s="720"/>
      <c r="DC25" s="724"/>
      <c r="DD25" s="695">
        <v>1895150</v>
      </c>
      <c r="DE25" s="722"/>
      <c r="DF25" s="722"/>
      <c r="DG25" s="722"/>
      <c r="DH25" s="722"/>
      <c r="DI25" s="722"/>
      <c r="DJ25" s="722"/>
      <c r="DK25" s="723"/>
      <c r="DL25" s="695">
        <v>1864702</v>
      </c>
      <c r="DM25" s="722"/>
      <c r="DN25" s="722"/>
      <c r="DO25" s="722"/>
      <c r="DP25" s="722"/>
      <c r="DQ25" s="722"/>
      <c r="DR25" s="722"/>
      <c r="DS25" s="722"/>
      <c r="DT25" s="722"/>
      <c r="DU25" s="722"/>
      <c r="DV25" s="723"/>
      <c r="DW25" s="691">
        <v>23.8</v>
      </c>
      <c r="DX25" s="720"/>
      <c r="DY25" s="720"/>
      <c r="DZ25" s="720"/>
      <c r="EA25" s="720"/>
      <c r="EB25" s="720"/>
      <c r="EC25" s="721"/>
    </row>
    <row r="26" spans="2:133" ht="11.25" customHeight="1" x14ac:dyDescent="0.15">
      <c r="B26" s="683" t="s">
        <v>298</v>
      </c>
      <c r="C26" s="684"/>
      <c r="D26" s="684"/>
      <c r="E26" s="684"/>
      <c r="F26" s="684"/>
      <c r="G26" s="684"/>
      <c r="H26" s="684"/>
      <c r="I26" s="684"/>
      <c r="J26" s="684"/>
      <c r="K26" s="684"/>
      <c r="L26" s="684"/>
      <c r="M26" s="684"/>
      <c r="N26" s="684"/>
      <c r="O26" s="684"/>
      <c r="P26" s="684"/>
      <c r="Q26" s="685"/>
      <c r="R26" s="686">
        <v>7865928</v>
      </c>
      <c r="S26" s="687"/>
      <c r="T26" s="687"/>
      <c r="U26" s="687"/>
      <c r="V26" s="687"/>
      <c r="W26" s="687"/>
      <c r="X26" s="687"/>
      <c r="Y26" s="688"/>
      <c r="Z26" s="689">
        <v>64.3</v>
      </c>
      <c r="AA26" s="689"/>
      <c r="AB26" s="689"/>
      <c r="AC26" s="689"/>
      <c r="AD26" s="690">
        <v>7375575</v>
      </c>
      <c r="AE26" s="690"/>
      <c r="AF26" s="690"/>
      <c r="AG26" s="690"/>
      <c r="AH26" s="690"/>
      <c r="AI26" s="690"/>
      <c r="AJ26" s="690"/>
      <c r="AK26" s="690"/>
      <c r="AL26" s="691">
        <v>99.8</v>
      </c>
      <c r="AM26" s="692"/>
      <c r="AN26" s="692"/>
      <c r="AO26" s="693"/>
      <c r="AP26" s="705" t="s">
        <v>299</v>
      </c>
      <c r="AQ26" s="735"/>
      <c r="AR26" s="735"/>
      <c r="AS26" s="735"/>
      <c r="AT26" s="735"/>
      <c r="AU26" s="735"/>
      <c r="AV26" s="735"/>
      <c r="AW26" s="735"/>
      <c r="AX26" s="735"/>
      <c r="AY26" s="735"/>
      <c r="AZ26" s="735"/>
      <c r="BA26" s="735"/>
      <c r="BB26" s="735"/>
      <c r="BC26" s="735"/>
      <c r="BD26" s="735"/>
      <c r="BE26" s="735"/>
      <c r="BF26" s="707"/>
      <c r="BG26" s="686" t="s">
        <v>242</v>
      </c>
      <c r="BH26" s="687"/>
      <c r="BI26" s="687"/>
      <c r="BJ26" s="687"/>
      <c r="BK26" s="687"/>
      <c r="BL26" s="687"/>
      <c r="BM26" s="687"/>
      <c r="BN26" s="688"/>
      <c r="BO26" s="689" t="s">
        <v>242</v>
      </c>
      <c r="BP26" s="689"/>
      <c r="BQ26" s="689"/>
      <c r="BR26" s="689"/>
      <c r="BS26" s="695" t="s">
        <v>242</v>
      </c>
      <c r="BT26" s="687"/>
      <c r="BU26" s="687"/>
      <c r="BV26" s="687"/>
      <c r="BW26" s="687"/>
      <c r="BX26" s="687"/>
      <c r="BY26" s="687"/>
      <c r="BZ26" s="687"/>
      <c r="CA26" s="687"/>
      <c r="CB26" s="696"/>
      <c r="CD26" s="701" t="s">
        <v>300</v>
      </c>
      <c r="CE26" s="702"/>
      <c r="CF26" s="702"/>
      <c r="CG26" s="702"/>
      <c r="CH26" s="702"/>
      <c r="CI26" s="702"/>
      <c r="CJ26" s="702"/>
      <c r="CK26" s="702"/>
      <c r="CL26" s="702"/>
      <c r="CM26" s="702"/>
      <c r="CN26" s="702"/>
      <c r="CO26" s="702"/>
      <c r="CP26" s="702"/>
      <c r="CQ26" s="703"/>
      <c r="CR26" s="686">
        <v>1498045</v>
      </c>
      <c r="CS26" s="687"/>
      <c r="CT26" s="687"/>
      <c r="CU26" s="687"/>
      <c r="CV26" s="687"/>
      <c r="CW26" s="687"/>
      <c r="CX26" s="687"/>
      <c r="CY26" s="688"/>
      <c r="CZ26" s="691">
        <v>12.6</v>
      </c>
      <c r="DA26" s="720"/>
      <c r="DB26" s="720"/>
      <c r="DC26" s="724"/>
      <c r="DD26" s="695">
        <v>1176138</v>
      </c>
      <c r="DE26" s="687"/>
      <c r="DF26" s="687"/>
      <c r="DG26" s="687"/>
      <c r="DH26" s="687"/>
      <c r="DI26" s="687"/>
      <c r="DJ26" s="687"/>
      <c r="DK26" s="688"/>
      <c r="DL26" s="695" t="s">
        <v>180</v>
      </c>
      <c r="DM26" s="687"/>
      <c r="DN26" s="687"/>
      <c r="DO26" s="687"/>
      <c r="DP26" s="687"/>
      <c r="DQ26" s="687"/>
      <c r="DR26" s="687"/>
      <c r="DS26" s="687"/>
      <c r="DT26" s="687"/>
      <c r="DU26" s="687"/>
      <c r="DV26" s="688"/>
      <c r="DW26" s="691" t="s">
        <v>129</v>
      </c>
      <c r="DX26" s="720"/>
      <c r="DY26" s="720"/>
      <c r="DZ26" s="720"/>
      <c r="EA26" s="720"/>
      <c r="EB26" s="720"/>
      <c r="EC26" s="721"/>
    </row>
    <row r="27" spans="2:133" ht="11.25" customHeight="1" x14ac:dyDescent="0.15">
      <c r="B27" s="683" t="s">
        <v>301</v>
      </c>
      <c r="C27" s="684"/>
      <c r="D27" s="684"/>
      <c r="E27" s="684"/>
      <c r="F27" s="684"/>
      <c r="G27" s="684"/>
      <c r="H27" s="684"/>
      <c r="I27" s="684"/>
      <c r="J27" s="684"/>
      <c r="K27" s="684"/>
      <c r="L27" s="684"/>
      <c r="M27" s="684"/>
      <c r="N27" s="684"/>
      <c r="O27" s="684"/>
      <c r="P27" s="684"/>
      <c r="Q27" s="685"/>
      <c r="R27" s="686">
        <v>2261</v>
      </c>
      <c r="S27" s="687"/>
      <c r="T27" s="687"/>
      <c r="U27" s="687"/>
      <c r="V27" s="687"/>
      <c r="W27" s="687"/>
      <c r="X27" s="687"/>
      <c r="Y27" s="688"/>
      <c r="Z27" s="689">
        <v>0</v>
      </c>
      <c r="AA27" s="689"/>
      <c r="AB27" s="689"/>
      <c r="AC27" s="689"/>
      <c r="AD27" s="690">
        <v>2261</v>
      </c>
      <c r="AE27" s="690"/>
      <c r="AF27" s="690"/>
      <c r="AG27" s="690"/>
      <c r="AH27" s="690"/>
      <c r="AI27" s="690"/>
      <c r="AJ27" s="690"/>
      <c r="AK27" s="690"/>
      <c r="AL27" s="691">
        <v>0</v>
      </c>
      <c r="AM27" s="692"/>
      <c r="AN27" s="692"/>
      <c r="AO27" s="693"/>
      <c r="AP27" s="683" t="s">
        <v>302</v>
      </c>
      <c r="AQ27" s="684"/>
      <c r="AR27" s="684"/>
      <c r="AS27" s="684"/>
      <c r="AT27" s="684"/>
      <c r="AU27" s="684"/>
      <c r="AV27" s="684"/>
      <c r="AW27" s="684"/>
      <c r="AX27" s="684"/>
      <c r="AY27" s="684"/>
      <c r="AZ27" s="684"/>
      <c r="BA27" s="684"/>
      <c r="BB27" s="684"/>
      <c r="BC27" s="684"/>
      <c r="BD27" s="684"/>
      <c r="BE27" s="684"/>
      <c r="BF27" s="685"/>
      <c r="BG27" s="686">
        <v>4630615</v>
      </c>
      <c r="BH27" s="687"/>
      <c r="BI27" s="687"/>
      <c r="BJ27" s="687"/>
      <c r="BK27" s="687"/>
      <c r="BL27" s="687"/>
      <c r="BM27" s="687"/>
      <c r="BN27" s="688"/>
      <c r="BO27" s="689">
        <v>100</v>
      </c>
      <c r="BP27" s="689"/>
      <c r="BQ27" s="689"/>
      <c r="BR27" s="689"/>
      <c r="BS27" s="695">
        <v>7217</v>
      </c>
      <c r="BT27" s="687"/>
      <c r="BU27" s="687"/>
      <c r="BV27" s="687"/>
      <c r="BW27" s="687"/>
      <c r="BX27" s="687"/>
      <c r="BY27" s="687"/>
      <c r="BZ27" s="687"/>
      <c r="CA27" s="687"/>
      <c r="CB27" s="696"/>
      <c r="CD27" s="701" t="s">
        <v>303</v>
      </c>
      <c r="CE27" s="702"/>
      <c r="CF27" s="702"/>
      <c r="CG27" s="702"/>
      <c r="CH27" s="702"/>
      <c r="CI27" s="702"/>
      <c r="CJ27" s="702"/>
      <c r="CK27" s="702"/>
      <c r="CL27" s="702"/>
      <c r="CM27" s="702"/>
      <c r="CN27" s="702"/>
      <c r="CO27" s="702"/>
      <c r="CP27" s="702"/>
      <c r="CQ27" s="703"/>
      <c r="CR27" s="686">
        <v>1771402</v>
      </c>
      <c r="CS27" s="722"/>
      <c r="CT27" s="722"/>
      <c r="CU27" s="722"/>
      <c r="CV27" s="722"/>
      <c r="CW27" s="722"/>
      <c r="CX27" s="722"/>
      <c r="CY27" s="723"/>
      <c r="CZ27" s="691">
        <v>14.9</v>
      </c>
      <c r="DA27" s="720"/>
      <c r="DB27" s="720"/>
      <c r="DC27" s="724"/>
      <c r="DD27" s="695">
        <v>508792</v>
      </c>
      <c r="DE27" s="722"/>
      <c r="DF27" s="722"/>
      <c r="DG27" s="722"/>
      <c r="DH27" s="722"/>
      <c r="DI27" s="722"/>
      <c r="DJ27" s="722"/>
      <c r="DK27" s="723"/>
      <c r="DL27" s="695">
        <v>505010</v>
      </c>
      <c r="DM27" s="722"/>
      <c r="DN27" s="722"/>
      <c r="DO27" s="722"/>
      <c r="DP27" s="722"/>
      <c r="DQ27" s="722"/>
      <c r="DR27" s="722"/>
      <c r="DS27" s="722"/>
      <c r="DT27" s="722"/>
      <c r="DU27" s="722"/>
      <c r="DV27" s="723"/>
      <c r="DW27" s="691">
        <v>6.4</v>
      </c>
      <c r="DX27" s="720"/>
      <c r="DY27" s="720"/>
      <c r="DZ27" s="720"/>
      <c r="EA27" s="720"/>
      <c r="EB27" s="720"/>
      <c r="EC27" s="721"/>
    </row>
    <row r="28" spans="2:133" ht="11.25" customHeight="1" x14ac:dyDescent="0.15">
      <c r="B28" s="683" t="s">
        <v>304</v>
      </c>
      <c r="C28" s="684"/>
      <c r="D28" s="684"/>
      <c r="E28" s="684"/>
      <c r="F28" s="684"/>
      <c r="G28" s="684"/>
      <c r="H28" s="684"/>
      <c r="I28" s="684"/>
      <c r="J28" s="684"/>
      <c r="K28" s="684"/>
      <c r="L28" s="684"/>
      <c r="M28" s="684"/>
      <c r="N28" s="684"/>
      <c r="O28" s="684"/>
      <c r="P28" s="684"/>
      <c r="Q28" s="685"/>
      <c r="R28" s="686">
        <v>204504</v>
      </c>
      <c r="S28" s="687"/>
      <c r="T28" s="687"/>
      <c r="U28" s="687"/>
      <c r="V28" s="687"/>
      <c r="W28" s="687"/>
      <c r="X28" s="687"/>
      <c r="Y28" s="688"/>
      <c r="Z28" s="689">
        <v>1.7</v>
      </c>
      <c r="AA28" s="689"/>
      <c r="AB28" s="689"/>
      <c r="AC28" s="689"/>
      <c r="AD28" s="690" t="s">
        <v>242</v>
      </c>
      <c r="AE28" s="690"/>
      <c r="AF28" s="690"/>
      <c r="AG28" s="690"/>
      <c r="AH28" s="690"/>
      <c r="AI28" s="690"/>
      <c r="AJ28" s="690"/>
      <c r="AK28" s="690"/>
      <c r="AL28" s="691" t="s">
        <v>242</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305</v>
      </c>
      <c r="CE28" s="702"/>
      <c r="CF28" s="702"/>
      <c r="CG28" s="702"/>
      <c r="CH28" s="702"/>
      <c r="CI28" s="702"/>
      <c r="CJ28" s="702"/>
      <c r="CK28" s="702"/>
      <c r="CL28" s="702"/>
      <c r="CM28" s="702"/>
      <c r="CN28" s="702"/>
      <c r="CO28" s="702"/>
      <c r="CP28" s="702"/>
      <c r="CQ28" s="703"/>
      <c r="CR28" s="686">
        <v>1620829</v>
      </c>
      <c r="CS28" s="687"/>
      <c r="CT28" s="687"/>
      <c r="CU28" s="687"/>
      <c r="CV28" s="687"/>
      <c r="CW28" s="687"/>
      <c r="CX28" s="687"/>
      <c r="CY28" s="688"/>
      <c r="CZ28" s="691">
        <v>13.6</v>
      </c>
      <c r="DA28" s="720"/>
      <c r="DB28" s="720"/>
      <c r="DC28" s="724"/>
      <c r="DD28" s="695">
        <v>1590533</v>
      </c>
      <c r="DE28" s="687"/>
      <c r="DF28" s="687"/>
      <c r="DG28" s="687"/>
      <c r="DH28" s="687"/>
      <c r="DI28" s="687"/>
      <c r="DJ28" s="687"/>
      <c r="DK28" s="688"/>
      <c r="DL28" s="695">
        <v>1590533</v>
      </c>
      <c r="DM28" s="687"/>
      <c r="DN28" s="687"/>
      <c r="DO28" s="687"/>
      <c r="DP28" s="687"/>
      <c r="DQ28" s="687"/>
      <c r="DR28" s="687"/>
      <c r="DS28" s="687"/>
      <c r="DT28" s="687"/>
      <c r="DU28" s="687"/>
      <c r="DV28" s="688"/>
      <c r="DW28" s="691">
        <v>20.3</v>
      </c>
      <c r="DX28" s="720"/>
      <c r="DY28" s="720"/>
      <c r="DZ28" s="720"/>
      <c r="EA28" s="720"/>
      <c r="EB28" s="720"/>
      <c r="EC28" s="721"/>
    </row>
    <row r="29" spans="2:133" ht="11.25" customHeight="1" x14ac:dyDescent="0.15">
      <c r="B29" s="683" t="s">
        <v>306</v>
      </c>
      <c r="C29" s="684"/>
      <c r="D29" s="684"/>
      <c r="E29" s="684"/>
      <c r="F29" s="684"/>
      <c r="G29" s="684"/>
      <c r="H29" s="684"/>
      <c r="I29" s="684"/>
      <c r="J29" s="684"/>
      <c r="K29" s="684"/>
      <c r="L29" s="684"/>
      <c r="M29" s="684"/>
      <c r="N29" s="684"/>
      <c r="O29" s="684"/>
      <c r="P29" s="684"/>
      <c r="Q29" s="685"/>
      <c r="R29" s="686">
        <v>378573</v>
      </c>
      <c r="S29" s="687"/>
      <c r="T29" s="687"/>
      <c r="U29" s="687"/>
      <c r="V29" s="687"/>
      <c r="W29" s="687"/>
      <c r="X29" s="687"/>
      <c r="Y29" s="688"/>
      <c r="Z29" s="689">
        <v>3.1</v>
      </c>
      <c r="AA29" s="689"/>
      <c r="AB29" s="689"/>
      <c r="AC29" s="689"/>
      <c r="AD29" s="690">
        <v>7118</v>
      </c>
      <c r="AE29" s="690"/>
      <c r="AF29" s="690"/>
      <c r="AG29" s="690"/>
      <c r="AH29" s="690"/>
      <c r="AI29" s="690"/>
      <c r="AJ29" s="690"/>
      <c r="AK29" s="690"/>
      <c r="AL29" s="691">
        <v>0.1</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307</v>
      </c>
      <c r="CE29" s="727"/>
      <c r="CF29" s="701" t="s">
        <v>308</v>
      </c>
      <c r="CG29" s="702"/>
      <c r="CH29" s="702"/>
      <c r="CI29" s="702"/>
      <c r="CJ29" s="702"/>
      <c r="CK29" s="702"/>
      <c r="CL29" s="702"/>
      <c r="CM29" s="702"/>
      <c r="CN29" s="702"/>
      <c r="CO29" s="702"/>
      <c r="CP29" s="702"/>
      <c r="CQ29" s="703"/>
      <c r="CR29" s="686">
        <v>1620829</v>
      </c>
      <c r="CS29" s="722"/>
      <c r="CT29" s="722"/>
      <c r="CU29" s="722"/>
      <c r="CV29" s="722"/>
      <c r="CW29" s="722"/>
      <c r="CX29" s="722"/>
      <c r="CY29" s="723"/>
      <c r="CZ29" s="691">
        <v>13.6</v>
      </c>
      <c r="DA29" s="720"/>
      <c r="DB29" s="720"/>
      <c r="DC29" s="724"/>
      <c r="DD29" s="695">
        <v>1590533</v>
      </c>
      <c r="DE29" s="722"/>
      <c r="DF29" s="722"/>
      <c r="DG29" s="722"/>
      <c r="DH29" s="722"/>
      <c r="DI29" s="722"/>
      <c r="DJ29" s="722"/>
      <c r="DK29" s="723"/>
      <c r="DL29" s="695">
        <v>1590533</v>
      </c>
      <c r="DM29" s="722"/>
      <c r="DN29" s="722"/>
      <c r="DO29" s="722"/>
      <c r="DP29" s="722"/>
      <c r="DQ29" s="722"/>
      <c r="DR29" s="722"/>
      <c r="DS29" s="722"/>
      <c r="DT29" s="722"/>
      <c r="DU29" s="722"/>
      <c r="DV29" s="723"/>
      <c r="DW29" s="691">
        <v>20.3</v>
      </c>
      <c r="DX29" s="720"/>
      <c r="DY29" s="720"/>
      <c r="DZ29" s="720"/>
      <c r="EA29" s="720"/>
      <c r="EB29" s="720"/>
      <c r="EC29" s="721"/>
    </row>
    <row r="30" spans="2:133" ht="11.25" customHeight="1" x14ac:dyDescent="0.15">
      <c r="B30" s="683" t="s">
        <v>309</v>
      </c>
      <c r="C30" s="684"/>
      <c r="D30" s="684"/>
      <c r="E30" s="684"/>
      <c r="F30" s="684"/>
      <c r="G30" s="684"/>
      <c r="H30" s="684"/>
      <c r="I30" s="684"/>
      <c r="J30" s="684"/>
      <c r="K30" s="684"/>
      <c r="L30" s="684"/>
      <c r="M30" s="684"/>
      <c r="N30" s="684"/>
      <c r="O30" s="684"/>
      <c r="P30" s="684"/>
      <c r="Q30" s="685"/>
      <c r="R30" s="686">
        <v>22815</v>
      </c>
      <c r="S30" s="687"/>
      <c r="T30" s="687"/>
      <c r="U30" s="687"/>
      <c r="V30" s="687"/>
      <c r="W30" s="687"/>
      <c r="X30" s="687"/>
      <c r="Y30" s="688"/>
      <c r="Z30" s="689">
        <v>0.2</v>
      </c>
      <c r="AA30" s="689"/>
      <c r="AB30" s="689"/>
      <c r="AC30" s="689"/>
      <c r="AD30" s="690" t="s">
        <v>129</v>
      </c>
      <c r="AE30" s="690"/>
      <c r="AF30" s="690"/>
      <c r="AG30" s="690"/>
      <c r="AH30" s="690"/>
      <c r="AI30" s="690"/>
      <c r="AJ30" s="690"/>
      <c r="AK30" s="690"/>
      <c r="AL30" s="691" t="s">
        <v>242</v>
      </c>
      <c r="AM30" s="692"/>
      <c r="AN30" s="692"/>
      <c r="AO30" s="693"/>
      <c r="AP30" s="665" t="s">
        <v>225</v>
      </c>
      <c r="AQ30" s="666"/>
      <c r="AR30" s="666"/>
      <c r="AS30" s="666"/>
      <c r="AT30" s="666"/>
      <c r="AU30" s="666"/>
      <c r="AV30" s="666"/>
      <c r="AW30" s="666"/>
      <c r="AX30" s="666"/>
      <c r="AY30" s="666"/>
      <c r="AZ30" s="666"/>
      <c r="BA30" s="666"/>
      <c r="BB30" s="666"/>
      <c r="BC30" s="666"/>
      <c r="BD30" s="666"/>
      <c r="BE30" s="666"/>
      <c r="BF30" s="667"/>
      <c r="BG30" s="665" t="s">
        <v>310</v>
      </c>
      <c r="BH30" s="739"/>
      <c r="BI30" s="739"/>
      <c r="BJ30" s="739"/>
      <c r="BK30" s="739"/>
      <c r="BL30" s="739"/>
      <c r="BM30" s="739"/>
      <c r="BN30" s="739"/>
      <c r="BO30" s="739"/>
      <c r="BP30" s="739"/>
      <c r="BQ30" s="740"/>
      <c r="BR30" s="665" t="s">
        <v>311</v>
      </c>
      <c r="BS30" s="739"/>
      <c r="BT30" s="739"/>
      <c r="BU30" s="739"/>
      <c r="BV30" s="739"/>
      <c r="BW30" s="739"/>
      <c r="BX30" s="739"/>
      <c r="BY30" s="739"/>
      <c r="BZ30" s="739"/>
      <c r="CA30" s="739"/>
      <c r="CB30" s="740"/>
      <c r="CD30" s="728"/>
      <c r="CE30" s="729"/>
      <c r="CF30" s="701" t="s">
        <v>312</v>
      </c>
      <c r="CG30" s="702"/>
      <c r="CH30" s="702"/>
      <c r="CI30" s="702"/>
      <c r="CJ30" s="702"/>
      <c r="CK30" s="702"/>
      <c r="CL30" s="702"/>
      <c r="CM30" s="702"/>
      <c r="CN30" s="702"/>
      <c r="CO30" s="702"/>
      <c r="CP30" s="702"/>
      <c r="CQ30" s="703"/>
      <c r="CR30" s="686">
        <v>1476792</v>
      </c>
      <c r="CS30" s="687"/>
      <c r="CT30" s="687"/>
      <c r="CU30" s="687"/>
      <c r="CV30" s="687"/>
      <c r="CW30" s="687"/>
      <c r="CX30" s="687"/>
      <c r="CY30" s="688"/>
      <c r="CZ30" s="691">
        <v>12.4</v>
      </c>
      <c r="DA30" s="720"/>
      <c r="DB30" s="720"/>
      <c r="DC30" s="724"/>
      <c r="DD30" s="695">
        <v>1447840</v>
      </c>
      <c r="DE30" s="687"/>
      <c r="DF30" s="687"/>
      <c r="DG30" s="687"/>
      <c r="DH30" s="687"/>
      <c r="DI30" s="687"/>
      <c r="DJ30" s="687"/>
      <c r="DK30" s="688"/>
      <c r="DL30" s="695">
        <v>1447840</v>
      </c>
      <c r="DM30" s="687"/>
      <c r="DN30" s="687"/>
      <c r="DO30" s="687"/>
      <c r="DP30" s="687"/>
      <c r="DQ30" s="687"/>
      <c r="DR30" s="687"/>
      <c r="DS30" s="687"/>
      <c r="DT30" s="687"/>
      <c r="DU30" s="687"/>
      <c r="DV30" s="688"/>
      <c r="DW30" s="691">
        <v>18.5</v>
      </c>
      <c r="DX30" s="720"/>
      <c r="DY30" s="720"/>
      <c r="DZ30" s="720"/>
      <c r="EA30" s="720"/>
      <c r="EB30" s="720"/>
      <c r="EC30" s="721"/>
    </row>
    <row r="31" spans="2:133" ht="11.25" customHeight="1" x14ac:dyDescent="0.15">
      <c r="B31" s="683" t="s">
        <v>313</v>
      </c>
      <c r="C31" s="684"/>
      <c r="D31" s="684"/>
      <c r="E31" s="684"/>
      <c r="F31" s="684"/>
      <c r="G31" s="684"/>
      <c r="H31" s="684"/>
      <c r="I31" s="684"/>
      <c r="J31" s="684"/>
      <c r="K31" s="684"/>
      <c r="L31" s="684"/>
      <c r="M31" s="684"/>
      <c r="N31" s="684"/>
      <c r="O31" s="684"/>
      <c r="P31" s="684"/>
      <c r="Q31" s="685"/>
      <c r="R31" s="686">
        <v>1016450</v>
      </c>
      <c r="S31" s="687"/>
      <c r="T31" s="687"/>
      <c r="U31" s="687"/>
      <c r="V31" s="687"/>
      <c r="W31" s="687"/>
      <c r="X31" s="687"/>
      <c r="Y31" s="688"/>
      <c r="Z31" s="689">
        <v>8.3000000000000007</v>
      </c>
      <c r="AA31" s="689"/>
      <c r="AB31" s="689"/>
      <c r="AC31" s="689"/>
      <c r="AD31" s="690" t="s">
        <v>242</v>
      </c>
      <c r="AE31" s="690"/>
      <c r="AF31" s="690"/>
      <c r="AG31" s="690"/>
      <c r="AH31" s="690"/>
      <c r="AI31" s="690"/>
      <c r="AJ31" s="690"/>
      <c r="AK31" s="690"/>
      <c r="AL31" s="691" t="s">
        <v>129</v>
      </c>
      <c r="AM31" s="692"/>
      <c r="AN31" s="692"/>
      <c r="AO31" s="693"/>
      <c r="AP31" s="743" t="s">
        <v>314</v>
      </c>
      <c r="AQ31" s="744"/>
      <c r="AR31" s="744"/>
      <c r="AS31" s="744"/>
      <c r="AT31" s="749" t="s">
        <v>315</v>
      </c>
      <c r="AU31" s="231"/>
      <c r="AV31" s="231"/>
      <c r="AW31" s="231"/>
      <c r="AX31" s="672" t="s">
        <v>189</v>
      </c>
      <c r="AY31" s="673"/>
      <c r="AZ31" s="673"/>
      <c r="BA31" s="673"/>
      <c r="BB31" s="673"/>
      <c r="BC31" s="673"/>
      <c r="BD31" s="673"/>
      <c r="BE31" s="673"/>
      <c r="BF31" s="674"/>
      <c r="BG31" s="754">
        <v>99.2</v>
      </c>
      <c r="BH31" s="741"/>
      <c r="BI31" s="741"/>
      <c r="BJ31" s="741"/>
      <c r="BK31" s="741"/>
      <c r="BL31" s="741"/>
      <c r="BM31" s="681">
        <v>94.8</v>
      </c>
      <c r="BN31" s="741"/>
      <c r="BO31" s="741"/>
      <c r="BP31" s="741"/>
      <c r="BQ31" s="742"/>
      <c r="BR31" s="754">
        <v>99.1</v>
      </c>
      <c r="BS31" s="741"/>
      <c r="BT31" s="741"/>
      <c r="BU31" s="741"/>
      <c r="BV31" s="741"/>
      <c r="BW31" s="741"/>
      <c r="BX31" s="681">
        <v>94.3</v>
      </c>
      <c r="BY31" s="741"/>
      <c r="BZ31" s="741"/>
      <c r="CA31" s="741"/>
      <c r="CB31" s="742"/>
      <c r="CD31" s="728"/>
      <c r="CE31" s="729"/>
      <c r="CF31" s="701" t="s">
        <v>316</v>
      </c>
      <c r="CG31" s="702"/>
      <c r="CH31" s="702"/>
      <c r="CI31" s="702"/>
      <c r="CJ31" s="702"/>
      <c r="CK31" s="702"/>
      <c r="CL31" s="702"/>
      <c r="CM31" s="702"/>
      <c r="CN31" s="702"/>
      <c r="CO31" s="702"/>
      <c r="CP31" s="702"/>
      <c r="CQ31" s="703"/>
      <c r="CR31" s="686">
        <v>144037</v>
      </c>
      <c r="CS31" s="722"/>
      <c r="CT31" s="722"/>
      <c r="CU31" s="722"/>
      <c r="CV31" s="722"/>
      <c r="CW31" s="722"/>
      <c r="CX31" s="722"/>
      <c r="CY31" s="723"/>
      <c r="CZ31" s="691">
        <v>1.2</v>
      </c>
      <c r="DA31" s="720"/>
      <c r="DB31" s="720"/>
      <c r="DC31" s="724"/>
      <c r="DD31" s="695">
        <v>142693</v>
      </c>
      <c r="DE31" s="722"/>
      <c r="DF31" s="722"/>
      <c r="DG31" s="722"/>
      <c r="DH31" s="722"/>
      <c r="DI31" s="722"/>
      <c r="DJ31" s="722"/>
      <c r="DK31" s="723"/>
      <c r="DL31" s="695">
        <v>142693</v>
      </c>
      <c r="DM31" s="722"/>
      <c r="DN31" s="722"/>
      <c r="DO31" s="722"/>
      <c r="DP31" s="722"/>
      <c r="DQ31" s="722"/>
      <c r="DR31" s="722"/>
      <c r="DS31" s="722"/>
      <c r="DT31" s="722"/>
      <c r="DU31" s="722"/>
      <c r="DV31" s="723"/>
      <c r="DW31" s="691">
        <v>1.8</v>
      </c>
      <c r="DX31" s="720"/>
      <c r="DY31" s="720"/>
      <c r="DZ31" s="720"/>
      <c r="EA31" s="720"/>
      <c r="EB31" s="720"/>
      <c r="EC31" s="721"/>
    </row>
    <row r="32" spans="2:133" ht="11.25" customHeight="1" x14ac:dyDescent="0.15">
      <c r="B32" s="732" t="s">
        <v>317</v>
      </c>
      <c r="C32" s="733"/>
      <c r="D32" s="733"/>
      <c r="E32" s="733"/>
      <c r="F32" s="733"/>
      <c r="G32" s="733"/>
      <c r="H32" s="733"/>
      <c r="I32" s="733"/>
      <c r="J32" s="733"/>
      <c r="K32" s="733"/>
      <c r="L32" s="733"/>
      <c r="M32" s="733"/>
      <c r="N32" s="733"/>
      <c r="O32" s="733"/>
      <c r="P32" s="733"/>
      <c r="Q32" s="734"/>
      <c r="R32" s="686" t="s">
        <v>242</v>
      </c>
      <c r="S32" s="687"/>
      <c r="T32" s="687"/>
      <c r="U32" s="687"/>
      <c r="V32" s="687"/>
      <c r="W32" s="687"/>
      <c r="X32" s="687"/>
      <c r="Y32" s="688"/>
      <c r="Z32" s="689" t="s">
        <v>180</v>
      </c>
      <c r="AA32" s="689"/>
      <c r="AB32" s="689"/>
      <c r="AC32" s="689"/>
      <c r="AD32" s="690" t="s">
        <v>180</v>
      </c>
      <c r="AE32" s="690"/>
      <c r="AF32" s="690"/>
      <c r="AG32" s="690"/>
      <c r="AH32" s="690"/>
      <c r="AI32" s="690"/>
      <c r="AJ32" s="690"/>
      <c r="AK32" s="690"/>
      <c r="AL32" s="691" t="s">
        <v>242</v>
      </c>
      <c r="AM32" s="692"/>
      <c r="AN32" s="692"/>
      <c r="AO32" s="693"/>
      <c r="AP32" s="745"/>
      <c r="AQ32" s="746"/>
      <c r="AR32" s="746"/>
      <c r="AS32" s="746"/>
      <c r="AT32" s="750"/>
      <c r="AU32" s="230" t="s">
        <v>318</v>
      </c>
      <c r="AV32" s="230"/>
      <c r="AW32" s="230"/>
      <c r="AX32" s="683" t="s">
        <v>319</v>
      </c>
      <c r="AY32" s="684"/>
      <c r="AZ32" s="684"/>
      <c r="BA32" s="684"/>
      <c r="BB32" s="684"/>
      <c r="BC32" s="684"/>
      <c r="BD32" s="684"/>
      <c r="BE32" s="684"/>
      <c r="BF32" s="685"/>
      <c r="BG32" s="755">
        <v>99.1</v>
      </c>
      <c r="BH32" s="722"/>
      <c r="BI32" s="722"/>
      <c r="BJ32" s="722"/>
      <c r="BK32" s="722"/>
      <c r="BL32" s="722"/>
      <c r="BM32" s="692">
        <v>95.2</v>
      </c>
      <c r="BN32" s="752"/>
      <c r="BO32" s="752"/>
      <c r="BP32" s="752"/>
      <c r="BQ32" s="753"/>
      <c r="BR32" s="755">
        <v>98.7</v>
      </c>
      <c r="BS32" s="722"/>
      <c r="BT32" s="722"/>
      <c r="BU32" s="722"/>
      <c r="BV32" s="722"/>
      <c r="BW32" s="722"/>
      <c r="BX32" s="692">
        <v>94.2</v>
      </c>
      <c r="BY32" s="752"/>
      <c r="BZ32" s="752"/>
      <c r="CA32" s="752"/>
      <c r="CB32" s="753"/>
      <c r="CD32" s="730"/>
      <c r="CE32" s="731"/>
      <c r="CF32" s="701" t="s">
        <v>320</v>
      </c>
      <c r="CG32" s="702"/>
      <c r="CH32" s="702"/>
      <c r="CI32" s="702"/>
      <c r="CJ32" s="702"/>
      <c r="CK32" s="702"/>
      <c r="CL32" s="702"/>
      <c r="CM32" s="702"/>
      <c r="CN32" s="702"/>
      <c r="CO32" s="702"/>
      <c r="CP32" s="702"/>
      <c r="CQ32" s="703"/>
      <c r="CR32" s="686" t="s">
        <v>242</v>
      </c>
      <c r="CS32" s="687"/>
      <c r="CT32" s="687"/>
      <c r="CU32" s="687"/>
      <c r="CV32" s="687"/>
      <c r="CW32" s="687"/>
      <c r="CX32" s="687"/>
      <c r="CY32" s="688"/>
      <c r="CZ32" s="691" t="s">
        <v>129</v>
      </c>
      <c r="DA32" s="720"/>
      <c r="DB32" s="720"/>
      <c r="DC32" s="724"/>
      <c r="DD32" s="695" t="s">
        <v>129</v>
      </c>
      <c r="DE32" s="687"/>
      <c r="DF32" s="687"/>
      <c r="DG32" s="687"/>
      <c r="DH32" s="687"/>
      <c r="DI32" s="687"/>
      <c r="DJ32" s="687"/>
      <c r="DK32" s="688"/>
      <c r="DL32" s="695" t="s">
        <v>242</v>
      </c>
      <c r="DM32" s="687"/>
      <c r="DN32" s="687"/>
      <c r="DO32" s="687"/>
      <c r="DP32" s="687"/>
      <c r="DQ32" s="687"/>
      <c r="DR32" s="687"/>
      <c r="DS32" s="687"/>
      <c r="DT32" s="687"/>
      <c r="DU32" s="687"/>
      <c r="DV32" s="688"/>
      <c r="DW32" s="691" t="s">
        <v>242</v>
      </c>
      <c r="DX32" s="720"/>
      <c r="DY32" s="720"/>
      <c r="DZ32" s="720"/>
      <c r="EA32" s="720"/>
      <c r="EB32" s="720"/>
      <c r="EC32" s="721"/>
    </row>
    <row r="33" spans="2:133" ht="11.25" customHeight="1" x14ac:dyDescent="0.15">
      <c r="B33" s="683" t="s">
        <v>321</v>
      </c>
      <c r="C33" s="684"/>
      <c r="D33" s="684"/>
      <c r="E33" s="684"/>
      <c r="F33" s="684"/>
      <c r="G33" s="684"/>
      <c r="H33" s="684"/>
      <c r="I33" s="684"/>
      <c r="J33" s="684"/>
      <c r="K33" s="684"/>
      <c r="L33" s="684"/>
      <c r="M33" s="684"/>
      <c r="N33" s="684"/>
      <c r="O33" s="684"/>
      <c r="P33" s="684"/>
      <c r="Q33" s="685"/>
      <c r="R33" s="686">
        <v>676353</v>
      </c>
      <c r="S33" s="687"/>
      <c r="T33" s="687"/>
      <c r="U33" s="687"/>
      <c r="V33" s="687"/>
      <c r="W33" s="687"/>
      <c r="X33" s="687"/>
      <c r="Y33" s="688"/>
      <c r="Z33" s="689">
        <v>5.5</v>
      </c>
      <c r="AA33" s="689"/>
      <c r="AB33" s="689"/>
      <c r="AC33" s="689"/>
      <c r="AD33" s="690" t="s">
        <v>242</v>
      </c>
      <c r="AE33" s="690"/>
      <c r="AF33" s="690"/>
      <c r="AG33" s="690"/>
      <c r="AH33" s="690"/>
      <c r="AI33" s="690"/>
      <c r="AJ33" s="690"/>
      <c r="AK33" s="690"/>
      <c r="AL33" s="691" t="s">
        <v>242</v>
      </c>
      <c r="AM33" s="692"/>
      <c r="AN33" s="692"/>
      <c r="AO33" s="693"/>
      <c r="AP33" s="747"/>
      <c r="AQ33" s="748"/>
      <c r="AR33" s="748"/>
      <c r="AS33" s="748"/>
      <c r="AT33" s="751"/>
      <c r="AU33" s="232"/>
      <c r="AV33" s="232"/>
      <c r="AW33" s="232"/>
      <c r="AX33" s="736" t="s">
        <v>322</v>
      </c>
      <c r="AY33" s="737"/>
      <c r="AZ33" s="737"/>
      <c r="BA33" s="737"/>
      <c r="BB33" s="737"/>
      <c r="BC33" s="737"/>
      <c r="BD33" s="737"/>
      <c r="BE33" s="737"/>
      <c r="BF33" s="738"/>
      <c r="BG33" s="756">
        <v>99.3</v>
      </c>
      <c r="BH33" s="757"/>
      <c r="BI33" s="757"/>
      <c r="BJ33" s="757"/>
      <c r="BK33" s="757"/>
      <c r="BL33" s="757"/>
      <c r="BM33" s="758">
        <v>95.6</v>
      </c>
      <c r="BN33" s="757"/>
      <c r="BO33" s="757"/>
      <c r="BP33" s="757"/>
      <c r="BQ33" s="759"/>
      <c r="BR33" s="756">
        <v>99.3</v>
      </c>
      <c r="BS33" s="757"/>
      <c r="BT33" s="757"/>
      <c r="BU33" s="757"/>
      <c r="BV33" s="757"/>
      <c r="BW33" s="757"/>
      <c r="BX33" s="758">
        <v>95.3</v>
      </c>
      <c r="BY33" s="757"/>
      <c r="BZ33" s="757"/>
      <c r="CA33" s="757"/>
      <c r="CB33" s="759"/>
      <c r="CD33" s="701" t="s">
        <v>323</v>
      </c>
      <c r="CE33" s="702"/>
      <c r="CF33" s="702"/>
      <c r="CG33" s="702"/>
      <c r="CH33" s="702"/>
      <c r="CI33" s="702"/>
      <c r="CJ33" s="702"/>
      <c r="CK33" s="702"/>
      <c r="CL33" s="702"/>
      <c r="CM33" s="702"/>
      <c r="CN33" s="702"/>
      <c r="CO33" s="702"/>
      <c r="CP33" s="702"/>
      <c r="CQ33" s="703"/>
      <c r="CR33" s="686">
        <v>5813967</v>
      </c>
      <c r="CS33" s="722"/>
      <c r="CT33" s="722"/>
      <c r="CU33" s="722"/>
      <c r="CV33" s="722"/>
      <c r="CW33" s="722"/>
      <c r="CX33" s="722"/>
      <c r="CY33" s="723"/>
      <c r="CZ33" s="691">
        <v>49</v>
      </c>
      <c r="DA33" s="720"/>
      <c r="DB33" s="720"/>
      <c r="DC33" s="724"/>
      <c r="DD33" s="695">
        <v>4465348</v>
      </c>
      <c r="DE33" s="722"/>
      <c r="DF33" s="722"/>
      <c r="DG33" s="722"/>
      <c r="DH33" s="722"/>
      <c r="DI33" s="722"/>
      <c r="DJ33" s="722"/>
      <c r="DK33" s="723"/>
      <c r="DL33" s="695">
        <v>2954305</v>
      </c>
      <c r="DM33" s="722"/>
      <c r="DN33" s="722"/>
      <c r="DO33" s="722"/>
      <c r="DP33" s="722"/>
      <c r="DQ33" s="722"/>
      <c r="DR33" s="722"/>
      <c r="DS33" s="722"/>
      <c r="DT33" s="722"/>
      <c r="DU33" s="722"/>
      <c r="DV33" s="723"/>
      <c r="DW33" s="691">
        <v>37.700000000000003</v>
      </c>
      <c r="DX33" s="720"/>
      <c r="DY33" s="720"/>
      <c r="DZ33" s="720"/>
      <c r="EA33" s="720"/>
      <c r="EB33" s="720"/>
      <c r="EC33" s="721"/>
    </row>
    <row r="34" spans="2:133" ht="11.25" customHeight="1" x14ac:dyDescent="0.15">
      <c r="B34" s="683" t="s">
        <v>324</v>
      </c>
      <c r="C34" s="684"/>
      <c r="D34" s="684"/>
      <c r="E34" s="684"/>
      <c r="F34" s="684"/>
      <c r="G34" s="684"/>
      <c r="H34" s="684"/>
      <c r="I34" s="684"/>
      <c r="J34" s="684"/>
      <c r="K34" s="684"/>
      <c r="L34" s="684"/>
      <c r="M34" s="684"/>
      <c r="N34" s="684"/>
      <c r="O34" s="684"/>
      <c r="P34" s="684"/>
      <c r="Q34" s="685"/>
      <c r="R34" s="686">
        <v>104281</v>
      </c>
      <c r="S34" s="687"/>
      <c r="T34" s="687"/>
      <c r="U34" s="687"/>
      <c r="V34" s="687"/>
      <c r="W34" s="687"/>
      <c r="X34" s="687"/>
      <c r="Y34" s="688"/>
      <c r="Z34" s="689">
        <v>0.9</v>
      </c>
      <c r="AA34" s="689"/>
      <c r="AB34" s="689"/>
      <c r="AC34" s="689"/>
      <c r="AD34" s="690" t="s">
        <v>242</v>
      </c>
      <c r="AE34" s="690"/>
      <c r="AF34" s="690"/>
      <c r="AG34" s="690"/>
      <c r="AH34" s="690"/>
      <c r="AI34" s="690"/>
      <c r="AJ34" s="690"/>
      <c r="AK34" s="690"/>
      <c r="AL34" s="691" t="s">
        <v>242</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325</v>
      </c>
      <c r="CE34" s="702"/>
      <c r="CF34" s="702"/>
      <c r="CG34" s="702"/>
      <c r="CH34" s="702"/>
      <c r="CI34" s="702"/>
      <c r="CJ34" s="702"/>
      <c r="CK34" s="702"/>
      <c r="CL34" s="702"/>
      <c r="CM34" s="702"/>
      <c r="CN34" s="702"/>
      <c r="CO34" s="702"/>
      <c r="CP34" s="702"/>
      <c r="CQ34" s="703"/>
      <c r="CR34" s="686">
        <v>1774038</v>
      </c>
      <c r="CS34" s="687"/>
      <c r="CT34" s="687"/>
      <c r="CU34" s="687"/>
      <c r="CV34" s="687"/>
      <c r="CW34" s="687"/>
      <c r="CX34" s="687"/>
      <c r="CY34" s="688"/>
      <c r="CZ34" s="691">
        <v>14.9</v>
      </c>
      <c r="DA34" s="720"/>
      <c r="DB34" s="720"/>
      <c r="DC34" s="724"/>
      <c r="DD34" s="695">
        <v>1270469</v>
      </c>
      <c r="DE34" s="687"/>
      <c r="DF34" s="687"/>
      <c r="DG34" s="687"/>
      <c r="DH34" s="687"/>
      <c r="DI34" s="687"/>
      <c r="DJ34" s="687"/>
      <c r="DK34" s="688"/>
      <c r="DL34" s="695">
        <v>1014171</v>
      </c>
      <c r="DM34" s="687"/>
      <c r="DN34" s="687"/>
      <c r="DO34" s="687"/>
      <c r="DP34" s="687"/>
      <c r="DQ34" s="687"/>
      <c r="DR34" s="687"/>
      <c r="DS34" s="687"/>
      <c r="DT34" s="687"/>
      <c r="DU34" s="687"/>
      <c r="DV34" s="688"/>
      <c r="DW34" s="691">
        <v>12.9</v>
      </c>
      <c r="DX34" s="720"/>
      <c r="DY34" s="720"/>
      <c r="DZ34" s="720"/>
      <c r="EA34" s="720"/>
      <c r="EB34" s="720"/>
      <c r="EC34" s="721"/>
    </row>
    <row r="35" spans="2:133" ht="11.25" customHeight="1" x14ac:dyDescent="0.15">
      <c r="B35" s="683" t="s">
        <v>326</v>
      </c>
      <c r="C35" s="684"/>
      <c r="D35" s="684"/>
      <c r="E35" s="684"/>
      <c r="F35" s="684"/>
      <c r="G35" s="684"/>
      <c r="H35" s="684"/>
      <c r="I35" s="684"/>
      <c r="J35" s="684"/>
      <c r="K35" s="684"/>
      <c r="L35" s="684"/>
      <c r="M35" s="684"/>
      <c r="N35" s="684"/>
      <c r="O35" s="684"/>
      <c r="P35" s="684"/>
      <c r="Q35" s="685"/>
      <c r="R35" s="686">
        <v>411910</v>
      </c>
      <c r="S35" s="687"/>
      <c r="T35" s="687"/>
      <c r="U35" s="687"/>
      <c r="V35" s="687"/>
      <c r="W35" s="687"/>
      <c r="X35" s="687"/>
      <c r="Y35" s="688"/>
      <c r="Z35" s="689">
        <v>3.4</v>
      </c>
      <c r="AA35" s="689"/>
      <c r="AB35" s="689"/>
      <c r="AC35" s="689"/>
      <c r="AD35" s="690" t="s">
        <v>242</v>
      </c>
      <c r="AE35" s="690"/>
      <c r="AF35" s="690"/>
      <c r="AG35" s="690"/>
      <c r="AH35" s="690"/>
      <c r="AI35" s="690"/>
      <c r="AJ35" s="690"/>
      <c r="AK35" s="690"/>
      <c r="AL35" s="691" t="s">
        <v>242</v>
      </c>
      <c r="AM35" s="692"/>
      <c r="AN35" s="692"/>
      <c r="AO35" s="693"/>
      <c r="AP35" s="235"/>
      <c r="AQ35" s="665" t="s">
        <v>327</v>
      </c>
      <c r="AR35" s="666"/>
      <c r="AS35" s="666"/>
      <c r="AT35" s="666"/>
      <c r="AU35" s="666"/>
      <c r="AV35" s="666"/>
      <c r="AW35" s="666"/>
      <c r="AX35" s="666"/>
      <c r="AY35" s="666"/>
      <c r="AZ35" s="666"/>
      <c r="BA35" s="666"/>
      <c r="BB35" s="666"/>
      <c r="BC35" s="666"/>
      <c r="BD35" s="666"/>
      <c r="BE35" s="666"/>
      <c r="BF35" s="667"/>
      <c r="BG35" s="665" t="s">
        <v>328</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329</v>
      </c>
      <c r="CE35" s="702"/>
      <c r="CF35" s="702"/>
      <c r="CG35" s="702"/>
      <c r="CH35" s="702"/>
      <c r="CI35" s="702"/>
      <c r="CJ35" s="702"/>
      <c r="CK35" s="702"/>
      <c r="CL35" s="702"/>
      <c r="CM35" s="702"/>
      <c r="CN35" s="702"/>
      <c r="CO35" s="702"/>
      <c r="CP35" s="702"/>
      <c r="CQ35" s="703"/>
      <c r="CR35" s="686">
        <v>52514</v>
      </c>
      <c r="CS35" s="722"/>
      <c r="CT35" s="722"/>
      <c r="CU35" s="722"/>
      <c r="CV35" s="722"/>
      <c r="CW35" s="722"/>
      <c r="CX35" s="722"/>
      <c r="CY35" s="723"/>
      <c r="CZ35" s="691">
        <v>0.4</v>
      </c>
      <c r="DA35" s="720"/>
      <c r="DB35" s="720"/>
      <c r="DC35" s="724"/>
      <c r="DD35" s="695">
        <v>25544</v>
      </c>
      <c r="DE35" s="722"/>
      <c r="DF35" s="722"/>
      <c r="DG35" s="722"/>
      <c r="DH35" s="722"/>
      <c r="DI35" s="722"/>
      <c r="DJ35" s="722"/>
      <c r="DK35" s="723"/>
      <c r="DL35" s="695">
        <v>24213</v>
      </c>
      <c r="DM35" s="722"/>
      <c r="DN35" s="722"/>
      <c r="DO35" s="722"/>
      <c r="DP35" s="722"/>
      <c r="DQ35" s="722"/>
      <c r="DR35" s="722"/>
      <c r="DS35" s="722"/>
      <c r="DT35" s="722"/>
      <c r="DU35" s="722"/>
      <c r="DV35" s="723"/>
      <c r="DW35" s="691">
        <v>0.3</v>
      </c>
      <c r="DX35" s="720"/>
      <c r="DY35" s="720"/>
      <c r="DZ35" s="720"/>
      <c r="EA35" s="720"/>
      <c r="EB35" s="720"/>
      <c r="EC35" s="721"/>
    </row>
    <row r="36" spans="2:133" ht="11.25" customHeight="1" x14ac:dyDescent="0.15">
      <c r="B36" s="683" t="s">
        <v>330</v>
      </c>
      <c r="C36" s="684"/>
      <c r="D36" s="684"/>
      <c r="E36" s="684"/>
      <c r="F36" s="684"/>
      <c r="G36" s="684"/>
      <c r="H36" s="684"/>
      <c r="I36" s="684"/>
      <c r="J36" s="684"/>
      <c r="K36" s="684"/>
      <c r="L36" s="684"/>
      <c r="M36" s="684"/>
      <c r="N36" s="684"/>
      <c r="O36" s="684"/>
      <c r="P36" s="684"/>
      <c r="Q36" s="685"/>
      <c r="R36" s="686">
        <v>521030</v>
      </c>
      <c r="S36" s="687"/>
      <c r="T36" s="687"/>
      <c r="U36" s="687"/>
      <c r="V36" s="687"/>
      <c r="W36" s="687"/>
      <c r="X36" s="687"/>
      <c r="Y36" s="688"/>
      <c r="Z36" s="689">
        <v>4.3</v>
      </c>
      <c r="AA36" s="689"/>
      <c r="AB36" s="689"/>
      <c r="AC36" s="689"/>
      <c r="AD36" s="690" t="s">
        <v>242</v>
      </c>
      <c r="AE36" s="690"/>
      <c r="AF36" s="690"/>
      <c r="AG36" s="690"/>
      <c r="AH36" s="690"/>
      <c r="AI36" s="690"/>
      <c r="AJ36" s="690"/>
      <c r="AK36" s="690"/>
      <c r="AL36" s="691" t="s">
        <v>129</v>
      </c>
      <c r="AM36" s="692"/>
      <c r="AN36" s="692"/>
      <c r="AO36" s="693"/>
      <c r="AP36" s="235"/>
      <c r="AQ36" s="760" t="s">
        <v>331</v>
      </c>
      <c r="AR36" s="761"/>
      <c r="AS36" s="761"/>
      <c r="AT36" s="761"/>
      <c r="AU36" s="761"/>
      <c r="AV36" s="761"/>
      <c r="AW36" s="761"/>
      <c r="AX36" s="761"/>
      <c r="AY36" s="762"/>
      <c r="AZ36" s="675">
        <v>2348752</v>
      </c>
      <c r="BA36" s="676"/>
      <c r="BB36" s="676"/>
      <c r="BC36" s="676"/>
      <c r="BD36" s="676"/>
      <c r="BE36" s="676"/>
      <c r="BF36" s="763"/>
      <c r="BG36" s="697" t="s">
        <v>332</v>
      </c>
      <c r="BH36" s="698"/>
      <c r="BI36" s="698"/>
      <c r="BJ36" s="698"/>
      <c r="BK36" s="698"/>
      <c r="BL36" s="698"/>
      <c r="BM36" s="698"/>
      <c r="BN36" s="698"/>
      <c r="BO36" s="698"/>
      <c r="BP36" s="698"/>
      <c r="BQ36" s="698"/>
      <c r="BR36" s="698"/>
      <c r="BS36" s="698"/>
      <c r="BT36" s="698"/>
      <c r="BU36" s="699"/>
      <c r="BV36" s="675">
        <v>9756</v>
      </c>
      <c r="BW36" s="676"/>
      <c r="BX36" s="676"/>
      <c r="BY36" s="676"/>
      <c r="BZ36" s="676"/>
      <c r="CA36" s="676"/>
      <c r="CB36" s="763"/>
      <c r="CD36" s="701" t="s">
        <v>333</v>
      </c>
      <c r="CE36" s="702"/>
      <c r="CF36" s="702"/>
      <c r="CG36" s="702"/>
      <c r="CH36" s="702"/>
      <c r="CI36" s="702"/>
      <c r="CJ36" s="702"/>
      <c r="CK36" s="702"/>
      <c r="CL36" s="702"/>
      <c r="CM36" s="702"/>
      <c r="CN36" s="702"/>
      <c r="CO36" s="702"/>
      <c r="CP36" s="702"/>
      <c r="CQ36" s="703"/>
      <c r="CR36" s="686">
        <v>1634759</v>
      </c>
      <c r="CS36" s="687"/>
      <c r="CT36" s="687"/>
      <c r="CU36" s="687"/>
      <c r="CV36" s="687"/>
      <c r="CW36" s="687"/>
      <c r="CX36" s="687"/>
      <c r="CY36" s="688"/>
      <c r="CZ36" s="691">
        <v>13.8</v>
      </c>
      <c r="DA36" s="720"/>
      <c r="DB36" s="720"/>
      <c r="DC36" s="724"/>
      <c r="DD36" s="695">
        <v>1552810</v>
      </c>
      <c r="DE36" s="687"/>
      <c r="DF36" s="687"/>
      <c r="DG36" s="687"/>
      <c r="DH36" s="687"/>
      <c r="DI36" s="687"/>
      <c r="DJ36" s="687"/>
      <c r="DK36" s="688"/>
      <c r="DL36" s="695">
        <v>952289</v>
      </c>
      <c r="DM36" s="687"/>
      <c r="DN36" s="687"/>
      <c r="DO36" s="687"/>
      <c r="DP36" s="687"/>
      <c r="DQ36" s="687"/>
      <c r="DR36" s="687"/>
      <c r="DS36" s="687"/>
      <c r="DT36" s="687"/>
      <c r="DU36" s="687"/>
      <c r="DV36" s="688"/>
      <c r="DW36" s="691">
        <v>12.1</v>
      </c>
      <c r="DX36" s="720"/>
      <c r="DY36" s="720"/>
      <c r="DZ36" s="720"/>
      <c r="EA36" s="720"/>
      <c r="EB36" s="720"/>
      <c r="EC36" s="721"/>
    </row>
    <row r="37" spans="2:133" ht="11.25" customHeight="1" x14ac:dyDescent="0.15">
      <c r="B37" s="683" t="s">
        <v>334</v>
      </c>
      <c r="C37" s="684"/>
      <c r="D37" s="684"/>
      <c r="E37" s="684"/>
      <c r="F37" s="684"/>
      <c r="G37" s="684"/>
      <c r="H37" s="684"/>
      <c r="I37" s="684"/>
      <c r="J37" s="684"/>
      <c r="K37" s="684"/>
      <c r="L37" s="684"/>
      <c r="M37" s="684"/>
      <c r="N37" s="684"/>
      <c r="O37" s="684"/>
      <c r="P37" s="684"/>
      <c r="Q37" s="685"/>
      <c r="R37" s="686">
        <v>256272</v>
      </c>
      <c r="S37" s="687"/>
      <c r="T37" s="687"/>
      <c r="U37" s="687"/>
      <c r="V37" s="687"/>
      <c r="W37" s="687"/>
      <c r="X37" s="687"/>
      <c r="Y37" s="688"/>
      <c r="Z37" s="689">
        <v>2.1</v>
      </c>
      <c r="AA37" s="689"/>
      <c r="AB37" s="689"/>
      <c r="AC37" s="689"/>
      <c r="AD37" s="690" t="s">
        <v>242</v>
      </c>
      <c r="AE37" s="690"/>
      <c r="AF37" s="690"/>
      <c r="AG37" s="690"/>
      <c r="AH37" s="690"/>
      <c r="AI37" s="690"/>
      <c r="AJ37" s="690"/>
      <c r="AK37" s="690"/>
      <c r="AL37" s="691" t="s">
        <v>129</v>
      </c>
      <c r="AM37" s="692"/>
      <c r="AN37" s="692"/>
      <c r="AO37" s="693"/>
      <c r="AQ37" s="764" t="s">
        <v>335</v>
      </c>
      <c r="AR37" s="765"/>
      <c r="AS37" s="765"/>
      <c r="AT37" s="765"/>
      <c r="AU37" s="765"/>
      <c r="AV37" s="765"/>
      <c r="AW37" s="765"/>
      <c r="AX37" s="765"/>
      <c r="AY37" s="766"/>
      <c r="AZ37" s="686">
        <v>715945</v>
      </c>
      <c r="BA37" s="687"/>
      <c r="BB37" s="687"/>
      <c r="BC37" s="687"/>
      <c r="BD37" s="722"/>
      <c r="BE37" s="722"/>
      <c r="BF37" s="753"/>
      <c r="BG37" s="701" t="s">
        <v>336</v>
      </c>
      <c r="BH37" s="702"/>
      <c r="BI37" s="702"/>
      <c r="BJ37" s="702"/>
      <c r="BK37" s="702"/>
      <c r="BL37" s="702"/>
      <c r="BM37" s="702"/>
      <c r="BN37" s="702"/>
      <c r="BO37" s="702"/>
      <c r="BP37" s="702"/>
      <c r="BQ37" s="702"/>
      <c r="BR37" s="702"/>
      <c r="BS37" s="702"/>
      <c r="BT37" s="702"/>
      <c r="BU37" s="703"/>
      <c r="BV37" s="686">
        <v>-12557</v>
      </c>
      <c r="BW37" s="687"/>
      <c r="BX37" s="687"/>
      <c r="BY37" s="687"/>
      <c r="BZ37" s="687"/>
      <c r="CA37" s="687"/>
      <c r="CB37" s="696"/>
      <c r="CD37" s="701" t="s">
        <v>337</v>
      </c>
      <c r="CE37" s="702"/>
      <c r="CF37" s="702"/>
      <c r="CG37" s="702"/>
      <c r="CH37" s="702"/>
      <c r="CI37" s="702"/>
      <c r="CJ37" s="702"/>
      <c r="CK37" s="702"/>
      <c r="CL37" s="702"/>
      <c r="CM37" s="702"/>
      <c r="CN37" s="702"/>
      <c r="CO37" s="702"/>
      <c r="CP37" s="702"/>
      <c r="CQ37" s="703"/>
      <c r="CR37" s="686">
        <v>483230</v>
      </c>
      <c r="CS37" s="722"/>
      <c r="CT37" s="722"/>
      <c r="CU37" s="722"/>
      <c r="CV37" s="722"/>
      <c r="CW37" s="722"/>
      <c r="CX37" s="722"/>
      <c r="CY37" s="723"/>
      <c r="CZ37" s="691">
        <v>4.0999999999999996</v>
      </c>
      <c r="DA37" s="720"/>
      <c r="DB37" s="720"/>
      <c r="DC37" s="724"/>
      <c r="DD37" s="695">
        <v>483230</v>
      </c>
      <c r="DE37" s="722"/>
      <c r="DF37" s="722"/>
      <c r="DG37" s="722"/>
      <c r="DH37" s="722"/>
      <c r="DI37" s="722"/>
      <c r="DJ37" s="722"/>
      <c r="DK37" s="723"/>
      <c r="DL37" s="695">
        <v>451569</v>
      </c>
      <c r="DM37" s="722"/>
      <c r="DN37" s="722"/>
      <c r="DO37" s="722"/>
      <c r="DP37" s="722"/>
      <c r="DQ37" s="722"/>
      <c r="DR37" s="722"/>
      <c r="DS37" s="722"/>
      <c r="DT37" s="722"/>
      <c r="DU37" s="722"/>
      <c r="DV37" s="723"/>
      <c r="DW37" s="691">
        <v>5.8</v>
      </c>
      <c r="DX37" s="720"/>
      <c r="DY37" s="720"/>
      <c r="DZ37" s="720"/>
      <c r="EA37" s="720"/>
      <c r="EB37" s="720"/>
      <c r="EC37" s="721"/>
    </row>
    <row r="38" spans="2:133" ht="11.25" customHeight="1" x14ac:dyDescent="0.15">
      <c r="B38" s="683" t="s">
        <v>338</v>
      </c>
      <c r="C38" s="684"/>
      <c r="D38" s="684"/>
      <c r="E38" s="684"/>
      <c r="F38" s="684"/>
      <c r="G38" s="684"/>
      <c r="H38" s="684"/>
      <c r="I38" s="684"/>
      <c r="J38" s="684"/>
      <c r="K38" s="684"/>
      <c r="L38" s="684"/>
      <c r="M38" s="684"/>
      <c r="N38" s="684"/>
      <c r="O38" s="684"/>
      <c r="P38" s="684"/>
      <c r="Q38" s="685"/>
      <c r="R38" s="686">
        <v>177381</v>
      </c>
      <c r="S38" s="687"/>
      <c r="T38" s="687"/>
      <c r="U38" s="687"/>
      <c r="V38" s="687"/>
      <c r="W38" s="687"/>
      <c r="X38" s="687"/>
      <c r="Y38" s="688"/>
      <c r="Z38" s="689">
        <v>1.5</v>
      </c>
      <c r="AA38" s="689"/>
      <c r="AB38" s="689"/>
      <c r="AC38" s="689"/>
      <c r="AD38" s="690">
        <v>1763</v>
      </c>
      <c r="AE38" s="690"/>
      <c r="AF38" s="690"/>
      <c r="AG38" s="690"/>
      <c r="AH38" s="690"/>
      <c r="AI38" s="690"/>
      <c r="AJ38" s="690"/>
      <c r="AK38" s="690"/>
      <c r="AL38" s="691">
        <v>0</v>
      </c>
      <c r="AM38" s="692"/>
      <c r="AN38" s="692"/>
      <c r="AO38" s="693"/>
      <c r="AQ38" s="764" t="s">
        <v>339</v>
      </c>
      <c r="AR38" s="765"/>
      <c r="AS38" s="765"/>
      <c r="AT38" s="765"/>
      <c r="AU38" s="765"/>
      <c r="AV38" s="765"/>
      <c r="AW38" s="765"/>
      <c r="AX38" s="765"/>
      <c r="AY38" s="766"/>
      <c r="AZ38" s="686">
        <v>353940</v>
      </c>
      <c r="BA38" s="687"/>
      <c r="BB38" s="687"/>
      <c r="BC38" s="687"/>
      <c r="BD38" s="722"/>
      <c r="BE38" s="722"/>
      <c r="BF38" s="753"/>
      <c r="BG38" s="701" t="s">
        <v>340</v>
      </c>
      <c r="BH38" s="702"/>
      <c r="BI38" s="702"/>
      <c r="BJ38" s="702"/>
      <c r="BK38" s="702"/>
      <c r="BL38" s="702"/>
      <c r="BM38" s="702"/>
      <c r="BN38" s="702"/>
      <c r="BO38" s="702"/>
      <c r="BP38" s="702"/>
      <c r="BQ38" s="702"/>
      <c r="BR38" s="702"/>
      <c r="BS38" s="702"/>
      <c r="BT38" s="702"/>
      <c r="BU38" s="703"/>
      <c r="BV38" s="686">
        <v>3601</v>
      </c>
      <c r="BW38" s="687"/>
      <c r="BX38" s="687"/>
      <c r="BY38" s="687"/>
      <c r="BZ38" s="687"/>
      <c r="CA38" s="687"/>
      <c r="CB38" s="696"/>
      <c r="CD38" s="701" t="s">
        <v>341</v>
      </c>
      <c r="CE38" s="702"/>
      <c r="CF38" s="702"/>
      <c r="CG38" s="702"/>
      <c r="CH38" s="702"/>
      <c r="CI38" s="702"/>
      <c r="CJ38" s="702"/>
      <c r="CK38" s="702"/>
      <c r="CL38" s="702"/>
      <c r="CM38" s="702"/>
      <c r="CN38" s="702"/>
      <c r="CO38" s="702"/>
      <c r="CP38" s="702"/>
      <c r="CQ38" s="703"/>
      <c r="CR38" s="686">
        <v>1435524</v>
      </c>
      <c r="CS38" s="687"/>
      <c r="CT38" s="687"/>
      <c r="CU38" s="687"/>
      <c r="CV38" s="687"/>
      <c r="CW38" s="687"/>
      <c r="CX38" s="687"/>
      <c r="CY38" s="688"/>
      <c r="CZ38" s="691">
        <v>12.1</v>
      </c>
      <c r="DA38" s="720"/>
      <c r="DB38" s="720"/>
      <c r="DC38" s="724"/>
      <c r="DD38" s="695">
        <v>1251130</v>
      </c>
      <c r="DE38" s="687"/>
      <c r="DF38" s="687"/>
      <c r="DG38" s="687"/>
      <c r="DH38" s="687"/>
      <c r="DI38" s="687"/>
      <c r="DJ38" s="687"/>
      <c r="DK38" s="688"/>
      <c r="DL38" s="695">
        <v>963632</v>
      </c>
      <c r="DM38" s="687"/>
      <c r="DN38" s="687"/>
      <c r="DO38" s="687"/>
      <c r="DP38" s="687"/>
      <c r="DQ38" s="687"/>
      <c r="DR38" s="687"/>
      <c r="DS38" s="687"/>
      <c r="DT38" s="687"/>
      <c r="DU38" s="687"/>
      <c r="DV38" s="688"/>
      <c r="DW38" s="691">
        <v>12.3</v>
      </c>
      <c r="DX38" s="720"/>
      <c r="DY38" s="720"/>
      <c r="DZ38" s="720"/>
      <c r="EA38" s="720"/>
      <c r="EB38" s="720"/>
      <c r="EC38" s="721"/>
    </row>
    <row r="39" spans="2:133" ht="11.25" customHeight="1" x14ac:dyDescent="0.15">
      <c r="B39" s="683" t="s">
        <v>342</v>
      </c>
      <c r="C39" s="684"/>
      <c r="D39" s="684"/>
      <c r="E39" s="684"/>
      <c r="F39" s="684"/>
      <c r="G39" s="684"/>
      <c r="H39" s="684"/>
      <c r="I39" s="684"/>
      <c r="J39" s="684"/>
      <c r="K39" s="684"/>
      <c r="L39" s="684"/>
      <c r="M39" s="684"/>
      <c r="N39" s="684"/>
      <c r="O39" s="684"/>
      <c r="P39" s="684"/>
      <c r="Q39" s="685"/>
      <c r="R39" s="686">
        <v>588300</v>
      </c>
      <c r="S39" s="687"/>
      <c r="T39" s="687"/>
      <c r="U39" s="687"/>
      <c r="V39" s="687"/>
      <c r="W39" s="687"/>
      <c r="X39" s="687"/>
      <c r="Y39" s="688"/>
      <c r="Z39" s="689">
        <v>4.8</v>
      </c>
      <c r="AA39" s="689"/>
      <c r="AB39" s="689"/>
      <c r="AC39" s="689"/>
      <c r="AD39" s="690" t="s">
        <v>242</v>
      </c>
      <c r="AE39" s="690"/>
      <c r="AF39" s="690"/>
      <c r="AG39" s="690"/>
      <c r="AH39" s="690"/>
      <c r="AI39" s="690"/>
      <c r="AJ39" s="690"/>
      <c r="AK39" s="690"/>
      <c r="AL39" s="691" t="s">
        <v>129</v>
      </c>
      <c r="AM39" s="692"/>
      <c r="AN39" s="692"/>
      <c r="AO39" s="693"/>
      <c r="AQ39" s="764" t="s">
        <v>343</v>
      </c>
      <c r="AR39" s="765"/>
      <c r="AS39" s="765"/>
      <c r="AT39" s="765"/>
      <c r="AU39" s="765"/>
      <c r="AV39" s="765"/>
      <c r="AW39" s="765"/>
      <c r="AX39" s="765"/>
      <c r="AY39" s="766"/>
      <c r="AZ39" s="686">
        <v>197283</v>
      </c>
      <c r="BA39" s="687"/>
      <c r="BB39" s="687"/>
      <c r="BC39" s="687"/>
      <c r="BD39" s="722"/>
      <c r="BE39" s="722"/>
      <c r="BF39" s="753"/>
      <c r="BG39" s="701" t="s">
        <v>344</v>
      </c>
      <c r="BH39" s="702"/>
      <c r="BI39" s="702"/>
      <c r="BJ39" s="702"/>
      <c r="BK39" s="702"/>
      <c r="BL39" s="702"/>
      <c r="BM39" s="702"/>
      <c r="BN39" s="702"/>
      <c r="BO39" s="702"/>
      <c r="BP39" s="702"/>
      <c r="BQ39" s="702"/>
      <c r="BR39" s="702"/>
      <c r="BS39" s="702"/>
      <c r="BT39" s="702"/>
      <c r="BU39" s="703"/>
      <c r="BV39" s="686">
        <v>5583</v>
      </c>
      <c r="BW39" s="687"/>
      <c r="BX39" s="687"/>
      <c r="BY39" s="687"/>
      <c r="BZ39" s="687"/>
      <c r="CA39" s="687"/>
      <c r="CB39" s="696"/>
      <c r="CD39" s="701" t="s">
        <v>345</v>
      </c>
      <c r="CE39" s="702"/>
      <c r="CF39" s="702"/>
      <c r="CG39" s="702"/>
      <c r="CH39" s="702"/>
      <c r="CI39" s="702"/>
      <c r="CJ39" s="702"/>
      <c r="CK39" s="702"/>
      <c r="CL39" s="702"/>
      <c r="CM39" s="702"/>
      <c r="CN39" s="702"/>
      <c r="CO39" s="702"/>
      <c r="CP39" s="702"/>
      <c r="CQ39" s="703"/>
      <c r="CR39" s="686">
        <v>750421</v>
      </c>
      <c r="CS39" s="722"/>
      <c r="CT39" s="722"/>
      <c r="CU39" s="722"/>
      <c r="CV39" s="722"/>
      <c r="CW39" s="722"/>
      <c r="CX39" s="722"/>
      <c r="CY39" s="723"/>
      <c r="CZ39" s="691">
        <v>6.3</v>
      </c>
      <c r="DA39" s="720"/>
      <c r="DB39" s="720"/>
      <c r="DC39" s="724"/>
      <c r="DD39" s="695">
        <v>263684</v>
      </c>
      <c r="DE39" s="722"/>
      <c r="DF39" s="722"/>
      <c r="DG39" s="722"/>
      <c r="DH39" s="722"/>
      <c r="DI39" s="722"/>
      <c r="DJ39" s="722"/>
      <c r="DK39" s="723"/>
      <c r="DL39" s="695" t="s">
        <v>180</v>
      </c>
      <c r="DM39" s="722"/>
      <c r="DN39" s="722"/>
      <c r="DO39" s="722"/>
      <c r="DP39" s="722"/>
      <c r="DQ39" s="722"/>
      <c r="DR39" s="722"/>
      <c r="DS39" s="722"/>
      <c r="DT39" s="722"/>
      <c r="DU39" s="722"/>
      <c r="DV39" s="723"/>
      <c r="DW39" s="691" t="s">
        <v>242</v>
      </c>
      <c r="DX39" s="720"/>
      <c r="DY39" s="720"/>
      <c r="DZ39" s="720"/>
      <c r="EA39" s="720"/>
      <c r="EB39" s="720"/>
      <c r="EC39" s="721"/>
    </row>
    <row r="40" spans="2:133" ht="11.25" customHeight="1" x14ac:dyDescent="0.15">
      <c r="B40" s="683" t="s">
        <v>346</v>
      </c>
      <c r="C40" s="684"/>
      <c r="D40" s="684"/>
      <c r="E40" s="684"/>
      <c r="F40" s="684"/>
      <c r="G40" s="684"/>
      <c r="H40" s="684"/>
      <c r="I40" s="684"/>
      <c r="J40" s="684"/>
      <c r="K40" s="684"/>
      <c r="L40" s="684"/>
      <c r="M40" s="684"/>
      <c r="N40" s="684"/>
      <c r="O40" s="684"/>
      <c r="P40" s="684"/>
      <c r="Q40" s="685"/>
      <c r="R40" s="686" t="s">
        <v>129</v>
      </c>
      <c r="S40" s="687"/>
      <c r="T40" s="687"/>
      <c r="U40" s="687"/>
      <c r="V40" s="687"/>
      <c r="W40" s="687"/>
      <c r="X40" s="687"/>
      <c r="Y40" s="688"/>
      <c r="Z40" s="689" t="s">
        <v>129</v>
      </c>
      <c r="AA40" s="689"/>
      <c r="AB40" s="689"/>
      <c r="AC40" s="689"/>
      <c r="AD40" s="690" t="s">
        <v>242</v>
      </c>
      <c r="AE40" s="690"/>
      <c r="AF40" s="690"/>
      <c r="AG40" s="690"/>
      <c r="AH40" s="690"/>
      <c r="AI40" s="690"/>
      <c r="AJ40" s="690"/>
      <c r="AK40" s="690"/>
      <c r="AL40" s="691" t="s">
        <v>129</v>
      </c>
      <c r="AM40" s="692"/>
      <c r="AN40" s="692"/>
      <c r="AO40" s="693"/>
      <c r="AQ40" s="764" t="s">
        <v>347</v>
      </c>
      <c r="AR40" s="765"/>
      <c r="AS40" s="765"/>
      <c r="AT40" s="765"/>
      <c r="AU40" s="765"/>
      <c r="AV40" s="765"/>
      <c r="AW40" s="765"/>
      <c r="AX40" s="765"/>
      <c r="AY40" s="766"/>
      <c r="AZ40" s="686">
        <v>61400</v>
      </c>
      <c r="BA40" s="687"/>
      <c r="BB40" s="687"/>
      <c r="BC40" s="687"/>
      <c r="BD40" s="722"/>
      <c r="BE40" s="722"/>
      <c r="BF40" s="753"/>
      <c r="BG40" s="767" t="s">
        <v>348</v>
      </c>
      <c r="BH40" s="768"/>
      <c r="BI40" s="768"/>
      <c r="BJ40" s="768"/>
      <c r="BK40" s="768"/>
      <c r="BL40" s="236"/>
      <c r="BM40" s="702" t="s">
        <v>349</v>
      </c>
      <c r="BN40" s="702"/>
      <c r="BO40" s="702"/>
      <c r="BP40" s="702"/>
      <c r="BQ40" s="702"/>
      <c r="BR40" s="702"/>
      <c r="BS40" s="702"/>
      <c r="BT40" s="702"/>
      <c r="BU40" s="703"/>
      <c r="BV40" s="686">
        <v>94</v>
      </c>
      <c r="BW40" s="687"/>
      <c r="BX40" s="687"/>
      <c r="BY40" s="687"/>
      <c r="BZ40" s="687"/>
      <c r="CA40" s="687"/>
      <c r="CB40" s="696"/>
      <c r="CD40" s="701" t="s">
        <v>350</v>
      </c>
      <c r="CE40" s="702"/>
      <c r="CF40" s="702"/>
      <c r="CG40" s="702"/>
      <c r="CH40" s="702"/>
      <c r="CI40" s="702"/>
      <c r="CJ40" s="702"/>
      <c r="CK40" s="702"/>
      <c r="CL40" s="702"/>
      <c r="CM40" s="702"/>
      <c r="CN40" s="702"/>
      <c r="CO40" s="702"/>
      <c r="CP40" s="702"/>
      <c r="CQ40" s="703"/>
      <c r="CR40" s="686">
        <v>166711</v>
      </c>
      <c r="CS40" s="687"/>
      <c r="CT40" s="687"/>
      <c r="CU40" s="687"/>
      <c r="CV40" s="687"/>
      <c r="CW40" s="687"/>
      <c r="CX40" s="687"/>
      <c r="CY40" s="688"/>
      <c r="CZ40" s="691">
        <v>1.4</v>
      </c>
      <c r="DA40" s="720"/>
      <c r="DB40" s="720"/>
      <c r="DC40" s="724"/>
      <c r="DD40" s="695">
        <v>101711</v>
      </c>
      <c r="DE40" s="687"/>
      <c r="DF40" s="687"/>
      <c r="DG40" s="687"/>
      <c r="DH40" s="687"/>
      <c r="DI40" s="687"/>
      <c r="DJ40" s="687"/>
      <c r="DK40" s="688"/>
      <c r="DL40" s="695" t="s">
        <v>242</v>
      </c>
      <c r="DM40" s="687"/>
      <c r="DN40" s="687"/>
      <c r="DO40" s="687"/>
      <c r="DP40" s="687"/>
      <c r="DQ40" s="687"/>
      <c r="DR40" s="687"/>
      <c r="DS40" s="687"/>
      <c r="DT40" s="687"/>
      <c r="DU40" s="687"/>
      <c r="DV40" s="688"/>
      <c r="DW40" s="691" t="s">
        <v>242</v>
      </c>
      <c r="DX40" s="720"/>
      <c r="DY40" s="720"/>
      <c r="DZ40" s="720"/>
      <c r="EA40" s="720"/>
      <c r="EB40" s="720"/>
      <c r="EC40" s="721"/>
    </row>
    <row r="41" spans="2:133" ht="11.25" customHeight="1" x14ac:dyDescent="0.15">
      <c r="B41" s="683" t="s">
        <v>351</v>
      </c>
      <c r="C41" s="684"/>
      <c r="D41" s="684"/>
      <c r="E41" s="684"/>
      <c r="F41" s="684"/>
      <c r="G41" s="684"/>
      <c r="H41" s="684"/>
      <c r="I41" s="684"/>
      <c r="J41" s="684"/>
      <c r="K41" s="684"/>
      <c r="L41" s="684"/>
      <c r="M41" s="684"/>
      <c r="N41" s="684"/>
      <c r="O41" s="684"/>
      <c r="P41" s="684"/>
      <c r="Q41" s="685"/>
      <c r="R41" s="686">
        <v>455600</v>
      </c>
      <c r="S41" s="687"/>
      <c r="T41" s="687"/>
      <c r="U41" s="687"/>
      <c r="V41" s="687"/>
      <c r="W41" s="687"/>
      <c r="X41" s="687"/>
      <c r="Y41" s="688"/>
      <c r="Z41" s="689">
        <v>3.7</v>
      </c>
      <c r="AA41" s="689"/>
      <c r="AB41" s="689"/>
      <c r="AC41" s="689"/>
      <c r="AD41" s="690" t="s">
        <v>242</v>
      </c>
      <c r="AE41" s="690"/>
      <c r="AF41" s="690"/>
      <c r="AG41" s="690"/>
      <c r="AH41" s="690"/>
      <c r="AI41" s="690"/>
      <c r="AJ41" s="690"/>
      <c r="AK41" s="690"/>
      <c r="AL41" s="691" t="s">
        <v>242</v>
      </c>
      <c r="AM41" s="692"/>
      <c r="AN41" s="692"/>
      <c r="AO41" s="693"/>
      <c r="AQ41" s="764" t="s">
        <v>352</v>
      </c>
      <c r="AR41" s="765"/>
      <c r="AS41" s="765"/>
      <c r="AT41" s="765"/>
      <c r="AU41" s="765"/>
      <c r="AV41" s="765"/>
      <c r="AW41" s="765"/>
      <c r="AX41" s="765"/>
      <c r="AY41" s="766"/>
      <c r="AZ41" s="686">
        <v>199364</v>
      </c>
      <c r="BA41" s="687"/>
      <c r="BB41" s="687"/>
      <c r="BC41" s="687"/>
      <c r="BD41" s="722"/>
      <c r="BE41" s="722"/>
      <c r="BF41" s="753"/>
      <c r="BG41" s="767"/>
      <c r="BH41" s="768"/>
      <c r="BI41" s="768"/>
      <c r="BJ41" s="768"/>
      <c r="BK41" s="768"/>
      <c r="BL41" s="236"/>
      <c r="BM41" s="702" t="s">
        <v>353</v>
      </c>
      <c r="BN41" s="702"/>
      <c r="BO41" s="702"/>
      <c r="BP41" s="702"/>
      <c r="BQ41" s="702"/>
      <c r="BR41" s="702"/>
      <c r="BS41" s="702"/>
      <c r="BT41" s="702"/>
      <c r="BU41" s="703"/>
      <c r="BV41" s="686" t="s">
        <v>129</v>
      </c>
      <c r="BW41" s="687"/>
      <c r="BX41" s="687"/>
      <c r="BY41" s="687"/>
      <c r="BZ41" s="687"/>
      <c r="CA41" s="687"/>
      <c r="CB41" s="696"/>
      <c r="CD41" s="701" t="s">
        <v>354</v>
      </c>
      <c r="CE41" s="702"/>
      <c r="CF41" s="702"/>
      <c r="CG41" s="702"/>
      <c r="CH41" s="702"/>
      <c r="CI41" s="702"/>
      <c r="CJ41" s="702"/>
      <c r="CK41" s="702"/>
      <c r="CL41" s="702"/>
      <c r="CM41" s="702"/>
      <c r="CN41" s="702"/>
      <c r="CO41" s="702"/>
      <c r="CP41" s="702"/>
      <c r="CQ41" s="703"/>
      <c r="CR41" s="686" t="s">
        <v>242</v>
      </c>
      <c r="CS41" s="722"/>
      <c r="CT41" s="722"/>
      <c r="CU41" s="722"/>
      <c r="CV41" s="722"/>
      <c r="CW41" s="722"/>
      <c r="CX41" s="722"/>
      <c r="CY41" s="723"/>
      <c r="CZ41" s="691" t="s">
        <v>242</v>
      </c>
      <c r="DA41" s="720"/>
      <c r="DB41" s="720"/>
      <c r="DC41" s="724"/>
      <c r="DD41" s="695" t="s">
        <v>242</v>
      </c>
      <c r="DE41" s="722"/>
      <c r="DF41" s="722"/>
      <c r="DG41" s="722"/>
      <c r="DH41" s="722"/>
      <c r="DI41" s="722"/>
      <c r="DJ41" s="722"/>
      <c r="DK41" s="723"/>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736" t="s">
        <v>355</v>
      </c>
      <c r="C42" s="737"/>
      <c r="D42" s="737"/>
      <c r="E42" s="737"/>
      <c r="F42" s="737"/>
      <c r="G42" s="737"/>
      <c r="H42" s="737"/>
      <c r="I42" s="737"/>
      <c r="J42" s="737"/>
      <c r="K42" s="737"/>
      <c r="L42" s="737"/>
      <c r="M42" s="737"/>
      <c r="N42" s="737"/>
      <c r="O42" s="737"/>
      <c r="P42" s="737"/>
      <c r="Q42" s="738"/>
      <c r="R42" s="771">
        <v>12226058</v>
      </c>
      <c r="S42" s="772"/>
      <c r="T42" s="772"/>
      <c r="U42" s="772"/>
      <c r="V42" s="772"/>
      <c r="W42" s="772"/>
      <c r="X42" s="772"/>
      <c r="Y42" s="780"/>
      <c r="Z42" s="781">
        <v>100</v>
      </c>
      <c r="AA42" s="781"/>
      <c r="AB42" s="781"/>
      <c r="AC42" s="781"/>
      <c r="AD42" s="782">
        <v>7386717</v>
      </c>
      <c r="AE42" s="782"/>
      <c r="AF42" s="782"/>
      <c r="AG42" s="782"/>
      <c r="AH42" s="782"/>
      <c r="AI42" s="782"/>
      <c r="AJ42" s="782"/>
      <c r="AK42" s="782"/>
      <c r="AL42" s="783">
        <v>100</v>
      </c>
      <c r="AM42" s="758"/>
      <c r="AN42" s="758"/>
      <c r="AO42" s="784"/>
      <c r="AQ42" s="785" t="s">
        <v>356</v>
      </c>
      <c r="AR42" s="786"/>
      <c r="AS42" s="786"/>
      <c r="AT42" s="786"/>
      <c r="AU42" s="786"/>
      <c r="AV42" s="786"/>
      <c r="AW42" s="786"/>
      <c r="AX42" s="786"/>
      <c r="AY42" s="787"/>
      <c r="AZ42" s="771">
        <v>820820</v>
      </c>
      <c r="BA42" s="772"/>
      <c r="BB42" s="772"/>
      <c r="BC42" s="772"/>
      <c r="BD42" s="757"/>
      <c r="BE42" s="757"/>
      <c r="BF42" s="759"/>
      <c r="BG42" s="769"/>
      <c r="BH42" s="770"/>
      <c r="BI42" s="770"/>
      <c r="BJ42" s="770"/>
      <c r="BK42" s="770"/>
      <c r="BL42" s="237"/>
      <c r="BM42" s="712" t="s">
        <v>357</v>
      </c>
      <c r="BN42" s="712"/>
      <c r="BO42" s="712"/>
      <c r="BP42" s="712"/>
      <c r="BQ42" s="712"/>
      <c r="BR42" s="712"/>
      <c r="BS42" s="712"/>
      <c r="BT42" s="712"/>
      <c r="BU42" s="713"/>
      <c r="BV42" s="771">
        <v>370</v>
      </c>
      <c r="BW42" s="772"/>
      <c r="BX42" s="772"/>
      <c r="BY42" s="772"/>
      <c r="BZ42" s="772"/>
      <c r="CA42" s="772"/>
      <c r="CB42" s="779"/>
      <c r="CD42" s="683" t="s">
        <v>358</v>
      </c>
      <c r="CE42" s="684"/>
      <c r="CF42" s="684"/>
      <c r="CG42" s="684"/>
      <c r="CH42" s="684"/>
      <c r="CI42" s="684"/>
      <c r="CJ42" s="684"/>
      <c r="CK42" s="684"/>
      <c r="CL42" s="684"/>
      <c r="CM42" s="684"/>
      <c r="CN42" s="684"/>
      <c r="CO42" s="684"/>
      <c r="CP42" s="684"/>
      <c r="CQ42" s="685"/>
      <c r="CR42" s="686">
        <v>363828</v>
      </c>
      <c r="CS42" s="687"/>
      <c r="CT42" s="687"/>
      <c r="CU42" s="687"/>
      <c r="CV42" s="687"/>
      <c r="CW42" s="687"/>
      <c r="CX42" s="687"/>
      <c r="CY42" s="688"/>
      <c r="CZ42" s="691">
        <v>3.1</v>
      </c>
      <c r="DA42" s="692"/>
      <c r="DB42" s="692"/>
      <c r="DC42" s="704"/>
      <c r="DD42" s="695">
        <v>36313</v>
      </c>
      <c r="DE42" s="687"/>
      <c r="DF42" s="687"/>
      <c r="DG42" s="687"/>
      <c r="DH42" s="687"/>
      <c r="DI42" s="687"/>
      <c r="DJ42" s="687"/>
      <c r="DK42" s="688"/>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V43" s="238"/>
      <c r="BW43" s="238"/>
      <c r="BX43" s="238"/>
      <c r="BY43" s="238"/>
      <c r="BZ43" s="238"/>
      <c r="CA43" s="238"/>
      <c r="CB43" s="238"/>
      <c r="CD43" s="683" t="s">
        <v>359</v>
      </c>
      <c r="CE43" s="684"/>
      <c r="CF43" s="684"/>
      <c r="CG43" s="684"/>
      <c r="CH43" s="684"/>
      <c r="CI43" s="684"/>
      <c r="CJ43" s="684"/>
      <c r="CK43" s="684"/>
      <c r="CL43" s="684"/>
      <c r="CM43" s="684"/>
      <c r="CN43" s="684"/>
      <c r="CO43" s="684"/>
      <c r="CP43" s="684"/>
      <c r="CQ43" s="685"/>
      <c r="CR43" s="686" t="s">
        <v>180</v>
      </c>
      <c r="CS43" s="722"/>
      <c r="CT43" s="722"/>
      <c r="CU43" s="722"/>
      <c r="CV43" s="722"/>
      <c r="CW43" s="722"/>
      <c r="CX43" s="722"/>
      <c r="CY43" s="723"/>
      <c r="CZ43" s="691" t="s">
        <v>180</v>
      </c>
      <c r="DA43" s="720"/>
      <c r="DB43" s="720"/>
      <c r="DC43" s="724"/>
      <c r="DD43" s="695" t="s">
        <v>129</v>
      </c>
      <c r="DE43" s="722"/>
      <c r="DF43" s="722"/>
      <c r="DG43" s="722"/>
      <c r="DH43" s="722"/>
      <c r="DI43" s="722"/>
      <c r="DJ43" s="722"/>
      <c r="DK43" s="723"/>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CD44" s="798" t="s">
        <v>307</v>
      </c>
      <c r="CE44" s="799"/>
      <c r="CF44" s="683" t="s">
        <v>360</v>
      </c>
      <c r="CG44" s="684"/>
      <c r="CH44" s="684"/>
      <c r="CI44" s="684"/>
      <c r="CJ44" s="684"/>
      <c r="CK44" s="684"/>
      <c r="CL44" s="684"/>
      <c r="CM44" s="684"/>
      <c r="CN44" s="684"/>
      <c r="CO44" s="684"/>
      <c r="CP44" s="684"/>
      <c r="CQ44" s="685"/>
      <c r="CR44" s="686">
        <v>262127</v>
      </c>
      <c r="CS44" s="687"/>
      <c r="CT44" s="687"/>
      <c r="CU44" s="687"/>
      <c r="CV44" s="687"/>
      <c r="CW44" s="687"/>
      <c r="CX44" s="687"/>
      <c r="CY44" s="688"/>
      <c r="CZ44" s="691">
        <v>2.2000000000000002</v>
      </c>
      <c r="DA44" s="692"/>
      <c r="DB44" s="692"/>
      <c r="DC44" s="704"/>
      <c r="DD44" s="695">
        <v>36084</v>
      </c>
      <c r="DE44" s="687"/>
      <c r="DF44" s="687"/>
      <c r="DG44" s="687"/>
      <c r="DH44" s="687"/>
      <c r="DI44" s="687"/>
      <c r="DJ44" s="687"/>
      <c r="DK44" s="688"/>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800"/>
      <c r="CE45" s="801"/>
      <c r="CF45" s="683" t="s">
        <v>361</v>
      </c>
      <c r="CG45" s="684"/>
      <c r="CH45" s="684"/>
      <c r="CI45" s="684"/>
      <c r="CJ45" s="684"/>
      <c r="CK45" s="684"/>
      <c r="CL45" s="684"/>
      <c r="CM45" s="684"/>
      <c r="CN45" s="684"/>
      <c r="CO45" s="684"/>
      <c r="CP45" s="684"/>
      <c r="CQ45" s="685"/>
      <c r="CR45" s="686">
        <v>50539</v>
      </c>
      <c r="CS45" s="722"/>
      <c r="CT45" s="722"/>
      <c r="CU45" s="722"/>
      <c r="CV45" s="722"/>
      <c r="CW45" s="722"/>
      <c r="CX45" s="722"/>
      <c r="CY45" s="723"/>
      <c r="CZ45" s="691">
        <v>0.4</v>
      </c>
      <c r="DA45" s="720"/>
      <c r="DB45" s="720"/>
      <c r="DC45" s="724"/>
      <c r="DD45" s="695">
        <v>11117</v>
      </c>
      <c r="DE45" s="722"/>
      <c r="DF45" s="722"/>
      <c r="DG45" s="722"/>
      <c r="DH45" s="722"/>
      <c r="DI45" s="722"/>
      <c r="DJ45" s="722"/>
      <c r="DK45" s="723"/>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800"/>
      <c r="CE46" s="801"/>
      <c r="CF46" s="683" t="s">
        <v>363</v>
      </c>
      <c r="CG46" s="684"/>
      <c r="CH46" s="684"/>
      <c r="CI46" s="684"/>
      <c r="CJ46" s="684"/>
      <c r="CK46" s="684"/>
      <c r="CL46" s="684"/>
      <c r="CM46" s="684"/>
      <c r="CN46" s="684"/>
      <c r="CO46" s="684"/>
      <c r="CP46" s="684"/>
      <c r="CQ46" s="685"/>
      <c r="CR46" s="686">
        <v>178748</v>
      </c>
      <c r="CS46" s="687"/>
      <c r="CT46" s="687"/>
      <c r="CU46" s="687"/>
      <c r="CV46" s="687"/>
      <c r="CW46" s="687"/>
      <c r="CX46" s="687"/>
      <c r="CY46" s="688"/>
      <c r="CZ46" s="691">
        <v>1.5</v>
      </c>
      <c r="DA46" s="692"/>
      <c r="DB46" s="692"/>
      <c r="DC46" s="704"/>
      <c r="DD46" s="695">
        <v>18527</v>
      </c>
      <c r="DE46" s="687"/>
      <c r="DF46" s="687"/>
      <c r="DG46" s="687"/>
      <c r="DH46" s="687"/>
      <c r="DI46" s="687"/>
      <c r="DJ46" s="687"/>
      <c r="DK46" s="688"/>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365</v>
      </c>
      <c r="CG47" s="684"/>
      <c r="CH47" s="684"/>
      <c r="CI47" s="684"/>
      <c r="CJ47" s="684"/>
      <c r="CK47" s="684"/>
      <c r="CL47" s="684"/>
      <c r="CM47" s="684"/>
      <c r="CN47" s="684"/>
      <c r="CO47" s="684"/>
      <c r="CP47" s="684"/>
      <c r="CQ47" s="685"/>
      <c r="CR47" s="686">
        <v>101701</v>
      </c>
      <c r="CS47" s="722"/>
      <c r="CT47" s="722"/>
      <c r="CU47" s="722"/>
      <c r="CV47" s="722"/>
      <c r="CW47" s="722"/>
      <c r="CX47" s="722"/>
      <c r="CY47" s="723"/>
      <c r="CZ47" s="691">
        <v>0.9</v>
      </c>
      <c r="DA47" s="720"/>
      <c r="DB47" s="720"/>
      <c r="DC47" s="724"/>
      <c r="DD47" s="695">
        <v>229</v>
      </c>
      <c r="DE47" s="722"/>
      <c r="DF47" s="722"/>
      <c r="DG47" s="722"/>
      <c r="DH47" s="722"/>
      <c r="DI47" s="722"/>
      <c r="DJ47" s="722"/>
      <c r="DK47" s="723"/>
      <c r="DL47" s="773"/>
      <c r="DM47" s="774"/>
      <c r="DN47" s="774"/>
      <c r="DO47" s="774"/>
      <c r="DP47" s="774"/>
      <c r="DQ47" s="774"/>
      <c r="DR47" s="774"/>
      <c r="DS47" s="774"/>
      <c r="DT47" s="774"/>
      <c r="DU47" s="774"/>
      <c r="DV47" s="775"/>
      <c r="DW47" s="776"/>
      <c r="DX47" s="777"/>
      <c r="DY47" s="777"/>
      <c r="DZ47" s="777"/>
      <c r="EA47" s="777"/>
      <c r="EB47" s="777"/>
      <c r="EC47" s="778"/>
    </row>
    <row r="48" spans="2:133" x14ac:dyDescent="0.15">
      <c r="B48" s="241" t="s">
        <v>366</v>
      </c>
      <c r="CD48" s="802"/>
      <c r="CE48" s="803"/>
      <c r="CF48" s="683" t="s">
        <v>367</v>
      </c>
      <c r="CG48" s="684"/>
      <c r="CH48" s="684"/>
      <c r="CI48" s="684"/>
      <c r="CJ48" s="684"/>
      <c r="CK48" s="684"/>
      <c r="CL48" s="684"/>
      <c r="CM48" s="684"/>
      <c r="CN48" s="684"/>
      <c r="CO48" s="684"/>
      <c r="CP48" s="684"/>
      <c r="CQ48" s="685"/>
      <c r="CR48" s="686" t="s">
        <v>180</v>
      </c>
      <c r="CS48" s="687"/>
      <c r="CT48" s="687"/>
      <c r="CU48" s="687"/>
      <c r="CV48" s="687"/>
      <c r="CW48" s="687"/>
      <c r="CX48" s="687"/>
      <c r="CY48" s="688"/>
      <c r="CZ48" s="691" t="s">
        <v>129</v>
      </c>
      <c r="DA48" s="692"/>
      <c r="DB48" s="692"/>
      <c r="DC48" s="704"/>
      <c r="DD48" s="695" t="s">
        <v>129</v>
      </c>
      <c r="DE48" s="687"/>
      <c r="DF48" s="687"/>
      <c r="DG48" s="687"/>
      <c r="DH48" s="687"/>
      <c r="DI48" s="687"/>
      <c r="DJ48" s="687"/>
      <c r="DK48" s="688"/>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36" t="s">
        <v>368</v>
      </c>
      <c r="CE49" s="737"/>
      <c r="CF49" s="737"/>
      <c r="CG49" s="737"/>
      <c r="CH49" s="737"/>
      <c r="CI49" s="737"/>
      <c r="CJ49" s="737"/>
      <c r="CK49" s="737"/>
      <c r="CL49" s="737"/>
      <c r="CM49" s="737"/>
      <c r="CN49" s="737"/>
      <c r="CO49" s="737"/>
      <c r="CP49" s="737"/>
      <c r="CQ49" s="738"/>
      <c r="CR49" s="771">
        <v>11877355</v>
      </c>
      <c r="CS49" s="757"/>
      <c r="CT49" s="757"/>
      <c r="CU49" s="757"/>
      <c r="CV49" s="757"/>
      <c r="CW49" s="757"/>
      <c r="CX49" s="757"/>
      <c r="CY49" s="788"/>
      <c r="CZ49" s="783">
        <v>100</v>
      </c>
      <c r="DA49" s="789"/>
      <c r="DB49" s="789"/>
      <c r="DC49" s="790"/>
      <c r="DD49" s="791">
        <v>8496136</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aHfOuI+aJhqxhKouik1LZIdnZ2sKJsmUMm2kTMOY7Eu7MGLWcWCtlKuRHLnP/d+uKqSx5csbxlNQetHq0tHD4g==" saltValue="7tZ9FoH+PDVgHZz+/hSI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3" t="s">
        <v>370</v>
      </c>
      <c r="DK2" s="834"/>
      <c r="DL2" s="834"/>
      <c r="DM2" s="834"/>
      <c r="DN2" s="834"/>
      <c r="DO2" s="835"/>
      <c r="DP2" s="250"/>
      <c r="DQ2" s="833" t="s">
        <v>371</v>
      </c>
      <c r="DR2" s="834"/>
      <c r="DS2" s="834"/>
      <c r="DT2" s="834"/>
      <c r="DU2" s="834"/>
      <c r="DV2" s="834"/>
      <c r="DW2" s="834"/>
      <c r="DX2" s="834"/>
      <c r="DY2" s="834"/>
      <c r="DZ2" s="83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6" t="s">
        <v>372</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7" t="s">
        <v>374</v>
      </c>
      <c r="B5" s="828"/>
      <c r="C5" s="828"/>
      <c r="D5" s="828"/>
      <c r="E5" s="828"/>
      <c r="F5" s="828"/>
      <c r="G5" s="828"/>
      <c r="H5" s="828"/>
      <c r="I5" s="828"/>
      <c r="J5" s="828"/>
      <c r="K5" s="828"/>
      <c r="L5" s="828"/>
      <c r="M5" s="828"/>
      <c r="N5" s="828"/>
      <c r="O5" s="828"/>
      <c r="P5" s="829"/>
      <c r="Q5" s="804" t="s">
        <v>375</v>
      </c>
      <c r="R5" s="805"/>
      <c r="S5" s="805"/>
      <c r="T5" s="805"/>
      <c r="U5" s="806"/>
      <c r="V5" s="804" t="s">
        <v>376</v>
      </c>
      <c r="W5" s="805"/>
      <c r="X5" s="805"/>
      <c r="Y5" s="805"/>
      <c r="Z5" s="806"/>
      <c r="AA5" s="804" t="s">
        <v>377</v>
      </c>
      <c r="AB5" s="805"/>
      <c r="AC5" s="805"/>
      <c r="AD5" s="805"/>
      <c r="AE5" s="805"/>
      <c r="AF5" s="837" t="s">
        <v>378</v>
      </c>
      <c r="AG5" s="805"/>
      <c r="AH5" s="805"/>
      <c r="AI5" s="805"/>
      <c r="AJ5" s="816"/>
      <c r="AK5" s="805" t="s">
        <v>379</v>
      </c>
      <c r="AL5" s="805"/>
      <c r="AM5" s="805"/>
      <c r="AN5" s="805"/>
      <c r="AO5" s="806"/>
      <c r="AP5" s="804" t="s">
        <v>380</v>
      </c>
      <c r="AQ5" s="805"/>
      <c r="AR5" s="805"/>
      <c r="AS5" s="805"/>
      <c r="AT5" s="806"/>
      <c r="AU5" s="804" t="s">
        <v>381</v>
      </c>
      <c r="AV5" s="805"/>
      <c r="AW5" s="805"/>
      <c r="AX5" s="805"/>
      <c r="AY5" s="816"/>
      <c r="AZ5" s="257"/>
      <c r="BA5" s="257"/>
      <c r="BB5" s="257"/>
      <c r="BC5" s="257"/>
      <c r="BD5" s="257"/>
      <c r="BE5" s="258"/>
      <c r="BF5" s="258"/>
      <c r="BG5" s="258"/>
      <c r="BH5" s="258"/>
      <c r="BI5" s="258"/>
      <c r="BJ5" s="258"/>
      <c r="BK5" s="258"/>
      <c r="BL5" s="258"/>
      <c r="BM5" s="258"/>
      <c r="BN5" s="258"/>
      <c r="BO5" s="258"/>
      <c r="BP5" s="258"/>
      <c r="BQ5" s="827" t="s">
        <v>382</v>
      </c>
      <c r="BR5" s="828"/>
      <c r="BS5" s="828"/>
      <c r="BT5" s="828"/>
      <c r="BU5" s="828"/>
      <c r="BV5" s="828"/>
      <c r="BW5" s="828"/>
      <c r="BX5" s="828"/>
      <c r="BY5" s="828"/>
      <c r="BZ5" s="828"/>
      <c r="CA5" s="828"/>
      <c r="CB5" s="828"/>
      <c r="CC5" s="828"/>
      <c r="CD5" s="828"/>
      <c r="CE5" s="828"/>
      <c r="CF5" s="828"/>
      <c r="CG5" s="829"/>
      <c r="CH5" s="804" t="s">
        <v>383</v>
      </c>
      <c r="CI5" s="805"/>
      <c r="CJ5" s="805"/>
      <c r="CK5" s="805"/>
      <c r="CL5" s="806"/>
      <c r="CM5" s="804" t="s">
        <v>384</v>
      </c>
      <c r="CN5" s="805"/>
      <c r="CO5" s="805"/>
      <c r="CP5" s="805"/>
      <c r="CQ5" s="806"/>
      <c r="CR5" s="804" t="s">
        <v>385</v>
      </c>
      <c r="CS5" s="805"/>
      <c r="CT5" s="805"/>
      <c r="CU5" s="805"/>
      <c r="CV5" s="806"/>
      <c r="CW5" s="804" t="s">
        <v>386</v>
      </c>
      <c r="CX5" s="805"/>
      <c r="CY5" s="805"/>
      <c r="CZ5" s="805"/>
      <c r="DA5" s="806"/>
      <c r="DB5" s="804" t="s">
        <v>387</v>
      </c>
      <c r="DC5" s="805"/>
      <c r="DD5" s="805"/>
      <c r="DE5" s="805"/>
      <c r="DF5" s="806"/>
      <c r="DG5" s="810" t="s">
        <v>388</v>
      </c>
      <c r="DH5" s="811"/>
      <c r="DI5" s="811"/>
      <c r="DJ5" s="811"/>
      <c r="DK5" s="812"/>
      <c r="DL5" s="810" t="s">
        <v>389</v>
      </c>
      <c r="DM5" s="811"/>
      <c r="DN5" s="811"/>
      <c r="DO5" s="811"/>
      <c r="DP5" s="812"/>
      <c r="DQ5" s="804" t="s">
        <v>390</v>
      </c>
      <c r="DR5" s="805"/>
      <c r="DS5" s="805"/>
      <c r="DT5" s="805"/>
      <c r="DU5" s="806"/>
      <c r="DV5" s="804" t="s">
        <v>381</v>
      </c>
      <c r="DW5" s="805"/>
      <c r="DX5" s="805"/>
      <c r="DY5" s="805"/>
      <c r="DZ5" s="816"/>
      <c r="EA5" s="255"/>
    </row>
    <row r="6" spans="1:131" s="256"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3"/>
      <c r="BA6" s="253"/>
      <c r="BB6" s="253"/>
      <c r="BC6" s="253"/>
      <c r="BD6" s="253"/>
      <c r="BE6" s="254"/>
      <c r="BF6" s="254"/>
      <c r="BG6" s="254"/>
      <c r="BH6" s="254"/>
      <c r="BI6" s="254"/>
      <c r="BJ6" s="254"/>
      <c r="BK6" s="254"/>
      <c r="BL6" s="254"/>
      <c r="BM6" s="254"/>
      <c r="BN6" s="254"/>
      <c r="BO6" s="254"/>
      <c r="BP6" s="254"/>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5"/>
    </row>
    <row r="7" spans="1:131" s="256" customFormat="1" ht="26.25" customHeight="1" thickTop="1" x14ac:dyDescent="0.15">
      <c r="A7" s="259">
        <v>1</v>
      </c>
      <c r="B7" s="818" t="s">
        <v>391</v>
      </c>
      <c r="C7" s="819"/>
      <c r="D7" s="819"/>
      <c r="E7" s="819"/>
      <c r="F7" s="819"/>
      <c r="G7" s="819"/>
      <c r="H7" s="819"/>
      <c r="I7" s="819"/>
      <c r="J7" s="819"/>
      <c r="K7" s="819"/>
      <c r="L7" s="819"/>
      <c r="M7" s="819"/>
      <c r="N7" s="819"/>
      <c r="O7" s="819"/>
      <c r="P7" s="820"/>
      <c r="Q7" s="821">
        <v>12136</v>
      </c>
      <c r="R7" s="822"/>
      <c r="S7" s="822"/>
      <c r="T7" s="822"/>
      <c r="U7" s="822"/>
      <c r="V7" s="822">
        <v>11795</v>
      </c>
      <c r="W7" s="822"/>
      <c r="X7" s="822"/>
      <c r="Y7" s="822"/>
      <c r="Z7" s="822"/>
      <c r="AA7" s="822">
        <v>341</v>
      </c>
      <c r="AB7" s="822"/>
      <c r="AC7" s="822"/>
      <c r="AD7" s="822"/>
      <c r="AE7" s="823"/>
      <c r="AF7" s="824">
        <v>302</v>
      </c>
      <c r="AG7" s="825"/>
      <c r="AH7" s="825"/>
      <c r="AI7" s="825"/>
      <c r="AJ7" s="826"/>
      <c r="AK7" s="861">
        <v>529</v>
      </c>
      <c r="AL7" s="862"/>
      <c r="AM7" s="862"/>
      <c r="AN7" s="862"/>
      <c r="AO7" s="862"/>
      <c r="AP7" s="862">
        <v>17605</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t="s">
        <v>606</v>
      </c>
      <c r="BT7" s="866"/>
      <c r="BU7" s="866"/>
      <c r="BV7" s="866"/>
      <c r="BW7" s="866"/>
      <c r="BX7" s="866"/>
      <c r="BY7" s="866"/>
      <c r="BZ7" s="866"/>
      <c r="CA7" s="866"/>
      <c r="CB7" s="866"/>
      <c r="CC7" s="866"/>
      <c r="CD7" s="866"/>
      <c r="CE7" s="866"/>
      <c r="CF7" s="866"/>
      <c r="CG7" s="867"/>
      <c r="CH7" s="858">
        <v>69</v>
      </c>
      <c r="CI7" s="859"/>
      <c r="CJ7" s="859"/>
      <c r="CK7" s="859"/>
      <c r="CL7" s="860"/>
      <c r="CM7" s="858">
        <v>292</v>
      </c>
      <c r="CN7" s="859"/>
      <c r="CO7" s="859"/>
      <c r="CP7" s="859"/>
      <c r="CQ7" s="860"/>
      <c r="CR7" s="858">
        <v>100</v>
      </c>
      <c r="CS7" s="859"/>
      <c r="CT7" s="859"/>
      <c r="CU7" s="859"/>
      <c r="CV7" s="860"/>
      <c r="CW7" s="858">
        <v>390</v>
      </c>
      <c r="CX7" s="859"/>
      <c r="CY7" s="859"/>
      <c r="CZ7" s="859"/>
      <c r="DA7" s="860"/>
      <c r="DB7" s="858">
        <v>23</v>
      </c>
      <c r="DC7" s="859"/>
      <c r="DD7" s="859"/>
      <c r="DE7" s="859"/>
      <c r="DF7" s="860"/>
      <c r="DG7" s="858">
        <v>1685</v>
      </c>
      <c r="DH7" s="859"/>
      <c r="DI7" s="859"/>
      <c r="DJ7" s="859"/>
      <c r="DK7" s="860"/>
      <c r="DL7" s="858" t="s">
        <v>605</v>
      </c>
      <c r="DM7" s="859"/>
      <c r="DN7" s="859"/>
      <c r="DO7" s="859"/>
      <c r="DP7" s="860"/>
      <c r="DQ7" s="858">
        <v>716</v>
      </c>
      <c r="DR7" s="859"/>
      <c r="DS7" s="859"/>
      <c r="DT7" s="859"/>
      <c r="DU7" s="860"/>
      <c r="DV7" s="839"/>
      <c r="DW7" s="840"/>
      <c r="DX7" s="840"/>
      <c r="DY7" s="840"/>
      <c r="DZ7" s="841"/>
      <c r="EA7" s="255"/>
    </row>
    <row r="8" spans="1:131" s="256" customFormat="1" ht="26.25" customHeight="1" x14ac:dyDescent="0.15">
      <c r="A8" s="262">
        <v>2</v>
      </c>
      <c r="B8" s="842" t="s">
        <v>392</v>
      </c>
      <c r="C8" s="843"/>
      <c r="D8" s="843"/>
      <c r="E8" s="843"/>
      <c r="F8" s="843"/>
      <c r="G8" s="843"/>
      <c r="H8" s="843"/>
      <c r="I8" s="843"/>
      <c r="J8" s="843"/>
      <c r="K8" s="843"/>
      <c r="L8" s="843"/>
      <c r="M8" s="843"/>
      <c r="N8" s="843"/>
      <c r="O8" s="843"/>
      <c r="P8" s="844"/>
      <c r="Q8" s="845">
        <v>323</v>
      </c>
      <c r="R8" s="846"/>
      <c r="S8" s="846"/>
      <c r="T8" s="846"/>
      <c r="U8" s="846"/>
      <c r="V8" s="846">
        <v>316</v>
      </c>
      <c r="W8" s="846"/>
      <c r="X8" s="846"/>
      <c r="Y8" s="846"/>
      <c r="Z8" s="846"/>
      <c r="AA8" s="846">
        <v>7</v>
      </c>
      <c r="AB8" s="846"/>
      <c r="AC8" s="846"/>
      <c r="AD8" s="846"/>
      <c r="AE8" s="847"/>
      <c r="AF8" s="848">
        <v>7</v>
      </c>
      <c r="AG8" s="849"/>
      <c r="AH8" s="849"/>
      <c r="AI8" s="849"/>
      <c r="AJ8" s="850"/>
      <c r="AK8" s="851">
        <v>56</v>
      </c>
      <c r="AL8" s="852"/>
      <c r="AM8" s="852"/>
      <c r="AN8" s="852"/>
      <c r="AO8" s="852"/>
      <c r="AP8" s="852">
        <v>234</v>
      </c>
      <c r="AQ8" s="852"/>
      <c r="AR8" s="852"/>
      <c r="AS8" s="852"/>
      <c r="AT8" s="852"/>
      <c r="AU8" s="853"/>
      <c r="AV8" s="853"/>
      <c r="AW8" s="853"/>
      <c r="AX8" s="853"/>
      <c r="AY8" s="854"/>
      <c r="AZ8" s="253"/>
      <c r="BA8" s="253"/>
      <c r="BB8" s="253"/>
      <c r="BC8" s="253"/>
      <c r="BD8" s="253"/>
      <c r="BE8" s="254"/>
      <c r="BF8" s="254"/>
      <c r="BG8" s="254"/>
      <c r="BH8" s="254"/>
      <c r="BI8" s="254"/>
      <c r="BJ8" s="254"/>
      <c r="BK8" s="254"/>
      <c r="BL8" s="254"/>
      <c r="BM8" s="254"/>
      <c r="BN8" s="254"/>
      <c r="BO8" s="254"/>
      <c r="BP8" s="254"/>
      <c r="BQ8" s="263">
        <v>2</v>
      </c>
      <c r="BR8" s="264"/>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5"/>
    </row>
    <row r="9" spans="1:131" s="256" customFormat="1" ht="26.25" customHeight="1" x14ac:dyDescent="0.15">
      <c r="A9" s="262">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3"/>
      <c r="BA9" s="253"/>
      <c r="BB9" s="253"/>
      <c r="BC9" s="253"/>
      <c r="BD9" s="253"/>
      <c r="BE9" s="254"/>
      <c r="BF9" s="254"/>
      <c r="BG9" s="254"/>
      <c r="BH9" s="254"/>
      <c r="BI9" s="254"/>
      <c r="BJ9" s="254"/>
      <c r="BK9" s="254"/>
      <c r="BL9" s="254"/>
      <c r="BM9" s="254"/>
      <c r="BN9" s="254"/>
      <c r="BO9" s="254"/>
      <c r="BP9" s="254"/>
      <c r="BQ9" s="263">
        <v>3</v>
      </c>
      <c r="BR9" s="264"/>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5"/>
    </row>
    <row r="10" spans="1:131" s="256" customFormat="1" ht="26.25" customHeight="1" x14ac:dyDescent="0.15">
      <c r="A10" s="262">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3"/>
      <c r="BA10" s="253"/>
      <c r="BB10" s="253"/>
      <c r="BC10" s="253"/>
      <c r="BD10" s="253"/>
      <c r="BE10" s="254"/>
      <c r="BF10" s="254"/>
      <c r="BG10" s="254"/>
      <c r="BH10" s="254"/>
      <c r="BI10" s="254"/>
      <c r="BJ10" s="254"/>
      <c r="BK10" s="254"/>
      <c r="BL10" s="254"/>
      <c r="BM10" s="254"/>
      <c r="BN10" s="254"/>
      <c r="BO10" s="254"/>
      <c r="BP10" s="254"/>
      <c r="BQ10" s="263">
        <v>4</v>
      </c>
      <c r="BR10" s="264"/>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5"/>
    </row>
    <row r="11" spans="1:131" s="256" customFormat="1" ht="26.25" customHeight="1" x14ac:dyDescent="0.15">
      <c r="A11" s="26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3"/>
      <c r="BA11" s="253"/>
      <c r="BB11" s="253"/>
      <c r="BC11" s="253"/>
      <c r="BD11" s="253"/>
      <c r="BE11" s="254"/>
      <c r="BF11" s="254"/>
      <c r="BG11" s="254"/>
      <c r="BH11" s="254"/>
      <c r="BI11" s="254"/>
      <c r="BJ11" s="254"/>
      <c r="BK11" s="254"/>
      <c r="BL11" s="254"/>
      <c r="BM11" s="254"/>
      <c r="BN11" s="254"/>
      <c r="BO11" s="254"/>
      <c r="BP11" s="254"/>
      <c r="BQ11" s="263">
        <v>5</v>
      </c>
      <c r="BR11" s="264"/>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5"/>
    </row>
    <row r="12" spans="1:131" s="256" customFormat="1" ht="26.25" customHeight="1" x14ac:dyDescent="0.15">
      <c r="A12" s="26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3"/>
      <c r="BA12" s="253"/>
      <c r="BB12" s="253"/>
      <c r="BC12" s="253"/>
      <c r="BD12" s="253"/>
      <c r="BE12" s="254"/>
      <c r="BF12" s="254"/>
      <c r="BG12" s="254"/>
      <c r="BH12" s="254"/>
      <c r="BI12" s="254"/>
      <c r="BJ12" s="254"/>
      <c r="BK12" s="254"/>
      <c r="BL12" s="254"/>
      <c r="BM12" s="254"/>
      <c r="BN12" s="254"/>
      <c r="BO12" s="254"/>
      <c r="BP12" s="254"/>
      <c r="BQ12" s="263">
        <v>6</v>
      </c>
      <c r="BR12" s="264"/>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5"/>
    </row>
    <row r="13" spans="1:131" s="256" customFormat="1" ht="26.25" customHeight="1" x14ac:dyDescent="0.15">
      <c r="A13" s="26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3"/>
      <c r="BA13" s="253"/>
      <c r="BB13" s="253"/>
      <c r="BC13" s="253"/>
      <c r="BD13" s="253"/>
      <c r="BE13" s="254"/>
      <c r="BF13" s="254"/>
      <c r="BG13" s="254"/>
      <c r="BH13" s="254"/>
      <c r="BI13" s="254"/>
      <c r="BJ13" s="254"/>
      <c r="BK13" s="254"/>
      <c r="BL13" s="254"/>
      <c r="BM13" s="254"/>
      <c r="BN13" s="254"/>
      <c r="BO13" s="254"/>
      <c r="BP13" s="254"/>
      <c r="BQ13" s="263">
        <v>7</v>
      </c>
      <c r="BR13" s="264"/>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5"/>
    </row>
    <row r="14" spans="1:131" s="256" customFormat="1" ht="26.25" customHeight="1" x14ac:dyDescent="0.15">
      <c r="A14" s="26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3"/>
      <c r="BA14" s="253"/>
      <c r="BB14" s="253"/>
      <c r="BC14" s="253"/>
      <c r="BD14" s="253"/>
      <c r="BE14" s="254"/>
      <c r="BF14" s="254"/>
      <c r="BG14" s="254"/>
      <c r="BH14" s="254"/>
      <c r="BI14" s="254"/>
      <c r="BJ14" s="254"/>
      <c r="BK14" s="254"/>
      <c r="BL14" s="254"/>
      <c r="BM14" s="254"/>
      <c r="BN14" s="254"/>
      <c r="BO14" s="254"/>
      <c r="BP14" s="254"/>
      <c r="BQ14" s="263">
        <v>8</v>
      </c>
      <c r="BR14" s="264"/>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5"/>
    </row>
    <row r="15" spans="1:131" s="256" customFormat="1" ht="26.25" customHeight="1" x14ac:dyDescent="0.15">
      <c r="A15" s="26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3"/>
      <c r="BA15" s="253"/>
      <c r="BB15" s="253"/>
      <c r="BC15" s="253"/>
      <c r="BD15" s="253"/>
      <c r="BE15" s="254"/>
      <c r="BF15" s="254"/>
      <c r="BG15" s="254"/>
      <c r="BH15" s="254"/>
      <c r="BI15" s="254"/>
      <c r="BJ15" s="254"/>
      <c r="BK15" s="254"/>
      <c r="BL15" s="254"/>
      <c r="BM15" s="254"/>
      <c r="BN15" s="254"/>
      <c r="BO15" s="254"/>
      <c r="BP15" s="254"/>
      <c r="BQ15" s="263">
        <v>9</v>
      </c>
      <c r="BR15" s="264"/>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5"/>
    </row>
    <row r="16" spans="1:131" s="256" customFormat="1" ht="26.25" customHeight="1" x14ac:dyDescent="0.15">
      <c r="A16" s="26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3"/>
      <c r="BA16" s="253"/>
      <c r="BB16" s="253"/>
      <c r="BC16" s="253"/>
      <c r="BD16" s="253"/>
      <c r="BE16" s="254"/>
      <c r="BF16" s="254"/>
      <c r="BG16" s="254"/>
      <c r="BH16" s="254"/>
      <c r="BI16" s="254"/>
      <c r="BJ16" s="254"/>
      <c r="BK16" s="254"/>
      <c r="BL16" s="254"/>
      <c r="BM16" s="254"/>
      <c r="BN16" s="254"/>
      <c r="BO16" s="254"/>
      <c r="BP16" s="254"/>
      <c r="BQ16" s="263">
        <v>10</v>
      </c>
      <c r="BR16" s="264"/>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5"/>
    </row>
    <row r="17" spans="1:131" s="256" customFormat="1" ht="26.25" customHeight="1" x14ac:dyDescent="0.15">
      <c r="A17" s="26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3"/>
      <c r="BA17" s="253"/>
      <c r="BB17" s="253"/>
      <c r="BC17" s="253"/>
      <c r="BD17" s="253"/>
      <c r="BE17" s="254"/>
      <c r="BF17" s="254"/>
      <c r="BG17" s="254"/>
      <c r="BH17" s="254"/>
      <c r="BI17" s="254"/>
      <c r="BJ17" s="254"/>
      <c r="BK17" s="254"/>
      <c r="BL17" s="254"/>
      <c r="BM17" s="254"/>
      <c r="BN17" s="254"/>
      <c r="BO17" s="254"/>
      <c r="BP17" s="254"/>
      <c r="BQ17" s="263">
        <v>11</v>
      </c>
      <c r="BR17" s="264"/>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5"/>
    </row>
    <row r="18" spans="1:131" s="256" customFormat="1" ht="26.25" customHeight="1" x14ac:dyDescent="0.15">
      <c r="A18" s="26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3"/>
      <c r="BA18" s="253"/>
      <c r="BB18" s="253"/>
      <c r="BC18" s="253"/>
      <c r="BD18" s="253"/>
      <c r="BE18" s="254"/>
      <c r="BF18" s="254"/>
      <c r="BG18" s="254"/>
      <c r="BH18" s="254"/>
      <c r="BI18" s="254"/>
      <c r="BJ18" s="254"/>
      <c r="BK18" s="254"/>
      <c r="BL18" s="254"/>
      <c r="BM18" s="254"/>
      <c r="BN18" s="254"/>
      <c r="BO18" s="254"/>
      <c r="BP18" s="254"/>
      <c r="BQ18" s="263">
        <v>12</v>
      </c>
      <c r="BR18" s="264"/>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5"/>
    </row>
    <row r="19" spans="1:131" s="256" customFormat="1" ht="26.25" customHeight="1" x14ac:dyDescent="0.15">
      <c r="A19" s="26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3"/>
      <c r="BA19" s="253"/>
      <c r="BB19" s="253"/>
      <c r="BC19" s="253"/>
      <c r="BD19" s="253"/>
      <c r="BE19" s="254"/>
      <c r="BF19" s="254"/>
      <c r="BG19" s="254"/>
      <c r="BH19" s="254"/>
      <c r="BI19" s="254"/>
      <c r="BJ19" s="254"/>
      <c r="BK19" s="254"/>
      <c r="BL19" s="254"/>
      <c r="BM19" s="254"/>
      <c r="BN19" s="254"/>
      <c r="BO19" s="254"/>
      <c r="BP19" s="254"/>
      <c r="BQ19" s="263">
        <v>13</v>
      </c>
      <c r="BR19" s="264"/>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5"/>
    </row>
    <row r="20" spans="1:131" s="256" customFormat="1" ht="26.25" customHeight="1" x14ac:dyDescent="0.15">
      <c r="A20" s="26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3"/>
      <c r="BA20" s="253"/>
      <c r="BB20" s="253"/>
      <c r="BC20" s="253"/>
      <c r="BD20" s="253"/>
      <c r="BE20" s="254"/>
      <c r="BF20" s="254"/>
      <c r="BG20" s="254"/>
      <c r="BH20" s="254"/>
      <c r="BI20" s="254"/>
      <c r="BJ20" s="254"/>
      <c r="BK20" s="254"/>
      <c r="BL20" s="254"/>
      <c r="BM20" s="254"/>
      <c r="BN20" s="254"/>
      <c r="BO20" s="254"/>
      <c r="BP20" s="254"/>
      <c r="BQ20" s="263">
        <v>14</v>
      </c>
      <c r="BR20" s="264"/>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5"/>
    </row>
    <row r="21" spans="1:131" s="256" customFormat="1" ht="26.25" customHeight="1" thickBot="1" x14ac:dyDescent="0.2">
      <c r="A21" s="26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3"/>
      <c r="BA21" s="253"/>
      <c r="BB21" s="253"/>
      <c r="BC21" s="253"/>
      <c r="BD21" s="253"/>
      <c r="BE21" s="254"/>
      <c r="BF21" s="254"/>
      <c r="BG21" s="254"/>
      <c r="BH21" s="254"/>
      <c r="BI21" s="254"/>
      <c r="BJ21" s="254"/>
      <c r="BK21" s="254"/>
      <c r="BL21" s="254"/>
      <c r="BM21" s="254"/>
      <c r="BN21" s="254"/>
      <c r="BO21" s="254"/>
      <c r="BP21" s="254"/>
      <c r="BQ21" s="263">
        <v>15</v>
      </c>
      <c r="BR21" s="264"/>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5"/>
    </row>
    <row r="22" spans="1:131" s="256" customFormat="1" ht="26.25" customHeight="1" x14ac:dyDescent="0.15">
      <c r="A22" s="262">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393</v>
      </c>
      <c r="BA22" s="893"/>
      <c r="BB22" s="893"/>
      <c r="BC22" s="893"/>
      <c r="BD22" s="894"/>
      <c r="BE22" s="254"/>
      <c r="BF22" s="254"/>
      <c r="BG22" s="254"/>
      <c r="BH22" s="254"/>
      <c r="BI22" s="254"/>
      <c r="BJ22" s="254"/>
      <c r="BK22" s="254"/>
      <c r="BL22" s="254"/>
      <c r="BM22" s="254"/>
      <c r="BN22" s="254"/>
      <c r="BO22" s="254"/>
      <c r="BP22" s="254"/>
      <c r="BQ22" s="263">
        <v>16</v>
      </c>
      <c r="BR22" s="264"/>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5"/>
    </row>
    <row r="23" spans="1:131" s="256" customFormat="1" ht="26.25" customHeight="1" thickBot="1" x14ac:dyDescent="0.2">
      <c r="A23" s="265" t="s">
        <v>394</v>
      </c>
      <c r="B23" s="877" t="s">
        <v>395</v>
      </c>
      <c r="C23" s="878"/>
      <c r="D23" s="878"/>
      <c r="E23" s="878"/>
      <c r="F23" s="878"/>
      <c r="G23" s="878"/>
      <c r="H23" s="878"/>
      <c r="I23" s="878"/>
      <c r="J23" s="878"/>
      <c r="K23" s="878"/>
      <c r="L23" s="878"/>
      <c r="M23" s="878"/>
      <c r="N23" s="878"/>
      <c r="O23" s="878"/>
      <c r="P23" s="879"/>
      <c r="Q23" s="880">
        <v>12403</v>
      </c>
      <c r="R23" s="881"/>
      <c r="S23" s="881"/>
      <c r="T23" s="881"/>
      <c r="U23" s="881"/>
      <c r="V23" s="881">
        <v>12055</v>
      </c>
      <c r="W23" s="881"/>
      <c r="X23" s="881"/>
      <c r="Y23" s="881"/>
      <c r="Z23" s="881"/>
      <c r="AA23" s="881">
        <v>348</v>
      </c>
      <c r="AB23" s="881"/>
      <c r="AC23" s="881"/>
      <c r="AD23" s="881"/>
      <c r="AE23" s="882"/>
      <c r="AF23" s="883">
        <v>309</v>
      </c>
      <c r="AG23" s="881"/>
      <c r="AH23" s="881"/>
      <c r="AI23" s="881"/>
      <c r="AJ23" s="884"/>
      <c r="AK23" s="885"/>
      <c r="AL23" s="886"/>
      <c r="AM23" s="886"/>
      <c r="AN23" s="886"/>
      <c r="AO23" s="886"/>
      <c r="AP23" s="881">
        <v>17839</v>
      </c>
      <c r="AQ23" s="881"/>
      <c r="AR23" s="881"/>
      <c r="AS23" s="881"/>
      <c r="AT23" s="881"/>
      <c r="AU23" s="887"/>
      <c r="AV23" s="887"/>
      <c r="AW23" s="887"/>
      <c r="AX23" s="887"/>
      <c r="AY23" s="888"/>
      <c r="AZ23" s="896" t="s">
        <v>396</v>
      </c>
      <c r="BA23" s="897"/>
      <c r="BB23" s="897"/>
      <c r="BC23" s="897"/>
      <c r="BD23" s="898"/>
      <c r="BE23" s="254"/>
      <c r="BF23" s="254"/>
      <c r="BG23" s="254"/>
      <c r="BH23" s="254"/>
      <c r="BI23" s="254"/>
      <c r="BJ23" s="254"/>
      <c r="BK23" s="254"/>
      <c r="BL23" s="254"/>
      <c r="BM23" s="254"/>
      <c r="BN23" s="254"/>
      <c r="BO23" s="254"/>
      <c r="BP23" s="254"/>
      <c r="BQ23" s="263">
        <v>17</v>
      </c>
      <c r="BR23" s="264"/>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5"/>
    </row>
    <row r="24" spans="1:131" s="256" customFormat="1" ht="26.25" customHeight="1" x14ac:dyDescent="0.15">
      <c r="A24" s="895" t="s">
        <v>397</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5"/>
    </row>
    <row r="25" spans="1:131" s="248" customFormat="1" ht="26.25" customHeight="1" thickBot="1" x14ac:dyDescent="0.2">
      <c r="A25" s="836" t="s">
        <v>398</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3"/>
      <c r="BK25" s="253"/>
      <c r="BL25" s="253"/>
      <c r="BM25" s="253"/>
      <c r="BN25" s="253"/>
      <c r="BO25" s="266"/>
      <c r="BP25" s="266"/>
      <c r="BQ25" s="263">
        <v>19</v>
      </c>
      <c r="BR25" s="264"/>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7"/>
    </row>
    <row r="26" spans="1:131" s="248" customFormat="1" ht="26.25" customHeight="1" x14ac:dyDescent="0.15">
      <c r="A26" s="827" t="s">
        <v>374</v>
      </c>
      <c r="B26" s="828"/>
      <c r="C26" s="828"/>
      <c r="D26" s="828"/>
      <c r="E26" s="828"/>
      <c r="F26" s="828"/>
      <c r="G26" s="828"/>
      <c r="H26" s="828"/>
      <c r="I26" s="828"/>
      <c r="J26" s="828"/>
      <c r="K26" s="828"/>
      <c r="L26" s="828"/>
      <c r="M26" s="828"/>
      <c r="N26" s="828"/>
      <c r="O26" s="828"/>
      <c r="P26" s="829"/>
      <c r="Q26" s="804" t="s">
        <v>399</v>
      </c>
      <c r="R26" s="805"/>
      <c r="S26" s="805"/>
      <c r="T26" s="805"/>
      <c r="U26" s="806"/>
      <c r="V26" s="804" t="s">
        <v>400</v>
      </c>
      <c r="W26" s="805"/>
      <c r="X26" s="805"/>
      <c r="Y26" s="805"/>
      <c r="Z26" s="806"/>
      <c r="AA26" s="804" t="s">
        <v>401</v>
      </c>
      <c r="AB26" s="805"/>
      <c r="AC26" s="805"/>
      <c r="AD26" s="805"/>
      <c r="AE26" s="805"/>
      <c r="AF26" s="899" t="s">
        <v>402</v>
      </c>
      <c r="AG26" s="900"/>
      <c r="AH26" s="900"/>
      <c r="AI26" s="900"/>
      <c r="AJ26" s="901"/>
      <c r="AK26" s="805" t="s">
        <v>403</v>
      </c>
      <c r="AL26" s="805"/>
      <c r="AM26" s="805"/>
      <c r="AN26" s="805"/>
      <c r="AO26" s="806"/>
      <c r="AP26" s="804" t="s">
        <v>404</v>
      </c>
      <c r="AQ26" s="805"/>
      <c r="AR26" s="805"/>
      <c r="AS26" s="805"/>
      <c r="AT26" s="806"/>
      <c r="AU26" s="804" t="s">
        <v>405</v>
      </c>
      <c r="AV26" s="805"/>
      <c r="AW26" s="805"/>
      <c r="AX26" s="805"/>
      <c r="AY26" s="806"/>
      <c r="AZ26" s="804" t="s">
        <v>406</v>
      </c>
      <c r="BA26" s="805"/>
      <c r="BB26" s="805"/>
      <c r="BC26" s="805"/>
      <c r="BD26" s="806"/>
      <c r="BE26" s="804" t="s">
        <v>381</v>
      </c>
      <c r="BF26" s="805"/>
      <c r="BG26" s="805"/>
      <c r="BH26" s="805"/>
      <c r="BI26" s="816"/>
      <c r="BJ26" s="253"/>
      <c r="BK26" s="253"/>
      <c r="BL26" s="253"/>
      <c r="BM26" s="253"/>
      <c r="BN26" s="253"/>
      <c r="BO26" s="266"/>
      <c r="BP26" s="266"/>
      <c r="BQ26" s="263">
        <v>20</v>
      </c>
      <c r="BR26" s="264"/>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7"/>
    </row>
    <row r="27" spans="1:131" s="248"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3"/>
      <c r="BK27" s="253"/>
      <c r="BL27" s="253"/>
      <c r="BM27" s="253"/>
      <c r="BN27" s="253"/>
      <c r="BO27" s="266"/>
      <c r="BP27" s="266"/>
      <c r="BQ27" s="263">
        <v>21</v>
      </c>
      <c r="BR27" s="264"/>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7"/>
    </row>
    <row r="28" spans="1:131" s="248" customFormat="1" ht="26.25" customHeight="1" thickTop="1" x14ac:dyDescent="0.15">
      <c r="A28" s="267">
        <v>1</v>
      </c>
      <c r="B28" s="818" t="s">
        <v>407</v>
      </c>
      <c r="C28" s="819"/>
      <c r="D28" s="819"/>
      <c r="E28" s="819"/>
      <c r="F28" s="819"/>
      <c r="G28" s="819"/>
      <c r="H28" s="819"/>
      <c r="I28" s="819"/>
      <c r="J28" s="819"/>
      <c r="K28" s="819"/>
      <c r="L28" s="819"/>
      <c r="M28" s="819"/>
      <c r="N28" s="819"/>
      <c r="O28" s="819"/>
      <c r="P28" s="820"/>
      <c r="Q28" s="909">
        <v>2948</v>
      </c>
      <c r="R28" s="910"/>
      <c r="S28" s="910"/>
      <c r="T28" s="910"/>
      <c r="U28" s="910"/>
      <c r="V28" s="910">
        <v>2938</v>
      </c>
      <c r="W28" s="910"/>
      <c r="X28" s="910"/>
      <c r="Y28" s="910"/>
      <c r="Z28" s="910"/>
      <c r="AA28" s="910">
        <v>1</v>
      </c>
      <c r="AB28" s="910"/>
      <c r="AC28" s="910"/>
      <c r="AD28" s="910"/>
      <c r="AE28" s="911"/>
      <c r="AF28" s="912">
        <v>10</v>
      </c>
      <c r="AG28" s="910"/>
      <c r="AH28" s="910"/>
      <c r="AI28" s="910"/>
      <c r="AJ28" s="913"/>
      <c r="AK28" s="914">
        <v>241</v>
      </c>
      <c r="AL28" s="905"/>
      <c r="AM28" s="905"/>
      <c r="AN28" s="905"/>
      <c r="AO28" s="905"/>
      <c r="AP28" s="905" t="s">
        <v>594</v>
      </c>
      <c r="AQ28" s="905"/>
      <c r="AR28" s="905"/>
      <c r="AS28" s="905"/>
      <c r="AT28" s="905"/>
      <c r="AU28" s="905" t="s">
        <v>594</v>
      </c>
      <c r="AV28" s="905"/>
      <c r="AW28" s="905"/>
      <c r="AX28" s="905"/>
      <c r="AY28" s="905"/>
      <c r="AZ28" s="906"/>
      <c r="BA28" s="906"/>
      <c r="BB28" s="906"/>
      <c r="BC28" s="906"/>
      <c r="BD28" s="906"/>
      <c r="BE28" s="907"/>
      <c r="BF28" s="907"/>
      <c r="BG28" s="907"/>
      <c r="BH28" s="907"/>
      <c r="BI28" s="908"/>
      <c r="BJ28" s="253"/>
      <c r="BK28" s="253"/>
      <c r="BL28" s="253"/>
      <c r="BM28" s="253"/>
      <c r="BN28" s="253"/>
      <c r="BO28" s="266"/>
      <c r="BP28" s="266"/>
      <c r="BQ28" s="263">
        <v>22</v>
      </c>
      <c r="BR28" s="264"/>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7"/>
    </row>
    <row r="29" spans="1:131" s="248" customFormat="1" ht="26.25" customHeight="1" x14ac:dyDescent="0.15">
      <c r="A29" s="267">
        <v>2</v>
      </c>
      <c r="B29" s="842" t="s">
        <v>408</v>
      </c>
      <c r="C29" s="843"/>
      <c r="D29" s="843"/>
      <c r="E29" s="843"/>
      <c r="F29" s="843"/>
      <c r="G29" s="843"/>
      <c r="H29" s="843"/>
      <c r="I29" s="843"/>
      <c r="J29" s="843"/>
      <c r="K29" s="843"/>
      <c r="L29" s="843"/>
      <c r="M29" s="843"/>
      <c r="N29" s="843"/>
      <c r="O29" s="843"/>
      <c r="P29" s="844"/>
      <c r="Q29" s="845">
        <v>2876</v>
      </c>
      <c r="R29" s="846"/>
      <c r="S29" s="846"/>
      <c r="T29" s="846"/>
      <c r="U29" s="846"/>
      <c r="V29" s="846">
        <v>2820</v>
      </c>
      <c r="W29" s="846"/>
      <c r="X29" s="846"/>
      <c r="Y29" s="846"/>
      <c r="Z29" s="846"/>
      <c r="AA29" s="846">
        <v>56</v>
      </c>
      <c r="AB29" s="846"/>
      <c r="AC29" s="846"/>
      <c r="AD29" s="846"/>
      <c r="AE29" s="847"/>
      <c r="AF29" s="848">
        <v>55</v>
      </c>
      <c r="AG29" s="849"/>
      <c r="AH29" s="849"/>
      <c r="AI29" s="849"/>
      <c r="AJ29" s="850"/>
      <c r="AK29" s="917">
        <v>426</v>
      </c>
      <c r="AL29" s="918"/>
      <c r="AM29" s="918"/>
      <c r="AN29" s="918"/>
      <c r="AO29" s="918"/>
      <c r="AP29" s="918" t="s">
        <v>594</v>
      </c>
      <c r="AQ29" s="918"/>
      <c r="AR29" s="918"/>
      <c r="AS29" s="918"/>
      <c r="AT29" s="918"/>
      <c r="AU29" s="918" t="s">
        <v>594</v>
      </c>
      <c r="AV29" s="918"/>
      <c r="AW29" s="918"/>
      <c r="AX29" s="918"/>
      <c r="AY29" s="918"/>
      <c r="AZ29" s="919"/>
      <c r="BA29" s="919"/>
      <c r="BB29" s="919"/>
      <c r="BC29" s="919"/>
      <c r="BD29" s="919"/>
      <c r="BE29" s="915"/>
      <c r="BF29" s="915"/>
      <c r="BG29" s="915"/>
      <c r="BH29" s="915"/>
      <c r="BI29" s="916"/>
      <c r="BJ29" s="253"/>
      <c r="BK29" s="253"/>
      <c r="BL29" s="253"/>
      <c r="BM29" s="253"/>
      <c r="BN29" s="253"/>
      <c r="BO29" s="266"/>
      <c r="BP29" s="266"/>
      <c r="BQ29" s="263">
        <v>23</v>
      </c>
      <c r="BR29" s="264"/>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7"/>
    </row>
    <row r="30" spans="1:131" s="248" customFormat="1" ht="26.25" customHeight="1" x14ac:dyDescent="0.15">
      <c r="A30" s="267">
        <v>3</v>
      </c>
      <c r="B30" s="842" t="s">
        <v>409</v>
      </c>
      <c r="C30" s="843"/>
      <c r="D30" s="843"/>
      <c r="E30" s="843"/>
      <c r="F30" s="843"/>
      <c r="G30" s="843"/>
      <c r="H30" s="843"/>
      <c r="I30" s="843"/>
      <c r="J30" s="843"/>
      <c r="K30" s="843"/>
      <c r="L30" s="843"/>
      <c r="M30" s="843"/>
      <c r="N30" s="843"/>
      <c r="O30" s="843"/>
      <c r="P30" s="844"/>
      <c r="Q30" s="845">
        <v>653</v>
      </c>
      <c r="R30" s="846"/>
      <c r="S30" s="846"/>
      <c r="T30" s="846"/>
      <c r="U30" s="846"/>
      <c r="V30" s="846">
        <v>653</v>
      </c>
      <c r="W30" s="846"/>
      <c r="X30" s="846"/>
      <c r="Y30" s="846"/>
      <c r="Z30" s="846"/>
      <c r="AA30" s="846">
        <v>0</v>
      </c>
      <c r="AB30" s="846"/>
      <c r="AC30" s="846"/>
      <c r="AD30" s="846"/>
      <c r="AE30" s="847"/>
      <c r="AF30" s="848">
        <v>0</v>
      </c>
      <c r="AG30" s="849"/>
      <c r="AH30" s="849"/>
      <c r="AI30" s="849"/>
      <c r="AJ30" s="850"/>
      <c r="AK30" s="917">
        <v>411</v>
      </c>
      <c r="AL30" s="918"/>
      <c r="AM30" s="918"/>
      <c r="AN30" s="918"/>
      <c r="AO30" s="918"/>
      <c r="AP30" s="918" t="s">
        <v>594</v>
      </c>
      <c r="AQ30" s="918"/>
      <c r="AR30" s="918"/>
      <c r="AS30" s="918"/>
      <c r="AT30" s="918"/>
      <c r="AU30" s="918" t="s">
        <v>594</v>
      </c>
      <c r="AV30" s="918"/>
      <c r="AW30" s="918"/>
      <c r="AX30" s="918"/>
      <c r="AY30" s="918"/>
      <c r="AZ30" s="919"/>
      <c r="BA30" s="919"/>
      <c r="BB30" s="919"/>
      <c r="BC30" s="919"/>
      <c r="BD30" s="919"/>
      <c r="BE30" s="915"/>
      <c r="BF30" s="915"/>
      <c r="BG30" s="915"/>
      <c r="BH30" s="915"/>
      <c r="BI30" s="916"/>
      <c r="BJ30" s="253"/>
      <c r="BK30" s="253"/>
      <c r="BL30" s="253"/>
      <c r="BM30" s="253"/>
      <c r="BN30" s="253"/>
      <c r="BO30" s="266"/>
      <c r="BP30" s="266"/>
      <c r="BQ30" s="263">
        <v>24</v>
      </c>
      <c r="BR30" s="264"/>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7"/>
    </row>
    <row r="31" spans="1:131" s="248" customFormat="1" ht="26.25" customHeight="1" x14ac:dyDescent="0.15">
      <c r="A31" s="267">
        <v>4</v>
      </c>
      <c r="B31" s="842" t="s">
        <v>410</v>
      </c>
      <c r="C31" s="843"/>
      <c r="D31" s="843"/>
      <c r="E31" s="843"/>
      <c r="F31" s="843"/>
      <c r="G31" s="843"/>
      <c r="H31" s="843"/>
      <c r="I31" s="843"/>
      <c r="J31" s="843"/>
      <c r="K31" s="843"/>
      <c r="L31" s="843"/>
      <c r="M31" s="843"/>
      <c r="N31" s="843"/>
      <c r="O31" s="843"/>
      <c r="P31" s="844"/>
      <c r="Q31" s="845">
        <v>6</v>
      </c>
      <c r="R31" s="846"/>
      <c r="S31" s="846"/>
      <c r="T31" s="846"/>
      <c r="U31" s="846"/>
      <c r="V31" s="846">
        <v>6</v>
      </c>
      <c r="W31" s="846"/>
      <c r="X31" s="846"/>
      <c r="Y31" s="846"/>
      <c r="Z31" s="846"/>
      <c r="AA31" s="846">
        <v>0</v>
      </c>
      <c r="AB31" s="846"/>
      <c r="AC31" s="846"/>
      <c r="AD31" s="846"/>
      <c r="AE31" s="847"/>
      <c r="AF31" s="848">
        <v>0</v>
      </c>
      <c r="AG31" s="849"/>
      <c r="AH31" s="849"/>
      <c r="AI31" s="849"/>
      <c r="AJ31" s="850"/>
      <c r="AK31" s="917">
        <v>1</v>
      </c>
      <c r="AL31" s="918"/>
      <c r="AM31" s="918"/>
      <c r="AN31" s="918"/>
      <c r="AO31" s="918"/>
      <c r="AP31" s="918" t="s">
        <v>594</v>
      </c>
      <c r="AQ31" s="918"/>
      <c r="AR31" s="918"/>
      <c r="AS31" s="918"/>
      <c r="AT31" s="918"/>
      <c r="AU31" s="918" t="s">
        <v>594</v>
      </c>
      <c r="AV31" s="918"/>
      <c r="AW31" s="918"/>
      <c r="AX31" s="918"/>
      <c r="AY31" s="918"/>
      <c r="AZ31" s="919"/>
      <c r="BA31" s="919"/>
      <c r="BB31" s="919"/>
      <c r="BC31" s="919"/>
      <c r="BD31" s="919"/>
      <c r="BE31" s="915"/>
      <c r="BF31" s="915"/>
      <c r="BG31" s="915"/>
      <c r="BH31" s="915"/>
      <c r="BI31" s="916"/>
      <c r="BJ31" s="253"/>
      <c r="BK31" s="253"/>
      <c r="BL31" s="253"/>
      <c r="BM31" s="253"/>
      <c r="BN31" s="253"/>
      <c r="BO31" s="266"/>
      <c r="BP31" s="266"/>
      <c r="BQ31" s="263">
        <v>25</v>
      </c>
      <c r="BR31" s="264"/>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7"/>
    </row>
    <row r="32" spans="1:131" s="248" customFormat="1" ht="26.25" customHeight="1" x14ac:dyDescent="0.15">
      <c r="A32" s="267">
        <v>5</v>
      </c>
      <c r="B32" s="842" t="s">
        <v>411</v>
      </c>
      <c r="C32" s="843"/>
      <c r="D32" s="843"/>
      <c r="E32" s="843"/>
      <c r="F32" s="843"/>
      <c r="G32" s="843"/>
      <c r="H32" s="843"/>
      <c r="I32" s="843"/>
      <c r="J32" s="843"/>
      <c r="K32" s="843"/>
      <c r="L32" s="843"/>
      <c r="M32" s="843"/>
      <c r="N32" s="843"/>
      <c r="O32" s="843"/>
      <c r="P32" s="844"/>
      <c r="Q32" s="845">
        <v>153</v>
      </c>
      <c r="R32" s="846"/>
      <c r="S32" s="846"/>
      <c r="T32" s="846"/>
      <c r="U32" s="846"/>
      <c r="V32" s="846">
        <v>143</v>
      </c>
      <c r="W32" s="846"/>
      <c r="X32" s="846"/>
      <c r="Y32" s="846"/>
      <c r="Z32" s="846"/>
      <c r="AA32" s="846">
        <v>10</v>
      </c>
      <c r="AB32" s="846"/>
      <c r="AC32" s="846"/>
      <c r="AD32" s="846"/>
      <c r="AE32" s="847"/>
      <c r="AF32" s="848">
        <v>1</v>
      </c>
      <c r="AG32" s="849"/>
      <c r="AH32" s="849"/>
      <c r="AI32" s="849"/>
      <c r="AJ32" s="850"/>
      <c r="AK32" s="917">
        <v>67</v>
      </c>
      <c r="AL32" s="918"/>
      <c r="AM32" s="918"/>
      <c r="AN32" s="918"/>
      <c r="AO32" s="918"/>
      <c r="AP32" s="918">
        <v>651</v>
      </c>
      <c r="AQ32" s="918"/>
      <c r="AR32" s="918"/>
      <c r="AS32" s="918"/>
      <c r="AT32" s="918"/>
      <c r="AU32" s="918">
        <v>437</v>
      </c>
      <c r="AV32" s="918"/>
      <c r="AW32" s="918"/>
      <c r="AX32" s="918"/>
      <c r="AY32" s="918"/>
      <c r="AZ32" s="919"/>
      <c r="BA32" s="919"/>
      <c r="BB32" s="919"/>
      <c r="BC32" s="919"/>
      <c r="BD32" s="919"/>
      <c r="BE32" s="915" t="s">
        <v>412</v>
      </c>
      <c r="BF32" s="915"/>
      <c r="BG32" s="915"/>
      <c r="BH32" s="915"/>
      <c r="BI32" s="916"/>
      <c r="BJ32" s="253"/>
      <c r="BK32" s="253"/>
      <c r="BL32" s="253"/>
      <c r="BM32" s="253"/>
      <c r="BN32" s="253"/>
      <c r="BO32" s="266"/>
      <c r="BP32" s="266"/>
      <c r="BQ32" s="263">
        <v>26</v>
      </c>
      <c r="BR32" s="264"/>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7"/>
    </row>
    <row r="33" spans="1:131" s="248" customFormat="1" ht="26.25" customHeight="1" x14ac:dyDescent="0.15">
      <c r="A33" s="267">
        <v>6</v>
      </c>
      <c r="B33" s="842" t="s">
        <v>413</v>
      </c>
      <c r="C33" s="843"/>
      <c r="D33" s="843"/>
      <c r="E33" s="843"/>
      <c r="F33" s="843"/>
      <c r="G33" s="843"/>
      <c r="H33" s="843"/>
      <c r="I33" s="843"/>
      <c r="J33" s="843"/>
      <c r="K33" s="843"/>
      <c r="L33" s="843"/>
      <c r="M33" s="843"/>
      <c r="N33" s="843"/>
      <c r="O33" s="843"/>
      <c r="P33" s="844"/>
      <c r="Q33" s="845">
        <v>578</v>
      </c>
      <c r="R33" s="846"/>
      <c r="S33" s="846"/>
      <c r="T33" s="846"/>
      <c r="U33" s="846"/>
      <c r="V33" s="846">
        <v>573</v>
      </c>
      <c r="W33" s="846"/>
      <c r="X33" s="846"/>
      <c r="Y33" s="846"/>
      <c r="Z33" s="846"/>
      <c r="AA33" s="846">
        <v>5</v>
      </c>
      <c r="AB33" s="846"/>
      <c r="AC33" s="846"/>
      <c r="AD33" s="846"/>
      <c r="AE33" s="847"/>
      <c r="AF33" s="848">
        <v>1</v>
      </c>
      <c r="AG33" s="849"/>
      <c r="AH33" s="849"/>
      <c r="AI33" s="849"/>
      <c r="AJ33" s="850"/>
      <c r="AK33" s="917">
        <v>357</v>
      </c>
      <c r="AL33" s="918"/>
      <c r="AM33" s="918"/>
      <c r="AN33" s="918"/>
      <c r="AO33" s="918"/>
      <c r="AP33" s="918">
        <v>3488</v>
      </c>
      <c r="AQ33" s="918"/>
      <c r="AR33" s="918"/>
      <c r="AS33" s="918"/>
      <c r="AT33" s="918"/>
      <c r="AU33" s="918">
        <v>3142</v>
      </c>
      <c r="AV33" s="918"/>
      <c r="AW33" s="918"/>
      <c r="AX33" s="918"/>
      <c r="AY33" s="918"/>
      <c r="AZ33" s="919"/>
      <c r="BA33" s="919"/>
      <c r="BB33" s="919"/>
      <c r="BC33" s="919"/>
      <c r="BD33" s="919"/>
      <c r="BE33" s="915" t="s">
        <v>412</v>
      </c>
      <c r="BF33" s="915"/>
      <c r="BG33" s="915"/>
      <c r="BH33" s="915"/>
      <c r="BI33" s="916"/>
      <c r="BJ33" s="253"/>
      <c r="BK33" s="253"/>
      <c r="BL33" s="253"/>
      <c r="BM33" s="253"/>
      <c r="BN33" s="253"/>
      <c r="BO33" s="266"/>
      <c r="BP33" s="266"/>
      <c r="BQ33" s="263">
        <v>27</v>
      </c>
      <c r="BR33" s="264"/>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7"/>
    </row>
    <row r="34" spans="1:131" s="248" customFormat="1" ht="26.25" customHeight="1" x14ac:dyDescent="0.15">
      <c r="A34" s="267">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7"/>
    </row>
    <row r="35" spans="1:131" s="248" customFormat="1" ht="26.25" customHeight="1" x14ac:dyDescent="0.15">
      <c r="A35" s="267">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7"/>
    </row>
    <row r="36" spans="1:131" s="248" customFormat="1" ht="26.25" customHeight="1" x14ac:dyDescent="0.15">
      <c r="A36" s="267">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7"/>
    </row>
    <row r="37" spans="1:131" s="248" customFormat="1" ht="26.25" customHeight="1" x14ac:dyDescent="0.15">
      <c r="A37" s="267">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7"/>
    </row>
    <row r="38" spans="1:131" s="248" customFormat="1" ht="26.25" customHeight="1" x14ac:dyDescent="0.15">
      <c r="A38" s="267">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7"/>
    </row>
    <row r="39" spans="1:131" s="248" customFormat="1" ht="26.25" customHeight="1" x14ac:dyDescent="0.15">
      <c r="A39" s="267">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7"/>
    </row>
    <row r="40" spans="1:131" s="248" customFormat="1" ht="26.25" customHeight="1" x14ac:dyDescent="0.15">
      <c r="A40" s="26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7"/>
    </row>
    <row r="41" spans="1:131" s="248" customFormat="1" ht="26.25" customHeight="1" x14ac:dyDescent="0.15">
      <c r="A41" s="26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7"/>
    </row>
    <row r="42" spans="1:131" s="248" customFormat="1" ht="26.25" customHeight="1" x14ac:dyDescent="0.15">
      <c r="A42" s="26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7"/>
    </row>
    <row r="43" spans="1:131" s="248" customFormat="1" ht="26.25" customHeight="1" x14ac:dyDescent="0.15">
      <c r="A43" s="26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7"/>
    </row>
    <row r="44" spans="1:131" s="248" customFormat="1" ht="26.25" customHeight="1" x14ac:dyDescent="0.15">
      <c r="A44" s="26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7"/>
    </row>
    <row r="45" spans="1:131" s="248" customFormat="1" ht="26.25" customHeight="1" x14ac:dyDescent="0.15">
      <c r="A45" s="26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7"/>
    </row>
    <row r="46" spans="1:131" s="248" customFormat="1" ht="26.25" customHeight="1" x14ac:dyDescent="0.15">
      <c r="A46" s="26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7"/>
    </row>
    <row r="47" spans="1:131" s="248" customFormat="1" ht="26.25" customHeight="1" x14ac:dyDescent="0.15">
      <c r="A47" s="26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7"/>
    </row>
    <row r="48" spans="1:131" s="248" customFormat="1" ht="26.25" customHeight="1" x14ac:dyDescent="0.15">
      <c r="A48" s="26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7"/>
    </row>
    <row r="49" spans="1:131" s="248" customFormat="1" ht="26.25" customHeight="1" x14ac:dyDescent="0.15">
      <c r="A49" s="26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7"/>
    </row>
    <row r="50" spans="1:131" s="248" customFormat="1" ht="26.25" customHeight="1" x14ac:dyDescent="0.15">
      <c r="A50" s="262">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7"/>
    </row>
    <row r="51" spans="1:131" s="248" customFormat="1" ht="26.25" customHeight="1" x14ac:dyDescent="0.15">
      <c r="A51" s="262">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7"/>
    </row>
    <row r="52" spans="1:131" s="248" customFormat="1" ht="26.25" customHeight="1" x14ac:dyDescent="0.15">
      <c r="A52" s="262">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7"/>
    </row>
    <row r="53" spans="1:131" s="248" customFormat="1" ht="26.25" customHeight="1" x14ac:dyDescent="0.15">
      <c r="A53" s="262">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7"/>
    </row>
    <row r="54" spans="1:131" s="248" customFormat="1" ht="26.25" customHeight="1" x14ac:dyDescent="0.15">
      <c r="A54" s="262">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7"/>
    </row>
    <row r="55" spans="1:131" s="248" customFormat="1" ht="26.25" customHeight="1" x14ac:dyDescent="0.15">
      <c r="A55" s="262">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7"/>
    </row>
    <row r="56" spans="1:131" s="248" customFormat="1" ht="26.25" customHeight="1" x14ac:dyDescent="0.15">
      <c r="A56" s="262">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7"/>
    </row>
    <row r="57" spans="1:131" s="248" customFormat="1" ht="26.25" customHeight="1" x14ac:dyDescent="0.15">
      <c r="A57" s="262">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7"/>
    </row>
    <row r="58" spans="1:131" s="248" customFormat="1" ht="26.25" customHeight="1" x14ac:dyDescent="0.15">
      <c r="A58" s="262">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7"/>
    </row>
    <row r="59" spans="1:131" s="248" customFormat="1" ht="26.25" customHeight="1" x14ac:dyDescent="0.15">
      <c r="A59" s="262">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7"/>
    </row>
    <row r="60" spans="1:131" s="248" customFormat="1" ht="26.25" customHeight="1" x14ac:dyDescent="0.15">
      <c r="A60" s="262">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7"/>
    </row>
    <row r="61" spans="1:131" s="248" customFormat="1" ht="26.25" customHeight="1" thickBot="1" x14ac:dyDescent="0.2">
      <c r="A61" s="262">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7"/>
    </row>
    <row r="62" spans="1:131" s="248" customFormat="1" ht="26.25" customHeight="1" x14ac:dyDescent="0.15">
      <c r="A62" s="262">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414</v>
      </c>
      <c r="BK62" s="893"/>
      <c r="BL62" s="893"/>
      <c r="BM62" s="893"/>
      <c r="BN62" s="894"/>
      <c r="BO62" s="266"/>
      <c r="BP62" s="266"/>
      <c r="BQ62" s="263">
        <v>56</v>
      </c>
      <c r="BR62" s="264"/>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7"/>
    </row>
    <row r="63" spans="1:131" s="248" customFormat="1" ht="26.25" customHeight="1" thickBot="1" x14ac:dyDescent="0.2">
      <c r="A63" s="265" t="s">
        <v>394</v>
      </c>
      <c r="B63" s="877" t="s">
        <v>415</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68</v>
      </c>
      <c r="AG63" s="929"/>
      <c r="AH63" s="929"/>
      <c r="AI63" s="929"/>
      <c r="AJ63" s="930"/>
      <c r="AK63" s="931"/>
      <c r="AL63" s="926"/>
      <c r="AM63" s="926"/>
      <c r="AN63" s="926"/>
      <c r="AO63" s="926"/>
      <c r="AP63" s="929">
        <v>4139</v>
      </c>
      <c r="AQ63" s="929"/>
      <c r="AR63" s="929"/>
      <c r="AS63" s="929"/>
      <c r="AT63" s="929"/>
      <c r="AU63" s="929">
        <v>3579</v>
      </c>
      <c r="AV63" s="929"/>
      <c r="AW63" s="929"/>
      <c r="AX63" s="929"/>
      <c r="AY63" s="929"/>
      <c r="AZ63" s="933"/>
      <c r="BA63" s="933"/>
      <c r="BB63" s="933"/>
      <c r="BC63" s="933"/>
      <c r="BD63" s="933"/>
      <c r="BE63" s="934"/>
      <c r="BF63" s="934"/>
      <c r="BG63" s="934"/>
      <c r="BH63" s="934"/>
      <c r="BI63" s="935"/>
      <c r="BJ63" s="936" t="s">
        <v>396</v>
      </c>
      <c r="BK63" s="937"/>
      <c r="BL63" s="937"/>
      <c r="BM63" s="937"/>
      <c r="BN63" s="938"/>
      <c r="BO63" s="266"/>
      <c r="BP63" s="266"/>
      <c r="BQ63" s="263">
        <v>57</v>
      </c>
      <c r="BR63" s="264"/>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7"/>
    </row>
    <row r="66" spans="1:131" s="248" customFormat="1" ht="26.25" customHeight="1" x14ac:dyDescent="0.15">
      <c r="A66" s="827" t="s">
        <v>417</v>
      </c>
      <c r="B66" s="828"/>
      <c r="C66" s="828"/>
      <c r="D66" s="828"/>
      <c r="E66" s="828"/>
      <c r="F66" s="828"/>
      <c r="G66" s="828"/>
      <c r="H66" s="828"/>
      <c r="I66" s="828"/>
      <c r="J66" s="828"/>
      <c r="K66" s="828"/>
      <c r="L66" s="828"/>
      <c r="M66" s="828"/>
      <c r="N66" s="828"/>
      <c r="O66" s="828"/>
      <c r="P66" s="829"/>
      <c r="Q66" s="804" t="s">
        <v>418</v>
      </c>
      <c r="R66" s="805"/>
      <c r="S66" s="805"/>
      <c r="T66" s="805"/>
      <c r="U66" s="806"/>
      <c r="V66" s="804" t="s">
        <v>400</v>
      </c>
      <c r="W66" s="805"/>
      <c r="X66" s="805"/>
      <c r="Y66" s="805"/>
      <c r="Z66" s="806"/>
      <c r="AA66" s="804" t="s">
        <v>419</v>
      </c>
      <c r="AB66" s="805"/>
      <c r="AC66" s="805"/>
      <c r="AD66" s="805"/>
      <c r="AE66" s="806"/>
      <c r="AF66" s="939" t="s">
        <v>420</v>
      </c>
      <c r="AG66" s="900"/>
      <c r="AH66" s="900"/>
      <c r="AI66" s="900"/>
      <c r="AJ66" s="940"/>
      <c r="AK66" s="804" t="s">
        <v>421</v>
      </c>
      <c r="AL66" s="828"/>
      <c r="AM66" s="828"/>
      <c r="AN66" s="828"/>
      <c r="AO66" s="829"/>
      <c r="AP66" s="804" t="s">
        <v>422</v>
      </c>
      <c r="AQ66" s="805"/>
      <c r="AR66" s="805"/>
      <c r="AS66" s="805"/>
      <c r="AT66" s="806"/>
      <c r="AU66" s="804" t="s">
        <v>423</v>
      </c>
      <c r="AV66" s="805"/>
      <c r="AW66" s="805"/>
      <c r="AX66" s="805"/>
      <c r="AY66" s="806"/>
      <c r="AZ66" s="804" t="s">
        <v>381</v>
      </c>
      <c r="BA66" s="805"/>
      <c r="BB66" s="805"/>
      <c r="BC66" s="805"/>
      <c r="BD66" s="816"/>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595</v>
      </c>
      <c r="C68" s="957"/>
      <c r="D68" s="957"/>
      <c r="E68" s="957"/>
      <c r="F68" s="957"/>
      <c r="G68" s="957"/>
      <c r="H68" s="957"/>
      <c r="I68" s="957"/>
      <c r="J68" s="957"/>
      <c r="K68" s="957"/>
      <c r="L68" s="957"/>
      <c r="M68" s="957"/>
      <c r="N68" s="957"/>
      <c r="O68" s="957"/>
      <c r="P68" s="958"/>
      <c r="Q68" s="959">
        <v>1903</v>
      </c>
      <c r="R68" s="953"/>
      <c r="S68" s="953"/>
      <c r="T68" s="953"/>
      <c r="U68" s="953"/>
      <c r="V68" s="953">
        <v>1852</v>
      </c>
      <c r="W68" s="953"/>
      <c r="X68" s="953"/>
      <c r="Y68" s="953"/>
      <c r="Z68" s="953"/>
      <c r="AA68" s="953">
        <v>51</v>
      </c>
      <c r="AB68" s="953"/>
      <c r="AC68" s="953"/>
      <c r="AD68" s="953"/>
      <c r="AE68" s="953"/>
      <c r="AF68" s="953">
        <v>51</v>
      </c>
      <c r="AG68" s="953"/>
      <c r="AH68" s="953"/>
      <c r="AI68" s="953"/>
      <c r="AJ68" s="953"/>
      <c r="AK68" s="953" t="s">
        <v>594</v>
      </c>
      <c r="AL68" s="953"/>
      <c r="AM68" s="953"/>
      <c r="AN68" s="953"/>
      <c r="AO68" s="953"/>
      <c r="AP68" s="953">
        <v>1227</v>
      </c>
      <c r="AQ68" s="953"/>
      <c r="AR68" s="953"/>
      <c r="AS68" s="953"/>
      <c r="AT68" s="953"/>
      <c r="AU68" s="953">
        <v>853</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596</v>
      </c>
      <c r="C69" s="961"/>
      <c r="D69" s="961"/>
      <c r="E69" s="961"/>
      <c r="F69" s="961"/>
      <c r="G69" s="961"/>
      <c r="H69" s="961"/>
      <c r="I69" s="961"/>
      <c r="J69" s="961"/>
      <c r="K69" s="961"/>
      <c r="L69" s="961"/>
      <c r="M69" s="961"/>
      <c r="N69" s="961"/>
      <c r="O69" s="961"/>
      <c r="P69" s="962"/>
      <c r="Q69" s="963">
        <v>1532</v>
      </c>
      <c r="R69" s="918"/>
      <c r="S69" s="918"/>
      <c r="T69" s="918"/>
      <c r="U69" s="918"/>
      <c r="V69" s="918">
        <v>1646</v>
      </c>
      <c r="W69" s="918"/>
      <c r="X69" s="918"/>
      <c r="Y69" s="918"/>
      <c r="Z69" s="918"/>
      <c r="AA69" s="918">
        <v>-114</v>
      </c>
      <c r="AB69" s="918"/>
      <c r="AC69" s="918"/>
      <c r="AD69" s="918"/>
      <c r="AE69" s="918"/>
      <c r="AF69" s="918">
        <v>406</v>
      </c>
      <c r="AG69" s="918"/>
      <c r="AH69" s="918"/>
      <c r="AI69" s="918"/>
      <c r="AJ69" s="918"/>
      <c r="AK69" s="918" t="s">
        <v>605</v>
      </c>
      <c r="AL69" s="918"/>
      <c r="AM69" s="918"/>
      <c r="AN69" s="918"/>
      <c r="AO69" s="918"/>
      <c r="AP69" s="918">
        <v>7137</v>
      </c>
      <c r="AQ69" s="918"/>
      <c r="AR69" s="918"/>
      <c r="AS69" s="918"/>
      <c r="AT69" s="918"/>
      <c r="AU69" s="918">
        <v>1192</v>
      </c>
      <c r="AV69" s="918"/>
      <c r="AW69" s="918"/>
      <c r="AX69" s="918"/>
      <c r="AY69" s="918"/>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597</v>
      </c>
      <c r="C70" s="961"/>
      <c r="D70" s="961"/>
      <c r="E70" s="961"/>
      <c r="F70" s="961"/>
      <c r="G70" s="961"/>
      <c r="H70" s="961"/>
      <c r="I70" s="961"/>
      <c r="J70" s="961"/>
      <c r="K70" s="961"/>
      <c r="L70" s="961"/>
      <c r="M70" s="961"/>
      <c r="N70" s="961"/>
      <c r="O70" s="961"/>
      <c r="P70" s="962"/>
      <c r="Q70" s="963">
        <v>78</v>
      </c>
      <c r="R70" s="918"/>
      <c r="S70" s="918"/>
      <c r="T70" s="918"/>
      <c r="U70" s="918"/>
      <c r="V70" s="918">
        <v>74</v>
      </c>
      <c r="W70" s="918"/>
      <c r="X70" s="918"/>
      <c r="Y70" s="918"/>
      <c r="Z70" s="918"/>
      <c r="AA70" s="918">
        <v>4</v>
      </c>
      <c r="AB70" s="918"/>
      <c r="AC70" s="918"/>
      <c r="AD70" s="918"/>
      <c r="AE70" s="918"/>
      <c r="AF70" s="918">
        <v>4</v>
      </c>
      <c r="AG70" s="918"/>
      <c r="AH70" s="918"/>
      <c r="AI70" s="918"/>
      <c r="AJ70" s="918"/>
      <c r="AK70" s="918" t="s">
        <v>605</v>
      </c>
      <c r="AL70" s="918"/>
      <c r="AM70" s="918"/>
      <c r="AN70" s="918"/>
      <c r="AO70" s="918"/>
      <c r="AP70" s="918" t="s">
        <v>605</v>
      </c>
      <c r="AQ70" s="918"/>
      <c r="AR70" s="918"/>
      <c r="AS70" s="918"/>
      <c r="AT70" s="918"/>
      <c r="AU70" s="918" t="s">
        <v>605</v>
      </c>
      <c r="AV70" s="918"/>
      <c r="AW70" s="918"/>
      <c r="AX70" s="918"/>
      <c r="AY70" s="918"/>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598</v>
      </c>
      <c r="C71" s="961"/>
      <c r="D71" s="961"/>
      <c r="E71" s="961"/>
      <c r="F71" s="961"/>
      <c r="G71" s="961"/>
      <c r="H71" s="961"/>
      <c r="I71" s="961"/>
      <c r="J71" s="961"/>
      <c r="K71" s="961"/>
      <c r="L71" s="961"/>
      <c r="M71" s="961"/>
      <c r="N71" s="961"/>
      <c r="O71" s="961"/>
      <c r="P71" s="962"/>
      <c r="Q71" s="963">
        <v>4635</v>
      </c>
      <c r="R71" s="918"/>
      <c r="S71" s="918"/>
      <c r="T71" s="918"/>
      <c r="U71" s="918"/>
      <c r="V71" s="918">
        <v>4628</v>
      </c>
      <c r="W71" s="918"/>
      <c r="X71" s="918"/>
      <c r="Y71" s="918"/>
      <c r="Z71" s="918"/>
      <c r="AA71" s="918">
        <v>6</v>
      </c>
      <c r="AB71" s="918"/>
      <c r="AC71" s="918"/>
      <c r="AD71" s="918"/>
      <c r="AE71" s="918"/>
      <c r="AF71" s="918">
        <v>6</v>
      </c>
      <c r="AG71" s="918"/>
      <c r="AH71" s="918"/>
      <c r="AI71" s="918"/>
      <c r="AJ71" s="918"/>
      <c r="AK71" s="918">
        <v>62</v>
      </c>
      <c r="AL71" s="918"/>
      <c r="AM71" s="918"/>
      <c r="AN71" s="918"/>
      <c r="AO71" s="918"/>
      <c r="AP71" s="918" t="s">
        <v>605</v>
      </c>
      <c r="AQ71" s="918"/>
      <c r="AR71" s="918"/>
      <c r="AS71" s="918"/>
      <c r="AT71" s="918"/>
      <c r="AU71" s="918" t="s">
        <v>605</v>
      </c>
      <c r="AV71" s="918"/>
      <c r="AW71" s="918"/>
      <c r="AX71" s="918"/>
      <c r="AY71" s="918"/>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599</v>
      </c>
      <c r="C72" s="961"/>
      <c r="D72" s="961"/>
      <c r="E72" s="961"/>
      <c r="F72" s="961"/>
      <c r="G72" s="961"/>
      <c r="H72" s="961"/>
      <c r="I72" s="961"/>
      <c r="J72" s="961"/>
      <c r="K72" s="961"/>
      <c r="L72" s="961"/>
      <c r="M72" s="961"/>
      <c r="N72" s="961"/>
      <c r="O72" s="961"/>
      <c r="P72" s="962"/>
      <c r="Q72" s="963">
        <v>380</v>
      </c>
      <c r="R72" s="918"/>
      <c r="S72" s="918"/>
      <c r="T72" s="918"/>
      <c r="U72" s="918"/>
      <c r="V72" s="918">
        <v>375</v>
      </c>
      <c r="W72" s="918"/>
      <c r="X72" s="918"/>
      <c r="Y72" s="918"/>
      <c r="Z72" s="918"/>
      <c r="AA72" s="918">
        <v>5</v>
      </c>
      <c r="AB72" s="918"/>
      <c r="AC72" s="918"/>
      <c r="AD72" s="918"/>
      <c r="AE72" s="918"/>
      <c r="AF72" s="918">
        <v>5</v>
      </c>
      <c r="AG72" s="918"/>
      <c r="AH72" s="918"/>
      <c r="AI72" s="918"/>
      <c r="AJ72" s="918"/>
      <c r="AK72" s="918">
        <v>8</v>
      </c>
      <c r="AL72" s="918"/>
      <c r="AM72" s="918"/>
      <c r="AN72" s="918"/>
      <c r="AO72" s="918"/>
      <c r="AP72" s="918" t="s">
        <v>605</v>
      </c>
      <c r="AQ72" s="918"/>
      <c r="AR72" s="918"/>
      <c r="AS72" s="918"/>
      <c r="AT72" s="918"/>
      <c r="AU72" s="918" t="s">
        <v>605</v>
      </c>
      <c r="AV72" s="918"/>
      <c r="AW72" s="918"/>
      <c r="AX72" s="918"/>
      <c r="AY72" s="918"/>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600</v>
      </c>
      <c r="C73" s="961"/>
      <c r="D73" s="961"/>
      <c r="E73" s="961"/>
      <c r="F73" s="961"/>
      <c r="G73" s="961"/>
      <c r="H73" s="961"/>
      <c r="I73" s="961"/>
      <c r="J73" s="961"/>
      <c r="K73" s="961"/>
      <c r="L73" s="961"/>
      <c r="M73" s="961"/>
      <c r="N73" s="961"/>
      <c r="O73" s="961"/>
      <c r="P73" s="962"/>
      <c r="Q73" s="963">
        <v>476</v>
      </c>
      <c r="R73" s="918"/>
      <c r="S73" s="918"/>
      <c r="T73" s="918"/>
      <c r="U73" s="918"/>
      <c r="V73" s="918">
        <v>449</v>
      </c>
      <c r="W73" s="918"/>
      <c r="X73" s="918"/>
      <c r="Y73" s="918"/>
      <c r="Z73" s="918"/>
      <c r="AA73" s="918">
        <v>27</v>
      </c>
      <c r="AB73" s="918"/>
      <c r="AC73" s="918"/>
      <c r="AD73" s="918"/>
      <c r="AE73" s="918"/>
      <c r="AF73" s="918">
        <v>27</v>
      </c>
      <c r="AG73" s="918"/>
      <c r="AH73" s="918"/>
      <c r="AI73" s="918"/>
      <c r="AJ73" s="918"/>
      <c r="AK73" s="918" t="s">
        <v>605</v>
      </c>
      <c r="AL73" s="918"/>
      <c r="AM73" s="918"/>
      <c r="AN73" s="918"/>
      <c r="AO73" s="918"/>
      <c r="AP73" s="918">
        <v>4048</v>
      </c>
      <c r="AQ73" s="918"/>
      <c r="AR73" s="918"/>
      <c r="AS73" s="918"/>
      <c r="AT73" s="918"/>
      <c r="AU73" s="918">
        <v>190</v>
      </c>
      <c r="AV73" s="918"/>
      <c r="AW73" s="918"/>
      <c r="AX73" s="918"/>
      <c r="AY73" s="918"/>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601</v>
      </c>
      <c r="C74" s="961"/>
      <c r="D74" s="961"/>
      <c r="E74" s="961"/>
      <c r="F74" s="961"/>
      <c r="G74" s="961"/>
      <c r="H74" s="961"/>
      <c r="I74" s="961"/>
      <c r="J74" s="961"/>
      <c r="K74" s="961"/>
      <c r="L74" s="961"/>
      <c r="M74" s="961"/>
      <c r="N74" s="961"/>
      <c r="O74" s="961"/>
      <c r="P74" s="962"/>
      <c r="Q74" s="963">
        <v>10</v>
      </c>
      <c r="R74" s="918"/>
      <c r="S74" s="918"/>
      <c r="T74" s="918"/>
      <c r="U74" s="918"/>
      <c r="V74" s="918">
        <v>8</v>
      </c>
      <c r="W74" s="918"/>
      <c r="X74" s="918"/>
      <c r="Y74" s="918"/>
      <c r="Z74" s="918"/>
      <c r="AA74" s="918">
        <v>2</v>
      </c>
      <c r="AB74" s="918"/>
      <c r="AC74" s="918"/>
      <c r="AD74" s="918"/>
      <c r="AE74" s="918"/>
      <c r="AF74" s="918">
        <v>2</v>
      </c>
      <c r="AG74" s="918"/>
      <c r="AH74" s="918"/>
      <c r="AI74" s="918"/>
      <c r="AJ74" s="918"/>
      <c r="AK74" s="918">
        <v>0</v>
      </c>
      <c r="AL74" s="918"/>
      <c r="AM74" s="918"/>
      <c r="AN74" s="918"/>
      <c r="AO74" s="918"/>
      <c r="AP74" s="918" t="s">
        <v>605</v>
      </c>
      <c r="AQ74" s="918"/>
      <c r="AR74" s="918"/>
      <c r="AS74" s="918"/>
      <c r="AT74" s="918"/>
      <c r="AU74" s="918" t="s">
        <v>605</v>
      </c>
      <c r="AV74" s="918"/>
      <c r="AW74" s="918"/>
      <c r="AX74" s="918"/>
      <c r="AY74" s="918"/>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602</v>
      </c>
      <c r="C75" s="961"/>
      <c r="D75" s="961"/>
      <c r="E75" s="961"/>
      <c r="F75" s="961"/>
      <c r="G75" s="961"/>
      <c r="H75" s="961"/>
      <c r="I75" s="961"/>
      <c r="J75" s="961"/>
      <c r="K75" s="961"/>
      <c r="L75" s="961"/>
      <c r="M75" s="961"/>
      <c r="N75" s="961"/>
      <c r="O75" s="961"/>
      <c r="P75" s="962"/>
      <c r="Q75" s="966">
        <v>54</v>
      </c>
      <c r="R75" s="967"/>
      <c r="S75" s="967"/>
      <c r="T75" s="967"/>
      <c r="U75" s="917"/>
      <c r="V75" s="968">
        <v>52</v>
      </c>
      <c r="W75" s="967"/>
      <c r="X75" s="967"/>
      <c r="Y75" s="967"/>
      <c r="Z75" s="917"/>
      <c r="AA75" s="968">
        <v>2</v>
      </c>
      <c r="AB75" s="967"/>
      <c r="AC75" s="967"/>
      <c r="AD75" s="967"/>
      <c r="AE75" s="917"/>
      <c r="AF75" s="968">
        <v>2</v>
      </c>
      <c r="AG75" s="967"/>
      <c r="AH75" s="967"/>
      <c r="AI75" s="967"/>
      <c r="AJ75" s="917"/>
      <c r="AK75" s="968" t="s">
        <v>605</v>
      </c>
      <c r="AL75" s="967"/>
      <c r="AM75" s="967"/>
      <c r="AN75" s="967"/>
      <c r="AO75" s="917"/>
      <c r="AP75" s="968" t="s">
        <v>605</v>
      </c>
      <c r="AQ75" s="967"/>
      <c r="AR75" s="967"/>
      <c r="AS75" s="967"/>
      <c r="AT75" s="917"/>
      <c r="AU75" s="968" t="s">
        <v>605</v>
      </c>
      <c r="AV75" s="967"/>
      <c r="AW75" s="967"/>
      <c r="AX75" s="967"/>
      <c r="AY75" s="917"/>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t="s">
        <v>603</v>
      </c>
      <c r="C76" s="961"/>
      <c r="D76" s="961"/>
      <c r="E76" s="961"/>
      <c r="F76" s="961"/>
      <c r="G76" s="961"/>
      <c r="H76" s="961"/>
      <c r="I76" s="961"/>
      <c r="J76" s="961"/>
      <c r="K76" s="961"/>
      <c r="L76" s="961"/>
      <c r="M76" s="961"/>
      <c r="N76" s="961"/>
      <c r="O76" s="961"/>
      <c r="P76" s="962"/>
      <c r="Q76" s="966">
        <v>558</v>
      </c>
      <c r="R76" s="967"/>
      <c r="S76" s="967"/>
      <c r="T76" s="967"/>
      <c r="U76" s="917"/>
      <c r="V76" s="968">
        <v>540</v>
      </c>
      <c r="W76" s="967"/>
      <c r="X76" s="967"/>
      <c r="Y76" s="967"/>
      <c r="Z76" s="917"/>
      <c r="AA76" s="968">
        <v>18</v>
      </c>
      <c r="AB76" s="967"/>
      <c r="AC76" s="967"/>
      <c r="AD76" s="967"/>
      <c r="AE76" s="917"/>
      <c r="AF76" s="968">
        <v>18</v>
      </c>
      <c r="AG76" s="967"/>
      <c r="AH76" s="967"/>
      <c r="AI76" s="967"/>
      <c r="AJ76" s="917"/>
      <c r="AK76" s="968">
        <v>33</v>
      </c>
      <c r="AL76" s="967"/>
      <c r="AM76" s="967"/>
      <c r="AN76" s="967"/>
      <c r="AO76" s="917"/>
      <c r="AP76" s="968" t="s">
        <v>605</v>
      </c>
      <c r="AQ76" s="967"/>
      <c r="AR76" s="967"/>
      <c r="AS76" s="967"/>
      <c r="AT76" s="917"/>
      <c r="AU76" s="968" t="s">
        <v>605</v>
      </c>
      <c r="AV76" s="967"/>
      <c r="AW76" s="967"/>
      <c r="AX76" s="967"/>
      <c r="AY76" s="917"/>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t="s">
        <v>604</v>
      </c>
      <c r="C77" s="961"/>
      <c r="D77" s="961"/>
      <c r="E77" s="961"/>
      <c r="F77" s="961"/>
      <c r="G77" s="961"/>
      <c r="H77" s="961"/>
      <c r="I77" s="961"/>
      <c r="J77" s="961"/>
      <c r="K77" s="961"/>
      <c r="L77" s="961"/>
      <c r="M77" s="961"/>
      <c r="N77" s="961"/>
      <c r="O77" s="961"/>
      <c r="P77" s="962"/>
      <c r="Q77" s="966">
        <v>105567</v>
      </c>
      <c r="R77" s="967"/>
      <c r="S77" s="967"/>
      <c r="T77" s="967"/>
      <c r="U77" s="917"/>
      <c r="V77" s="968">
        <v>104756</v>
      </c>
      <c r="W77" s="967"/>
      <c r="X77" s="967"/>
      <c r="Y77" s="967"/>
      <c r="Z77" s="917"/>
      <c r="AA77" s="968">
        <v>811</v>
      </c>
      <c r="AB77" s="967"/>
      <c r="AC77" s="967"/>
      <c r="AD77" s="967"/>
      <c r="AE77" s="917"/>
      <c r="AF77" s="968">
        <v>811</v>
      </c>
      <c r="AG77" s="967"/>
      <c r="AH77" s="967"/>
      <c r="AI77" s="967"/>
      <c r="AJ77" s="917"/>
      <c r="AK77" s="968">
        <v>353</v>
      </c>
      <c r="AL77" s="967"/>
      <c r="AM77" s="967"/>
      <c r="AN77" s="967"/>
      <c r="AO77" s="917"/>
      <c r="AP77" s="968" t="s">
        <v>605</v>
      </c>
      <c r="AQ77" s="967"/>
      <c r="AR77" s="967"/>
      <c r="AS77" s="967"/>
      <c r="AT77" s="917"/>
      <c r="AU77" s="968" t="s">
        <v>605</v>
      </c>
      <c r="AV77" s="967"/>
      <c r="AW77" s="967"/>
      <c r="AX77" s="967"/>
      <c r="AY77" s="917"/>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394</v>
      </c>
      <c r="B88" s="877" t="s">
        <v>424</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f>AF68+AF69+AF70+AF71+AF72+AF73+AF74+AF75+AF76+AF77</f>
        <v>1332</v>
      </c>
      <c r="AG88" s="929"/>
      <c r="AH88" s="929"/>
      <c r="AI88" s="929"/>
      <c r="AJ88" s="929"/>
      <c r="AK88" s="926"/>
      <c r="AL88" s="926"/>
      <c r="AM88" s="926"/>
      <c r="AN88" s="926"/>
      <c r="AO88" s="926"/>
      <c r="AP88" s="929">
        <f>AP68+AP69+AP73</f>
        <v>12412</v>
      </c>
      <c r="AQ88" s="929"/>
      <c r="AR88" s="929"/>
      <c r="AS88" s="929"/>
      <c r="AT88" s="929"/>
      <c r="AU88" s="929">
        <f>AU68+AU69+AU73</f>
        <v>2235</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7" t="s">
        <v>425</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100</v>
      </c>
      <c r="CS102" s="937"/>
      <c r="CT102" s="937"/>
      <c r="CU102" s="937"/>
      <c r="CV102" s="980"/>
      <c r="CW102" s="979">
        <v>390</v>
      </c>
      <c r="CX102" s="937"/>
      <c r="CY102" s="937"/>
      <c r="CZ102" s="937"/>
      <c r="DA102" s="980"/>
      <c r="DB102" s="979">
        <v>23</v>
      </c>
      <c r="DC102" s="937"/>
      <c r="DD102" s="937"/>
      <c r="DE102" s="937"/>
      <c r="DF102" s="980"/>
      <c r="DG102" s="979">
        <v>1685</v>
      </c>
      <c r="DH102" s="937"/>
      <c r="DI102" s="937"/>
      <c r="DJ102" s="937"/>
      <c r="DK102" s="980"/>
      <c r="DL102" s="979" t="s">
        <v>605</v>
      </c>
      <c r="DM102" s="937"/>
      <c r="DN102" s="937"/>
      <c r="DO102" s="937"/>
      <c r="DP102" s="980"/>
      <c r="DQ102" s="979">
        <v>716</v>
      </c>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433</v>
      </c>
      <c r="AB109" s="982"/>
      <c r="AC109" s="982"/>
      <c r="AD109" s="982"/>
      <c r="AE109" s="983"/>
      <c r="AF109" s="981" t="s">
        <v>311</v>
      </c>
      <c r="AG109" s="982"/>
      <c r="AH109" s="982"/>
      <c r="AI109" s="982"/>
      <c r="AJ109" s="983"/>
      <c r="AK109" s="981" t="s">
        <v>310</v>
      </c>
      <c r="AL109" s="982"/>
      <c r="AM109" s="982"/>
      <c r="AN109" s="982"/>
      <c r="AO109" s="983"/>
      <c r="AP109" s="981" t="s">
        <v>434</v>
      </c>
      <c r="AQ109" s="982"/>
      <c r="AR109" s="982"/>
      <c r="AS109" s="982"/>
      <c r="AT109" s="984"/>
      <c r="AU109" s="1001" t="s">
        <v>432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433</v>
      </c>
      <c r="BR109" s="982"/>
      <c r="BS109" s="982"/>
      <c r="BT109" s="982"/>
      <c r="BU109" s="983"/>
      <c r="BV109" s="981" t="s">
        <v>311</v>
      </c>
      <c r="BW109" s="982"/>
      <c r="BX109" s="982"/>
      <c r="BY109" s="982"/>
      <c r="BZ109" s="983"/>
      <c r="CA109" s="981" t="s">
        <v>310</v>
      </c>
      <c r="CB109" s="982"/>
      <c r="CC109" s="982"/>
      <c r="CD109" s="982"/>
      <c r="CE109" s="983"/>
      <c r="CF109" s="1002" t="s">
        <v>434</v>
      </c>
      <c r="CG109" s="1002"/>
      <c r="CH109" s="1002"/>
      <c r="CI109" s="1002"/>
      <c r="CJ109" s="1002"/>
      <c r="CK109" s="981" t="s">
        <v>435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433</v>
      </c>
      <c r="DH109" s="982"/>
      <c r="DI109" s="982"/>
      <c r="DJ109" s="982"/>
      <c r="DK109" s="983"/>
      <c r="DL109" s="981" t="s">
        <v>311</v>
      </c>
      <c r="DM109" s="982"/>
      <c r="DN109" s="982"/>
      <c r="DO109" s="982"/>
      <c r="DP109" s="983"/>
      <c r="DQ109" s="981" t="s">
        <v>310</v>
      </c>
      <c r="DR109" s="982"/>
      <c r="DS109" s="982"/>
      <c r="DT109" s="982"/>
      <c r="DU109" s="983"/>
      <c r="DV109" s="981" t="s">
        <v>434</v>
      </c>
      <c r="DW109" s="982"/>
      <c r="DX109" s="982"/>
      <c r="DY109" s="982"/>
      <c r="DZ109" s="984"/>
    </row>
    <row r="110" spans="1:131" s="247" customFormat="1" ht="26.25" customHeight="1" x14ac:dyDescent="0.15">
      <c r="A110" s="985" t="s">
        <v>436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1684882</v>
      </c>
      <c r="AB110" s="989"/>
      <c r="AC110" s="989"/>
      <c r="AD110" s="989"/>
      <c r="AE110" s="990"/>
      <c r="AF110" s="991">
        <v>1680343</v>
      </c>
      <c r="AG110" s="989"/>
      <c r="AH110" s="989"/>
      <c r="AI110" s="989"/>
      <c r="AJ110" s="990"/>
      <c r="AK110" s="991">
        <v>1786338</v>
      </c>
      <c r="AL110" s="989"/>
      <c r="AM110" s="989"/>
      <c r="AN110" s="989"/>
      <c r="AO110" s="990"/>
      <c r="AP110" s="992">
        <v>27.3</v>
      </c>
      <c r="AQ110" s="993"/>
      <c r="AR110" s="993"/>
      <c r="AS110" s="993"/>
      <c r="AT110" s="994"/>
      <c r="AU110" s="995" t="s">
        <v>73</v>
      </c>
      <c r="AV110" s="996"/>
      <c r="AW110" s="996"/>
      <c r="AX110" s="996"/>
      <c r="AY110" s="996"/>
      <c r="AZ110" s="1037" t="s">
        <v>437</v>
      </c>
      <c r="BA110" s="986"/>
      <c r="BB110" s="986"/>
      <c r="BC110" s="986"/>
      <c r="BD110" s="986"/>
      <c r="BE110" s="986"/>
      <c r="BF110" s="986"/>
      <c r="BG110" s="986"/>
      <c r="BH110" s="986"/>
      <c r="BI110" s="986"/>
      <c r="BJ110" s="986"/>
      <c r="BK110" s="986"/>
      <c r="BL110" s="986"/>
      <c r="BM110" s="986"/>
      <c r="BN110" s="986"/>
      <c r="BO110" s="986"/>
      <c r="BP110" s="987"/>
      <c r="BQ110" s="1023">
        <v>17814301</v>
      </c>
      <c r="BR110" s="1024"/>
      <c r="BS110" s="1024"/>
      <c r="BT110" s="1024"/>
      <c r="BU110" s="1024"/>
      <c r="BV110" s="1024">
        <v>17042469</v>
      </c>
      <c r="BW110" s="1024"/>
      <c r="BX110" s="1024"/>
      <c r="BY110" s="1024"/>
      <c r="BZ110" s="1024"/>
      <c r="CA110" s="1024">
        <v>17839088</v>
      </c>
      <c r="CB110" s="1024"/>
      <c r="CC110" s="1024"/>
      <c r="CD110" s="1024"/>
      <c r="CE110" s="1024"/>
      <c r="CF110" s="1038">
        <v>272.8</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440</v>
      </c>
      <c r="DH110" s="1024"/>
      <c r="DI110" s="1024"/>
      <c r="DJ110" s="1024"/>
      <c r="DK110" s="1024"/>
      <c r="DL110" s="1024" t="s">
        <v>440</v>
      </c>
      <c r="DM110" s="1024"/>
      <c r="DN110" s="1024"/>
      <c r="DO110" s="1024"/>
      <c r="DP110" s="1024"/>
      <c r="DQ110" s="1024" t="s">
        <v>441</v>
      </c>
      <c r="DR110" s="1024"/>
      <c r="DS110" s="1024"/>
      <c r="DT110" s="1024"/>
      <c r="DU110" s="1024"/>
      <c r="DV110" s="1025" t="s">
        <v>396</v>
      </c>
      <c r="DW110" s="1025"/>
      <c r="DX110" s="1025"/>
      <c r="DY110" s="1025"/>
      <c r="DZ110" s="1026"/>
    </row>
    <row r="111" spans="1:131" s="247" customFormat="1" ht="26.25" customHeight="1" x14ac:dyDescent="0.15">
      <c r="A111" s="1027" t="s">
        <v>442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441</v>
      </c>
      <c r="AB111" s="1031"/>
      <c r="AC111" s="1031"/>
      <c r="AD111" s="1031"/>
      <c r="AE111" s="1032"/>
      <c r="AF111" s="1033" t="s">
        <v>441</v>
      </c>
      <c r="AG111" s="1031"/>
      <c r="AH111" s="1031"/>
      <c r="AI111" s="1031"/>
      <c r="AJ111" s="1032"/>
      <c r="AK111" s="1033" t="s">
        <v>441</v>
      </c>
      <c r="AL111" s="1031"/>
      <c r="AM111" s="1031"/>
      <c r="AN111" s="1031"/>
      <c r="AO111" s="1032"/>
      <c r="AP111" s="1034" t="s">
        <v>129</v>
      </c>
      <c r="AQ111" s="1035"/>
      <c r="AR111" s="1035"/>
      <c r="AS111" s="1035"/>
      <c r="AT111" s="1036"/>
      <c r="AU111" s="997"/>
      <c r="AV111" s="998"/>
      <c r="AW111" s="998"/>
      <c r="AX111" s="998"/>
      <c r="AY111" s="998"/>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t="s">
        <v>440</v>
      </c>
      <c r="BR111" s="1017"/>
      <c r="BS111" s="1017"/>
      <c r="BT111" s="1017"/>
      <c r="BU111" s="1017"/>
      <c r="BV111" s="1017" t="s">
        <v>129</v>
      </c>
      <c r="BW111" s="1017"/>
      <c r="BX111" s="1017"/>
      <c r="BY111" s="1017"/>
      <c r="BZ111" s="1017"/>
      <c r="CA111" s="1017" t="s">
        <v>440</v>
      </c>
      <c r="CB111" s="1017"/>
      <c r="CC111" s="1017"/>
      <c r="CD111" s="1017"/>
      <c r="CE111" s="1017"/>
      <c r="CF111" s="1011" t="s">
        <v>440</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440</v>
      </c>
      <c r="DH111" s="1017"/>
      <c r="DI111" s="1017"/>
      <c r="DJ111" s="1017"/>
      <c r="DK111" s="1017"/>
      <c r="DL111" s="1017" t="s">
        <v>440</v>
      </c>
      <c r="DM111" s="1017"/>
      <c r="DN111" s="1017"/>
      <c r="DO111" s="1017"/>
      <c r="DP111" s="1017"/>
      <c r="DQ111" s="1017" t="s">
        <v>440</v>
      </c>
      <c r="DR111" s="1017"/>
      <c r="DS111" s="1017"/>
      <c r="DT111" s="1017"/>
      <c r="DU111" s="1017"/>
      <c r="DV111" s="1018" t="s">
        <v>441</v>
      </c>
      <c r="DW111" s="1018"/>
      <c r="DX111" s="1018"/>
      <c r="DY111" s="1018"/>
      <c r="DZ111" s="1019"/>
    </row>
    <row r="112" spans="1:131" s="247" customFormat="1" ht="26.25" customHeight="1" x14ac:dyDescent="0.15">
      <c r="A112" s="1049" t="s">
        <v>445</v>
      </c>
      <c r="B112" s="1050"/>
      <c r="C112" s="1047" t="s">
        <v>446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440</v>
      </c>
      <c r="AB112" s="1056"/>
      <c r="AC112" s="1056"/>
      <c r="AD112" s="1056"/>
      <c r="AE112" s="1057"/>
      <c r="AF112" s="1058" t="s">
        <v>440</v>
      </c>
      <c r="AG112" s="1056"/>
      <c r="AH112" s="1056"/>
      <c r="AI112" s="1056"/>
      <c r="AJ112" s="1057"/>
      <c r="AK112" s="1058" t="s">
        <v>440</v>
      </c>
      <c r="AL112" s="1056"/>
      <c r="AM112" s="1056"/>
      <c r="AN112" s="1056"/>
      <c r="AO112" s="1057"/>
      <c r="AP112" s="1059" t="s">
        <v>440</v>
      </c>
      <c r="AQ112" s="1060"/>
      <c r="AR112" s="1060"/>
      <c r="AS112" s="1060"/>
      <c r="AT112" s="1061"/>
      <c r="AU112" s="997"/>
      <c r="AV112" s="998"/>
      <c r="AW112" s="998"/>
      <c r="AX112" s="998"/>
      <c r="AY112" s="998"/>
      <c r="AZ112" s="1046" t="s">
        <v>447</v>
      </c>
      <c r="BA112" s="1047"/>
      <c r="BB112" s="1047"/>
      <c r="BC112" s="1047"/>
      <c r="BD112" s="1047"/>
      <c r="BE112" s="1047"/>
      <c r="BF112" s="1047"/>
      <c r="BG112" s="1047"/>
      <c r="BH112" s="1047"/>
      <c r="BI112" s="1047"/>
      <c r="BJ112" s="1047"/>
      <c r="BK112" s="1047"/>
      <c r="BL112" s="1047"/>
      <c r="BM112" s="1047"/>
      <c r="BN112" s="1047"/>
      <c r="BO112" s="1047"/>
      <c r="BP112" s="1048"/>
      <c r="BQ112" s="1016">
        <v>5267721</v>
      </c>
      <c r="BR112" s="1017"/>
      <c r="BS112" s="1017"/>
      <c r="BT112" s="1017"/>
      <c r="BU112" s="1017"/>
      <c r="BV112" s="1017">
        <v>4975647</v>
      </c>
      <c r="BW112" s="1017"/>
      <c r="BX112" s="1017"/>
      <c r="BY112" s="1017"/>
      <c r="BZ112" s="1017"/>
      <c r="CA112" s="1017">
        <v>3579660</v>
      </c>
      <c r="CB112" s="1017"/>
      <c r="CC112" s="1017"/>
      <c r="CD112" s="1017"/>
      <c r="CE112" s="1017"/>
      <c r="CF112" s="1011">
        <v>54.7</v>
      </c>
      <c r="CG112" s="1012"/>
      <c r="CH112" s="1012"/>
      <c r="CI112" s="1012"/>
      <c r="CJ112" s="1012"/>
      <c r="CK112" s="1042"/>
      <c r="CL112" s="1043"/>
      <c r="CM112" s="1013" t="s">
        <v>448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440</v>
      </c>
      <c r="DH112" s="1017"/>
      <c r="DI112" s="1017"/>
      <c r="DJ112" s="1017"/>
      <c r="DK112" s="1017"/>
      <c r="DL112" s="1017" t="s">
        <v>440</v>
      </c>
      <c r="DM112" s="1017"/>
      <c r="DN112" s="1017"/>
      <c r="DO112" s="1017"/>
      <c r="DP112" s="1017"/>
      <c r="DQ112" s="1017" t="s">
        <v>440</v>
      </c>
      <c r="DR112" s="1017"/>
      <c r="DS112" s="1017"/>
      <c r="DT112" s="1017"/>
      <c r="DU112" s="1017"/>
      <c r="DV112" s="1018" t="s">
        <v>440</v>
      </c>
      <c r="DW112" s="1018"/>
      <c r="DX112" s="1018"/>
      <c r="DY112" s="1018"/>
      <c r="DZ112" s="1019"/>
    </row>
    <row r="113" spans="1:130" s="247" customFormat="1" ht="26.25" customHeight="1" x14ac:dyDescent="0.15">
      <c r="A113" s="1051"/>
      <c r="B113" s="1052"/>
      <c r="C113" s="1047" t="s">
        <v>449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474046</v>
      </c>
      <c r="AB113" s="1031"/>
      <c r="AC113" s="1031"/>
      <c r="AD113" s="1031"/>
      <c r="AE113" s="1032"/>
      <c r="AF113" s="1033">
        <v>480235</v>
      </c>
      <c r="AG113" s="1031"/>
      <c r="AH113" s="1031"/>
      <c r="AI113" s="1031"/>
      <c r="AJ113" s="1032"/>
      <c r="AK113" s="1033">
        <v>319170</v>
      </c>
      <c r="AL113" s="1031"/>
      <c r="AM113" s="1031"/>
      <c r="AN113" s="1031"/>
      <c r="AO113" s="1032"/>
      <c r="AP113" s="1034">
        <v>4.9000000000000004</v>
      </c>
      <c r="AQ113" s="1035"/>
      <c r="AR113" s="1035"/>
      <c r="AS113" s="1035"/>
      <c r="AT113" s="1036"/>
      <c r="AU113" s="997"/>
      <c r="AV113" s="998"/>
      <c r="AW113" s="998"/>
      <c r="AX113" s="998"/>
      <c r="AY113" s="998"/>
      <c r="AZ113" s="1046" t="s">
        <v>450</v>
      </c>
      <c r="BA113" s="1047"/>
      <c r="BB113" s="1047"/>
      <c r="BC113" s="1047"/>
      <c r="BD113" s="1047"/>
      <c r="BE113" s="1047"/>
      <c r="BF113" s="1047"/>
      <c r="BG113" s="1047"/>
      <c r="BH113" s="1047"/>
      <c r="BI113" s="1047"/>
      <c r="BJ113" s="1047"/>
      <c r="BK113" s="1047"/>
      <c r="BL113" s="1047"/>
      <c r="BM113" s="1047"/>
      <c r="BN113" s="1047"/>
      <c r="BO113" s="1047"/>
      <c r="BP113" s="1048"/>
      <c r="BQ113" s="1016">
        <v>1877374</v>
      </c>
      <c r="BR113" s="1017"/>
      <c r="BS113" s="1017"/>
      <c r="BT113" s="1017"/>
      <c r="BU113" s="1017"/>
      <c r="BV113" s="1017">
        <v>2148263</v>
      </c>
      <c r="BW113" s="1017"/>
      <c r="BX113" s="1017"/>
      <c r="BY113" s="1017"/>
      <c r="BZ113" s="1017"/>
      <c r="CA113" s="1017">
        <v>2234245</v>
      </c>
      <c r="CB113" s="1017"/>
      <c r="CC113" s="1017"/>
      <c r="CD113" s="1017"/>
      <c r="CE113" s="1017"/>
      <c r="CF113" s="1011">
        <v>34.200000000000003</v>
      </c>
      <c r="CG113" s="1012"/>
      <c r="CH113" s="1012"/>
      <c r="CI113" s="1012"/>
      <c r="CJ113" s="1012"/>
      <c r="CK113" s="1042"/>
      <c r="CL113" s="1043"/>
      <c r="CM113" s="1013" t="s">
        <v>451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440</v>
      </c>
      <c r="DH113" s="1056"/>
      <c r="DI113" s="1056"/>
      <c r="DJ113" s="1056"/>
      <c r="DK113" s="1057"/>
      <c r="DL113" s="1058" t="s">
        <v>440</v>
      </c>
      <c r="DM113" s="1056"/>
      <c r="DN113" s="1056"/>
      <c r="DO113" s="1056"/>
      <c r="DP113" s="1057"/>
      <c r="DQ113" s="1058" t="s">
        <v>440</v>
      </c>
      <c r="DR113" s="1056"/>
      <c r="DS113" s="1056"/>
      <c r="DT113" s="1056"/>
      <c r="DU113" s="1057"/>
      <c r="DV113" s="1059" t="s">
        <v>440</v>
      </c>
      <c r="DW113" s="1060"/>
      <c r="DX113" s="1060"/>
      <c r="DY113" s="1060"/>
      <c r="DZ113" s="1061"/>
    </row>
    <row r="114" spans="1:130" s="247"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267453</v>
      </c>
      <c r="AB114" s="1056"/>
      <c r="AC114" s="1056"/>
      <c r="AD114" s="1056"/>
      <c r="AE114" s="1057"/>
      <c r="AF114" s="1058">
        <v>146908</v>
      </c>
      <c r="AG114" s="1056"/>
      <c r="AH114" s="1056"/>
      <c r="AI114" s="1056"/>
      <c r="AJ114" s="1057"/>
      <c r="AK114" s="1058">
        <v>190746</v>
      </c>
      <c r="AL114" s="1056"/>
      <c r="AM114" s="1056"/>
      <c r="AN114" s="1056"/>
      <c r="AO114" s="1057"/>
      <c r="AP114" s="1059">
        <v>2.9</v>
      </c>
      <c r="AQ114" s="1060"/>
      <c r="AR114" s="1060"/>
      <c r="AS114" s="1060"/>
      <c r="AT114" s="1061"/>
      <c r="AU114" s="997"/>
      <c r="AV114" s="998"/>
      <c r="AW114" s="998"/>
      <c r="AX114" s="998"/>
      <c r="AY114" s="998"/>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2332500</v>
      </c>
      <c r="BR114" s="1017"/>
      <c r="BS114" s="1017"/>
      <c r="BT114" s="1017"/>
      <c r="BU114" s="1017"/>
      <c r="BV114" s="1017">
        <v>2210045</v>
      </c>
      <c r="BW114" s="1017"/>
      <c r="BX114" s="1017"/>
      <c r="BY114" s="1017"/>
      <c r="BZ114" s="1017"/>
      <c r="CA114" s="1017">
        <v>2072906</v>
      </c>
      <c r="CB114" s="1017"/>
      <c r="CC114" s="1017"/>
      <c r="CD114" s="1017"/>
      <c r="CE114" s="1017"/>
      <c r="CF114" s="1011">
        <v>31.7</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440</v>
      </c>
      <c r="DM114" s="1056"/>
      <c r="DN114" s="1056"/>
      <c r="DO114" s="1056"/>
      <c r="DP114" s="1057"/>
      <c r="DQ114" s="1058" t="s">
        <v>440</v>
      </c>
      <c r="DR114" s="1056"/>
      <c r="DS114" s="1056"/>
      <c r="DT114" s="1056"/>
      <c r="DU114" s="1057"/>
      <c r="DV114" s="1059" t="s">
        <v>440</v>
      </c>
      <c r="DW114" s="1060"/>
      <c r="DX114" s="1060"/>
      <c r="DY114" s="1060"/>
      <c r="DZ114" s="1061"/>
    </row>
    <row r="115" spans="1:130" s="247"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93935</v>
      </c>
      <c r="AB115" s="1031"/>
      <c r="AC115" s="1031"/>
      <c r="AD115" s="1031"/>
      <c r="AE115" s="1032"/>
      <c r="AF115" s="1033" t="s">
        <v>129</v>
      </c>
      <c r="AG115" s="1031"/>
      <c r="AH115" s="1031"/>
      <c r="AI115" s="1031"/>
      <c r="AJ115" s="1032"/>
      <c r="AK115" s="1033" t="s">
        <v>440</v>
      </c>
      <c r="AL115" s="1031"/>
      <c r="AM115" s="1031"/>
      <c r="AN115" s="1031"/>
      <c r="AO115" s="1032"/>
      <c r="AP115" s="1034" t="s">
        <v>440</v>
      </c>
      <c r="AQ115" s="1035"/>
      <c r="AR115" s="1035"/>
      <c r="AS115" s="1035"/>
      <c r="AT115" s="1036"/>
      <c r="AU115" s="997"/>
      <c r="AV115" s="998"/>
      <c r="AW115" s="998"/>
      <c r="AX115" s="998"/>
      <c r="AY115" s="998"/>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t="s">
        <v>440</v>
      </c>
      <c r="BR115" s="1017"/>
      <c r="BS115" s="1017"/>
      <c r="BT115" s="1017"/>
      <c r="BU115" s="1017"/>
      <c r="BV115" s="1017" t="s">
        <v>440</v>
      </c>
      <c r="BW115" s="1017"/>
      <c r="BX115" s="1017"/>
      <c r="BY115" s="1017"/>
      <c r="BZ115" s="1017"/>
      <c r="CA115" s="1017" t="s">
        <v>440</v>
      </c>
      <c r="CB115" s="1017"/>
      <c r="CC115" s="1017"/>
      <c r="CD115" s="1017"/>
      <c r="CE115" s="1017"/>
      <c r="CF115" s="1011" t="s">
        <v>440</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440</v>
      </c>
      <c r="DH115" s="1056"/>
      <c r="DI115" s="1056"/>
      <c r="DJ115" s="1056"/>
      <c r="DK115" s="1057"/>
      <c r="DL115" s="1058" t="s">
        <v>129</v>
      </c>
      <c r="DM115" s="1056"/>
      <c r="DN115" s="1056"/>
      <c r="DO115" s="1056"/>
      <c r="DP115" s="1057"/>
      <c r="DQ115" s="1058" t="s">
        <v>440</v>
      </c>
      <c r="DR115" s="1056"/>
      <c r="DS115" s="1056"/>
      <c r="DT115" s="1056"/>
      <c r="DU115" s="1057"/>
      <c r="DV115" s="1059" t="s">
        <v>440</v>
      </c>
      <c r="DW115" s="1060"/>
      <c r="DX115" s="1060"/>
      <c r="DY115" s="1060"/>
      <c r="DZ115" s="1061"/>
    </row>
    <row r="116" spans="1:130" s="247"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129</v>
      </c>
      <c r="AB116" s="1056"/>
      <c r="AC116" s="1056"/>
      <c r="AD116" s="1056"/>
      <c r="AE116" s="1057"/>
      <c r="AF116" s="1058" t="s">
        <v>440</v>
      </c>
      <c r="AG116" s="1056"/>
      <c r="AH116" s="1056"/>
      <c r="AI116" s="1056"/>
      <c r="AJ116" s="1057"/>
      <c r="AK116" s="1058" t="s">
        <v>440</v>
      </c>
      <c r="AL116" s="1056"/>
      <c r="AM116" s="1056"/>
      <c r="AN116" s="1056"/>
      <c r="AO116" s="1057"/>
      <c r="AP116" s="1059" t="s">
        <v>440</v>
      </c>
      <c r="AQ116" s="1060"/>
      <c r="AR116" s="1060"/>
      <c r="AS116" s="1060"/>
      <c r="AT116" s="1061"/>
      <c r="AU116" s="997"/>
      <c r="AV116" s="998"/>
      <c r="AW116" s="998"/>
      <c r="AX116" s="998"/>
      <c r="AY116" s="998"/>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440</v>
      </c>
      <c r="BW116" s="1017"/>
      <c r="BX116" s="1017"/>
      <c r="BY116" s="1017"/>
      <c r="BZ116" s="1017"/>
      <c r="CA116" s="1017" t="s">
        <v>440</v>
      </c>
      <c r="CB116" s="1017"/>
      <c r="CC116" s="1017"/>
      <c r="CD116" s="1017"/>
      <c r="CE116" s="1017"/>
      <c r="CF116" s="1011" t="s">
        <v>440</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440</v>
      </c>
      <c r="DH116" s="1056"/>
      <c r="DI116" s="1056"/>
      <c r="DJ116" s="1056"/>
      <c r="DK116" s="1057"/>
      <c r="DL116" s="1058" t="s">
        <v>440</v>
      </c>
      <c r="DM116" s="1056"/>
      <c r="DN116" s="1056"/>
      <c r="DO116" s="1056"/>
      <c r="DP116" s="1057"/>
      <c r="DQ116" s="1058" t="s">
        <v>440</v>
      </c>
      <c r="DR116" s="1056"/>
      <c r="DS116" s="1056"/>
      <c r="DT116" s="1056"/>
      <c r="DU116" s="1057"/>
      <c r="DV116" s="1059" t="s">
        <v>440</v>
      </c>
      <c r="DW116" s="1060"/>
      <c r="DX116" s="1060"/>
      <c r="DY116" s="1060"/>
      <c r="DZ116" s="1061"/>
    </row>
    <row r="117" spans="1:130" s="247" customFormat="1" ht="26.25" customHeight="1" x14ac:dyDescent="0.15">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461</v>
      </c>
      <c r="Z117" s="983"/>
      <c r="AA117" s="1073">
        <v>2520316</v>
      </c>
      <c r="AB117" s="1074"/>
      <c r="AC117" s="1074"/>
      <c r="AD117" s="1074"/>
      <c r="AE117" s="1075"/>
      <c r="AF117" s="1076">
        <v>2307486</v>
      </c>
      <c r="AG117" s="1074"/>
      <c r="AH117" s="1074"/>
      <c r="AI117" s="1074"/>
      <c r="AJ117" s="1075"/>
      <c r="AK117" s="1076">
        <v>2296254</v>
      </c>
      <c r="AL117" s="1074"/>
      <c r="AM117" s="1074"/>
      <c r="AN117" s="1074"/>
      <c r="AO117" s="1075"/>
      <c r="AP117" s="1077"/>
      <c r="AQ117" s="1078"/>
      <c r="AR117" s="1078"/>
      <c r="AS117" s="1078"/>
      <c r="AT117" s="1079"/>
      <c r="AU117" s="997"/>
      <c r="AV117" s="998"/>
      <c r="AW117" s="998"/>
      <c r="AX117" s="998"/>
      <c r="AY117" s="998"/>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463</v>
      </c>
      <c r="BR117" s="1017"/>
      <c r="BS117" s="1017"/>
      <c r="BT117" s="1017"/>
      <c r="BU117" s="1017"/>
      <c r="BV117" s="1017" t="s">
        <v>463</v>
      </c>
      <c r="BW117" s="1017"/>
      <c r="BX117" s="1017"/>
      <c r="BY117" s="1017"/>
      <c r="BZ117" s="1017"/>
      <c r="CA117" s="1017" t="s">
        <v>463</v>
      </c>
      <c r="CB117" s="1017"/>
      <c r="CC117" s="1017"/>
      <c r="CD117" s="1017"/>
      <c r="CE117" s="1017"/>
      <c r="CF117" s="1011" t="s">
        <v>463</v>
      </c>
      <c r="CG117" s="1012"/>
      <c r="CH117" s="1012"/>
      <c r="CI117" s="1012"/>
      <c r="CJ117" s="1012"/>
      <c r="CK117" s="1042"/>
      <c r="CL117" s="1043"/>
      <c r="CM117" s="1013" t="s">
        <v>464</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463</v>
      </c>
      <c r="DH117" s="1056"/>
      <c r="DI117" s="1056"/>
      <c r="DJ117" s="1056"/>
      <c r="DK117" s="1057"/>
      <c r="DL117" s="1058" t="s">
        <v>463</v>
      </c>
      <c r="DM117" s="1056"/>
      <c r="DN117" s="1056"/>
      <c r="DO117" s="1056"/>
      <c r="DP117" s="1057"/>
      <c r="DQ117" s="1058" t="s">
        <v>463</v>
      </c>
      <c r="DR117" s="1056"/>
      <c r="DS117" s="1056"/>
      <c r="DT117" s="1056"/>
      <c r="DU117" s="1057"/>
      <c r="DV117" s="1059" t="s">
        <v>463</v>
      </c>
      <c r="DW117" s="1060"/>
      <c r="DX117" s="1060"/>
      <c r="DY117" s="1060"/>
      <c r="DZ117" s="1061"/>
    </row>
    <row r="118" spans="1:130" s="247" customFormat="1" ht="26.25" customHeight="1" x14ac:dyDescent="0.15">
      <c r="A118" s="1001" t="s">
        <v>435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433</v>
      </c>
      <c r="AB118" s="982"/>
      <c r="AC118" s="982"/>
      <c r="AD118" s="982"/>
      <c r="AE118" s="983"/>
      <c r="AF118" s="981" t="s">
        <v>311</v>
      </c>
      <c r="AG118" s="982"/>
      <c r="AH118" s="982"/>
      <c r="AI118" s="982"/>
      <c r="AJ118" s="983"/>
      <c r="AK118" s="981" t="s">
        <v>310</v>
      </c>
      <c r="AL118" s="982"/>
      <c r="AM118" s="982"/>
      <c r="AN118" s="982"/>
      <c r="AO118" s="983"/>
      <c r="AP118" s="1068" t="s">
        <v>434</v>
      </c>
      <c r="AQ118" s="1069"/>
      <c r="AR118" s="1069"/>
      <c r="AS118" s="1069"/>
      <c r="AT118" s="1070"/>
      <c r="AU118" s="997"/>
      <c r="AV118" s="998"/>
      <c r="AW118" s="998"/>
      <c r="AX118" s="998"/>
      <c r="AY118" s="998"/>
      <c r="AZ118" s="1071" t="s">
        <v>465</v>
      </c>
      <c r="BA118" s="1062"/>
      <c r="BB118" s="1062"/>
      <c r="BC118" s="1062"/>
      <c r="BD118" s="1062"/>
      <c r="BE118" s="1062"/>
      <c r="BF118" s="1062"/>
      <c r="BG118" s="1062"/>
      <c r="BH118" s="1062"/>
      <c r="BI118" s="1062"/>
      <c r="BJ118" s="1062"/>
      <c r="BK118" s="1062"/>
      <c r="BL118" s="1062"/>
      <c r="BM118" s="1062"/>
      <c r="BN118" s="1062"/>
      <c r="BO118" s="1062"/>
      <c r="BP118" s="1063"/>
      <c r="BQ118" s="1094" t="s">
        <v>466</v>
      </c>
      <c r="BR118" s="1095"/>
      <c r="BS118" s="1095"/>
      <c r="BT118" s="1095"/>
      <c r="BU118" s="1095"/>
      <c r="BV118" s="1095" t="s">
        <v>466</v>
      </c>
      <c r="BW118" s="1095"/>
      <c r="BX118" s="1095"/>
      <c r="BY118" s="1095"/>
      <c r="BZ118" s="1095"/>
      <c r="CA118" s="1095" t="s">
        <v>466</v>
      </c>
      <c r="CB118" s="1095"/>
      <c r="CC118" s="1095"/>
      <c r="CD118" s="1095"/>
      <c r="CE118" s="1095"/>
      <c r="CF118" s="1011" t="s">
        <v>466</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466</v>
      </c>
      <c r="DH118" s="1056"/>
      <c r="DI118" s="1056"/>
      <c r="DJ118" s="1056"/>
      <c r="DK118" s="1057"/>
      <c r="DL118" s="1058" t="s">
        <v>463</v>
      </c>
      <c r="DM118" s="1056"/>
      <c r="DN118" s="1056"/>
      <c r="DO118" s="1056"/>
      <c r="DP118" s="1057"/>
      <c r="DQ118" s="1058" t="s">
        <v>466</v>
      </c>
      <c r="DR118" s="1056"/>
      <c r="DS118" s="1056"/>
      <c r="DT118" s="1056"/>
      <c r="DU118" s="1057"/>
      <c r="DV118" s="1059" t="s">
        <v>463</v>
      </c>
      <c r="DW118" s="1060"/>
      <c r="DX118" s="1060"/>
      <c r="DY118" s="1060"/>
      <c r="DZ118" s="1061"/>
    </row>
    <row r="119" spans="1:130" s="247"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463</v>
      </c>
      <c r="AB119" s="989"/>
      <c r="AC119" s="989"/>
      <c r="AD119" s="989"/>
      <c r="AE119" s="990"/>
      <c r="AF119" s="991" t="s">
        <v>466</v>
      </c>
      <c r="AG119" s="989"/>
      <c r="AH119" s="989"/>
      <c r="AI119" s="989"/>
      <c r="AJ119" s="990"/>
      <c r="AK119" s="991" t="s">
        <v>463</v>
      </c>
      <c r="AL119" s="989"/>
      <c r="AM119" s="989"/>
      <c r="AN119" s="989"/>
      <c r="AO119" s="990"/>
      <c r="AP119" s="992" t="s">
        <v>463</v>
      </c>
      <c r="AQ119" s="993"/>
      <c r="AR119" s="993"/>
      <c r="AS119" s="993"/>
      <c r="AT119" s="994"/>
      <c r="AU119" s="999"/>
      <c r="AV119" s="1000"/>
      <c r="AW119" s="1000"/>
      <c r="AX119" s="1000"/>
      <c r="AY119" s="1000"/>
      <c r="AZ119" s="278" t="s">
        <v>189</v>
      </c>
      <c r="BA119" s="278"/>
      <c r="BB119" s="278"/>
      <c r="BC119" s="278"/>
      <c r="BD119" s="278"/>
      <c r="BE119" s="278"/>
      <c r="BF119" s="278"/>
      <c r="BG119" s="278"/>
      <c r="BH119" s="278"/>
      <c r="BI119" s="278"/>
      <c r="BJ119" s="278"/>
      <c r="BK119" s="278"/>
      <c r="BL119" s="278"/>
      <c r="BM119" s="278"/>
      <c r="BN119" s="278"/>
      <c r="BO119" s="1072" t="s">
        <v>468</v>
      </c>
      <c r="BP119" s="1103"/>
      <c r="BQ119" s="1094">
        <v>27291896</v>
      </c>
      <c r="BR119" s="1095"/>
      <c r="BS119" s="1095"/>
      <c r="BT119" s="1095"/>
      <c r="BU119" s="1095"/>
      <c r="BV119" s="1095">
        <v>26376424</v>
      </c>
      <c r="BW119" s="1095"/>
      <c r="BX119" s="1095"/>
      <c r="BY119" s="1095"/>
      <c r="BZ119" s="1095"/>
      <c r="CA119" s="1095">
        <v>25725899</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463</v>
      </c>
      <c r="DH119" s="1081"/>
      <c r="DI119" s="1081"/>
      <c r="DJ119" s="1081"/>
      <c r="DK119" s="1082"/>
      <c r="DL119" s="1080" t="s">
        <v>466</v>
      </c>
      <c r="DM119" s="1081"/>
      <c r="DN119" s="1081"/>
      <c r="DO119" s="1081"/>
      <c r="DP119" s="1082"/>
      <c r="DQ119" s="1080" t="s">
        <v>463</v>
      </c>
      <c r="DR119" s="1081"/>
      <c r="DS119" s="1081"/>
      <c r="DT119" s="1081"/>
      <c r="DU119" s="1082"/>
      <c r="DV119" s="1083" t="s">
        <v>463</v>
      </c>
      <c r="DW119" s="1084"/>
      <c r="DX119" s="1084"/>
      <c r="DY119" s="1084"/>
      <c r="DZ119" s="1085"/>
    </row>
    <row r="120" spans="1:130" s="247" customFormat="1" ht="26.25" customHeight="1" x14ac:dyDescent="0.15">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463</v>
      </c>
      <c r="AB120" s="1056"/>
      <c r="AC120" s="1056"/>
      <c r="AD120" s="1056"/>
      <c r="AE120" s="1057"/>
      <c r="AF120" s="1058" t="s">
        <v>463</v>
      </c>
      <c r="AG120" s="1056"/>
      <c r="AH120" s="1056"/>
      <c r="AI120" s="1056"/>
      <c r="AJ120" s="1057"/>
      <c r="AK120" s="1058" t="s">
        <v>463</v>
      </c>
      <c r="AL120" s="1056"/>
      <c r="AM120" s="1056"/>
      <c r="AN120" s="1056"/>
      <c r="AO120" s="1057"/>
      <c r="AP120" s="1059" t="s">
        <v>463</v>
      </c>
      <c r="AQ120" s="1060"/>
      <c r="AR120" s="1060"/>
      <c r="AS120" s="1060"/>
      <c r="AT120" s="1061"/>
      <c r="AU120" s="1086" t="s">
        <v>470</v>
      </c>
      <c r="AV120" s="1087"/>
      <c r="AW120" s="1087"/>
      <c r="AX120" s="1087"/>
      <c r="AY120" s="1088"/>
      <c r="AZ120" s="1037" t="s">
        <v>471</v>
      </c>
      <c r="BA120" s="986"/>
      <c r="BB120" s="986"/>
      <c r="BC120" s="986"/>
      <c r="BD120" s="986"/>
      <c r="BE120" s="986"/>
      <c r="BF120" s="986"/>
      <c r="BG120" s="986"/>
      <c r="BH120" s="986"/>
      <c r="BI120" s="986"/>
      <c r="BJ120" s="986"/>
      <c r="BK120" s="986"/>
      <c r="BL120" s="986"/>
      <c r="BM120" s="986"/>
      <c r="BN120" s="986"/>
      <c r="BO120" s="986"/>
      <c r="BP120" s="987"/>
      <c r="BQ120" s="1023">
        <v>2684821</v>
      </c>
      <c r="BR120" s="1024"/>
      <c r="BS120" s="1024"/>
      <c r="BT120" s="1024"/>
      <c r="BU120" s="1024"/>
      <c r="BV120" s="1024">
        <v>2792310</v>
      </c>
      <c r="BW120" s="1024"/>
      <c r="BX120" s="1024"/>
      <c r="BY120" s="1024"/>
      <c r="BZ120" s="1024"/>
      <c r="CA120" s="1024">
        <v>3057523</v>
      </c>
      <c r="CB120" s="1024"/>
      <c r="CC120" s="1024"/>
      <c r="CD120" s="1024"/>
      <c r="CE120" s="1024"/>
      <c r="CF120" s="1038">
        <v>46.8</v>
      </c>
      <c r="CG120" s="1039"/>
      <c r="CH120" s="1039"/>
      <c r="CI120" s="1039"/>
      <c r="CJ120" s="1039"/>
      <c r="CK120" s="1104" t="s">
        <v>472</v>
      </c>
      <c r="CL120" s="1105"/>
      <c r="CM120" s="1105"/>
      <c r="CN120" s="1105"/>
      <c r="CO120" s="1106"/>
      <c r="CP120" s="1112" t="s">
        <v>473</v>
      </c>
      <c r="CQ120" s="1113"/>
      <c r="CR120" s="1113"/>
      <c r="CS120" s="1113"/>
      <c r="CT120" s="1113"/>
      <c r="CU120" s="1113"/>
      <c r="CV120" s="1113"/>
      <c r="CW120" s="1113"/>
      <c r="CX120" s="1113"/>
      <c r="CY120" s="1113"/>
      <c r="CZ120" s="1113"/>
      <c r="DA120" s="1113"/>
      <c r="DB120" s="1113"/>
      <c r="DC120" s="1113"/>
      <c r="DD120" s="1113"/>
      <c r="DE120" s="1113"/>
      <c r="DF120" s="1114"/>
      <c r="DG120" s="1023">
        <v>3494653</v>
      </c>
      <c r="DH120" s="1024"/>
      <c r="DI120" s="1024"/>
      <c r="DJ120" s="1024"/>
      <c r="DK120" s="1024"/>
      <c r="DL120" s="1024">
        <v>3323040</v>
      </c>
      <c r="DM120" s="1024"/>
      <c r="DN120" s="1024"/>
      <c r="DO120" s="1024"/>
      <c r="DP120" s="1024"/>
      <c r="DQ120" s="1024">
        <v>3142271</v>
      </c>
      <c r="DR120" s="1024"/>
      <c r="DS120" s="1024"/>
      <c r="DT120" s="1024"/>
      <c r="DU120" s="1024"/>
      <c r="DV120" s="1025">
        <v>48.1</v>
      </c>
      <c r="DW120" s="1025"/>
      <c r="DX120" s="1025"/>
      <c r="DY120" s="1025"/>
      <c r="DZ120" s="1026"/>
    </row>
    <row r="121" spans="1:130" s="247" customFormat="1" ht="26.25" customHeight="1" x14ac:dyDescent="0.15">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466</v>
      </c>
      <c r="AB121" s="1056"/>
      <c r="AC121" s="1056"/>
      <c r="AD121" s="1056"/>
      <c r="AE121" s="1057"/>
      <c r="AF121" s="1058" t="s">
        <v>463</v>
      </c>
      <c r="AG121" s="1056"/>
      <c r="AH121" s="1056"/>
      <c r="AI121" s="1056"/>
      <c r="AJ121" s="1057"/>
      <c r="AK121" s="1058" t="s">
        <v>466</v>
      </c>
      <c r="AL121" s="1056"/>
      <c r="AM121" s="1056"/>
      <c r="AN121" s="1056"/>
      <c r="AO121" s="1057"/>
      <c r="AP121" s="1059" t="s">
        <v>463</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v>177450</v>
      </c>
      <c r="BR121" s="1017"/>
      <c r="BS121" s="1017"/>
      <c r="BT121" s="1017"/>
      <c r="BU121" s="1017"/>
      <c r="BV121" s="1017">
        <v>157978</v>
      </c>
      <c r="BW121" s="1017"/>
      <c r="BX121" s="1017"/>
      <c r="BY121" s="1017"/>
      <c r="BZ121" s="1017"/>
      <c r="CA121" s="1017">
        <v>731326</v>
      </c>
      <c r="CB121" s="1017"/>
      <c r="CC121" s="1017"/>
      <c r="CD121" s="1017"/>
      <c r="CE121" s="1017"/>
      <c r="CF121" s="1011">
        <v>11.2</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488125</v>
      </c>
      <c r="DH121" s="1017"/>
      <c r="DI121" s="1017"/>
      <c r="DJ121" s="1017"/>
      <c r="DK121" s="1017"/>
      <c r="DL121" s="1017">
        <v>457503</v>
      </c>
      <c r="DM121" s="1017"/>
      <c r="DN121" s="1017"/>
      <c r="DO121" s="1017"/>
      <c r="DP121" s="1017"/>
      <c r="DQ121" s="1017">
        <v>437389</v>
      </c>
      <c r="DR121" s="1017"/>
      <c r="DS121" s="1017"/>
      <c r="DT121" s="1017"/>
      <c r="DU121" s="1017"/>
      <c r="DV121" s="1018">
        <v>6.7</v>
      </c>
      <c r="DW121" s="1018"/>
      <c r="DX121" s="1018"/>
      <c r="DY121" s="1018"/>
      <c r="DZ121" s="1019"/>
    </row>
    <row r="122" spans="1:130" s="247"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463</v>
      </c>
      <c r="AB122" s="1056"/>
      <c r="AC122" s="1056"/>
      <c r="AD122" s="1056"/>
      <c r="AE122" s="1057"/>
      <c r="AF122" s="1058" t="s">
        <v>466</v>
      </c>
      <c r="AG122" s="1056"/>
      <c r="AH122" s="1056"/>
      <c r="AI122" s="1056"/>
      <c r="AJ122" s="1057"/>
      <c r="AK122" s="1058" t="s">
        <v>466</v>
      </c>
      <c r="AL122" s="1056"/>
      <c r="AM122" s="1056"/>
      <c r="AN122" s="1056"/>
      <c r="AO122" s="1057"/>
      <c r="AP122" s="1059" t="s">
        <v>463</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13984509</v>
      </c>
      <c r="BR122" s="1095"/>
      <c r="BS122" s="1095"/>
      <c r="BT122" s="1095"/>
      <c r="BU122" s="1095"/>
      <c r="BV122" s="1095">
        <v>13752568</v>
      </c>
      <c r="BW122" s="1095"/>
      <c r="BX122" s="1095"/>
      <c r="BY122" s="1095"/>
      <c r="BZ122" s="1095"/>
      <c r="CA122" s="1095">
        <v>13432094</v>
      </c>
      <c r="CB122" s="1095"/>
      <c r="CC122" s="1095"/>
      <c r="CD122" s="1095"/>
      <c r="CE122" s="1095"/>
      <c r="CF122" s="1115">
        <v>205.4</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t="s">
        <v>129</v>
      </c>
      <c r="DH122" s="1017"/>
      <c r="DI122" s="1017"/>
      <c r="DJ122" s="1017"/>
      <c r="DK122" s="1017"/>
      <c r="DL122" s="1017" t="s">
        <v>129</v>
      </c>
      <c r="DM122" s="1017"/>
      <c r="DN122" s="1017"/>
      <c r="DO122" s="1017"/>
      <c r="DP122" s="1017"/>
      <c r="DQ122" s="1017" t="s">
        <v>129</v>
      </c>
      <c r="DR122" s="1017"/>
      <c r="DS122" s="1017"/>
      <c r="DT122" s="1017"/>
      <c r="DU122" s="1017"/>
      <c r="DV122" s="1018" t="s">
        <v>129</v>
      </c>
      <c r="DW122" s="1018"/>
      <c r="DX122" s="1018"/>
      <c r="DY122" s="1018"/>
      <c r="DZ122" s="1019"/>
    </row>
    <row r="123" spans="1:130" s="247"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186</v>
      </c>
      <c r="AB123" s="1056"/>
      <c r="AC123" s="1056"/>
      <c r="AD123" s="1056"/>
      <c r="AE123" s="1057"/>
      <c r="AF123" s="1058" t="s">
        <v>129</v>
      </c>
      <c r="AG123" s="1056"/>
      <c r="AH123" s="1056"/>
      <c r="AI123" s="1056"/>
      <c r="AJ123" s="1057"/>
      <c r="AK123" s="1058" t="s">
        <v>129</v>
      </c>
      <c r="AL123" s="1056"/>
      <c r="AM123" s="1056"/>
      <c r="AN123" s="1056"/>
      <c r="AO123" s="1057"/>
      <c r="AP123" s="1059" t="s">
        <v>129</v>
      </c>
      <c r="AQ123" s="1060"/>
      <c r="AR123" s="1060"/>
      <c r="AS123" s="1060"/>
      <c r="AT123" s="1061"/>
      <c r="AU123" s="1092"/>
      <c r="AV123" s="1093"/>
      <c r="AW123" s="1093"/>
      <c r="AX123" s="1093"/>
      <c r="AY123" s="1093"/>
      <c r="AZ123" s="278" t="s">
        <v>189</v>
      </c>
      <c r="BA123" s="278"/>
      <c r="BB123" s="278"/>
      <c r="BC123" s="278"/>
      <c r="BD123" s="278"/>
      <c r="BE123" s="278"/>
      <c r="BF123" s="278"/>
      <c r="BG123" s="278"/>
      <c r="BH123" s="278"/>
      <c r="BI123" s="278"/>
      <c r="BJ123" s="278"/>
      <c r="BK123" s="278"/>
      <c r="BL123" s="278"/>
      <c r="BM123" s="278"/>
      <c r="BN123" s="278"/>
      <c r="BO123" s="1072" t="s">
        <v>479</v>
      </c>
      <c r="BP123" s="1103"/>
      <c r="BQ123" s="1162">
        <v>16846780</v>
      </c>
      <c r="BR123" s="1163"/>
      <c r="BS123" s="1163"/>
      <c r="BT123" s="1163"/>
      <c r="BU123" s="1163"/>
      <c r="BV123" s="1163">
        <v>16702856</v>
      </c>
      <c r="BW123" s="1163"/>
      <c r="BX123" s="1163"/>
      <c r="BY123" s="1163"/>
      <c r="BZ123" s="1163"/>
      <c r="CA123" s="1163">
        <v>17220943</v>
      </c>
      <c r="CB123" s="1163"/>
      <c r="CC123" s="1163"/>
      <c r="CD123" s="1163"/>
      <c r="CE123" s="1163"/>
      <c r="CF123" s="1096"/>
      <c r="CG123" s="1097"/>
      <c r="CH123" s="1097"/>
      <c r="CI123" s="1097"/>
      <c r="CJ123" s="1098"/>
      <c r="CK123" s="1107"/>
      <c r="CL123" s="1108"/>
      <c r="CM123" s="1108"/>
      <c r="CN123" s="1108"/>
      <c r="CO123" s="1109"/>
      <c r="CP123" s="1117" t="s">
        <v>480</v>
      </c>
      <c r="CQ123" s="1118"/>
      <c r="CR123" s="1118"/>
      <c r="CS123" s="1118"/>
      <c r="CT123" s="1118"/>
      <c r="CU123" s="1118"/>
      <c r="CV123" s="1118"/>
      <c r="CW123" s="1118"/>
      <c r="CX123" s="1118"/>
      <c r="CY123" s="1118"/>
      <c r="CZ123" s="1118"/>
      <c r="DA123" s="1118"/>
      <c r="DB123" s="1118"/>
      <c r="DC123" s="1118"/>
      <c r="DD123" s="1118"/>
      <c r="DE123" s="1118"/>
      <c r="DF123" s="1119"/>
      <c r="DG123" s="1055" t="s">
        <v>481</v>
      </c>
      <c r="DH123" s="1056"/>
      <c r="DI123" s="1056"/>
      <c r="DJ123" s="1056"/>
      <c r="DK123" s="1057"/>
      <c r="DL123" s="1058" t="s">
        <v>481</v>
      </c>
      <c r="DM123" s="1056"/>
      <c r="DN123" s="1056"/>
      <c r="DO123" s="1056"/>
      <c r="DP123" s="1057"/>
      <c r="DQ123" s="1058" t="s">
        <v>481</v>
      </c>
      <c r="DR123" s="1056"/>
      <c r="DS123" s="1056"/>
      <c r="DT123" s="1056"/>
      <c r="DU123" s="1057"/>
      <c r="DV123" s="1059" t="s">
        <v>481</v>
      </c>
      <c r="DW123" s="1060"/>
      <c r="DX123" s="1060"/>
      <c r="DY123" s="1060"/>
      <c r="DZ123" s="1061"/>
    </row>
    <row r="124" spans="1:130" s="247" customFormat="1" ht="26.25" customHeight="1" thickBot="1" x14ac:dyDescent="0.2">
      <c r="A124" s="1156"/>
      <c r="B124" s="1043"/>
      <c r="C124" s="1013" t="s">
        <v>464</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481</v>
      </c>
      <c r="AB124" s="1056"/>
      <c r="AC124" s="1056"/>
      <c r="AD124" s="1056"/>
      <c r="AE124" s="1057"/>
      <c r="AF124" s="1058" t="s">
        <v>481</v>
      </c>
      <c r="AG124" s="1056"/>
      <c r="AH124" s="1056"/>
      <c r="AI124" s="1056"/>
      <c r="AJ124" s="1057"/>
      <c r="AK124" s="1058" t="s">
        <v>481</v>
      </c>
      <c r="AL124" s="1056"/>
      <c r="AM124" s="1056"/>
      <c r="AN124" s="1056"/>
      <c r="AO124" s="1057"/>
      <c r="AP124" s="1059" t="s">
        <v>481</v>
      </c>
      <c r="AQ124" s="1060"/>
      <c r="AR124" s="1060"/>
      <c r="AS124" s="1060"/>
      <c r="AT124" s="1061"/>
      <c r="AU124" s="1158" t="s">
        <v>482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157.1</v>
      </c>
      <c r="BR124" s="1125"/>
      <c r="BS124" s="1125"/>
      <c r="BT124" s="1125"/>
      <c r="BU124" s="1125"/>
      <c r="BV124" s="1125">
        <v>146.5</v>
      </c>
      <c r="BW124" s="1125"/>
      <c r="BX124" s="1125"/>
      <c r="BY124" s="1125"/>
      <c r="BZ124" s="1125"/>
      <c r="CA124" s="1125">
        <v>130</v>
      </c>
      <c r="CB124" s="1125"/>
      <c r="CC124" s="1125"/>
      <c r="CD124" s="1125"/>
      <c r="CE124" s="1125"/>
      <c r="CF124" s="1126"/>
      <c r="CG124" s="1127"/>
      <c r="CH124" s="1127"/>
      <c r="CI124" s="1127"/>
      <c r="CJ124" s="1128"/>
      <c r="CK124" s="1110"/>
      <c r="CL124" s="1110"/>
      <c r="CM124" s="1110"/>
      <c r="CN124" s="1110"/>
      <c r="CO124" s="1111"/>
      <c r="CP124" s="1117" t="s">
        <v>483</v>
      </c>
      <c r="CQ124" s="1118"/>
      <c r="CR124" s="1118"/>
      <c r="CS124" s="1118"/>
      <c r="CT124" s="1118"/>
      <c r="CU124" s="1118"/>
      <c r="CV124" s="1118"/>
      <c r="CW124" s="1118"/>
      <c r="CX124" s="1118"/>
      <c r="CY124" s="1118"/>
      <c r="CZ124" s="1118"/>
      <c r="DA124" s="1118"/>
      <c r="DB124" s="1118"/>
      <c r="DC124" s="1118"/>
      <c r="DD124" s="1118"/>
      <c r="DE124" s="1118"/>
      <c r="DF124" s="1119"/>
      <c r="DG124" s="1102">
        <v>1284943</v>
      </c>
      <c r="DH124" s="1081"/>
      <c r="DI124" s="1081"/>
      <c r="DJ124" s="1081"/>
      <c r="DK124" s="1082"/>
      <c r="DL124" s="1080">
        <v>1195104</v>
      </c>
      <c r="DM124" s="1081"/>
      <c r="DN124" s="1081"/>
      <c r="DO124" s="1081"/>
      <c r="DP124" s="1082"/>
      <c r="DQ124" s="1080" t="s">
        <v>484</v>
      </c>
      <c r="DR124" s="1081"/>
      <c r="DS124" s="1081"/>
      <c r="DT124" s="1081"/>
      <c r="DU124" s="1082"/>
      <c r="DV124" s="1083" t="s">
        <v>484</v>
      </c>
      <c r="DW124" s="1084"/>
      <c r="DX124" s="1084"/>
      <c r="DY124" s="1084"/>
      <c r="DZ124" s="1085"/>
    </row>
    <row r="125" spans="1:130" s="247" customFormat="1" ht="26.25" customHeight="1" x14ac:dyDescent="0.15">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484</v>
      </c>
      <c r="AB125" s="1056"/>
      <c r="AC125" s="1056"/>
      <c r="AD125" s="1056"/>
      <c r="AE125" s="1057"/>
      <c r="AF125" s="1058" t="s">
        <v>484</v>
      </c>
      <c r="AG125" s="1056"/>
      <c r="AH125" s="1056"/>
      <c r="AI125" s="1056"/>
      <c r="AJ125" s="1057"/>
      <c r="AK125" s="1058" t="s">
        <v>481</v>
      </c>
      <c r="AL125" s="1056"/>
      <c r="AM125" s="1056"/>
      <c r="AN125" s="1056"/>
      <c r="AO125" s="1057"/>
      <c r="AP125" s="1059" t="s">
        <v>485</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486</v>
      </c>
      <c r="CL125" s="1105"/>
      <c r="CM125" s="1105"/>
      <c r="CN125" s="1105"/>
      <c r="CO125" s="1106"/>
      <c r="CP125" s="1037" t="s">
        <v>487</v>
      </c>
      <c r="CQ125" s="986"/>
      <c r="CR125" s="986"/>
      <c r="CS125" s="986"/>
      <c r="CT125" s="986"/>
      <c r="CU125" s="986"/>
      <c r="CV125" s="986"/>
      <c r="CW125" s="986"/>
      <c r="CX125" s="986"/>
      <c r="CY125" s="986"/>
      <c r="CZ125" s="986"/>
      <c r="DA125" s="986"/>
      <c r="DB125" s="986"/>
      <c r="DC125" s="986"/>
      <c r="DD125" s="986"/>
      <c r="DE125" s="986"/>
      <c r="DF125" s="987"/>
      <c r="DG125" s="1023" t="s">
        <v>488</v>
      </c>
      <c r="DH125" s="1024"/>
      <c r="DI125" s="1024"/>
      <c r="DJ125" s="1024"/>
      <c r="DK125" s="1024"/>
      <c r="DL125" s="1024" t="s">
        <v>484</v>
      </c>
      <c r="DM125" s="1024"/>
      <c r="DN125" s="1024"/>
      <c r="DO125" s="1024"/>
      <c r="DP125" s="1024"/>
      <c r="DQ125" s="1024" t="s">
        <v>484</v>
      </c>
      <c r="DR125" s="1024"/>
      <c r="DS125" s="1024"/>
      <c r="DT125" s="1024"/>
      <c r="DU125" s="1024"/>
      <c r="DV125" s="1025" t="s">
        <v>484</v>
      </c>
      <c r="DW125" s="1025"/>
      <c r="DX125" s="1025"/>
      <c r="DY125" s="1025"/>
      <c r="DZ125" s="1026"/>
    </row>
    <row r="126" spans="1:130" s="247" customFormat="1" ht="26.25" customHeight="1" thickBot="1" x14ac:dyDescent="0.2">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93935</v>
      </c>
      <c r="AB126" s="1056"/>
      <c r="AC126" s="1056"/>
      <c r="AD126" s="1056"/>
      <c r="AE126" s="1057"/>
      <c r="AF126" s="1058" t="s">
        <v>484</v>
      </c>
      <c r="AG126" s="1056"/>
      <c r="AH126" s="1056"/>
      <c r="AI126" s="1056"/>
      <c r="AJ126" s="1057"/>
      <c r="AK126" s="1058" t="s">
        <v>484</v>
      </c>
      <c r="AL126" s="1056"/>
      <c r="AM126" s="1056"/>
      <c r="AN126" s="1056"/>
      <c r="AO126" s="1057"/>
      <c r="AP126" s="1059" t="s">
        <v>484</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489</v>
      </c>
      <c r="CQ126" s="1047"/>
      <c r="CR126" s="1047"/>
      <c r="CS126" s="1047"/>
      <c r="CT126" s="1047"/>
      <c r="CU126" s="1047"/>
      <c r="CV126" s="1047"/>
      <c r="CW126" s="1047"/>
      <c r="CX126" s="1047"/>
      <c r="CY126" s="1047"/>
      <c r="CZ126" s="1047"/>
      <c r="DA126" s="1047"/>
      <c r="DB126" s="1047"/>
      <c r="DC126" s="1047"/>
      <c r="DD126" s="1047"/>
      <c r="DE126" s="1047"/>
      <c r="DF126" s="1048"/>
      <c r="DG126" s="1016" t="s">
        <v>481</v>
      </c>
      <c r="DH126" s="1017"/>
      <c r="DI126" s="1017"/>
      <c r="DJ126" s="1017"/>
      <c r="DK126" s="1017"/>
      <c r="DL126" s="1017" t="s">
        <v>485</v>
      </c>
      <c r="DM126" s="1017"/>
      <c r="DN126" s="1017"/>
      <c r="DO126" s="1017"/>
      <c r="DP126" s="1017"/>
      <c r="DQ126" s="1017" t="s">
        <v>484</v>
      </c>
      <c r="DR126" s="1017"/>
      <c r="DS126" s="1017"/>
      <c r="DT126" s="1017"/>
      <c r="DU126" s="1017"/>
      <c r="DV126" s="1018" t="s">
        <v>484</v>
      </c>
      <c r="DW126" s="1018"/>
      <c r="DX126" s="1018"/>
      <c r="DY126" s="1018"/>
      <c r="DZ126" s="1019"/>
    </row>
    <row r="127" spans="1:130" s="247" customFormat="1" ht="26.25" customHeight="1" x14ac:dyDescent="0.15">
      <c r="A127" s="1157"/>
      <c r="B127" s="1045"/>
      <c r="C127" s="1099" t="s">
        <v>490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484</v>
      </c>
      <c r="AB127" s="1056"/>
      <c r="AC127" s="1056"/>
      <c r="AD127" s="1056"/>
      <c r="AE127" s="1057"/>
      <c r="AF127" s="1058" t="s">
        <v>484</v>
      </c>
      <c r="AG127" s="1056"/>
      <c r="AH127" s="1056"/>
      <c r="AI127" s="1056"/>
      <c r="AJ127" s="1057"/>
      <c r="AK127" s="1058" t="s">
        <v>484</v>
      </c>
      <c r="AL127" s="1056"/>
      <c r="AM127" s="1056"/>
      <c r="AN127" s="1056"/>
      <c r="AO127" s="1057"/>
      <c r="AP127" s="1059" t="s">
        <v>484</v>
      </c>
      <c r="AQ127" s="1060"/>
      <c r="AR127" s="1060"/>
      <c r="AS127" s="1060"/>
      <c r="AT127" s="1061"/>
      <c r="AU127" s="283"/>
      <c r="AV127" s="283"/>
      <c r="AW127" s="283"/>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495</v>
      </c>
      <c r="CQ127" s="1047"/>
      <c r="CR127" s="1047"/>
      <c r="CS127" s="1047"/>
      <c r="CT127" s="1047"/>
      <c r="CU127" s="1047"/>
      <c r="CV127" s="1047"/>
      <c r="CW127" s="1047"/>
      <c r="CX127" s="1047"/>
      <c r="CY127" s="1047"/>
      <c r="CZ127" s="1047"/>
      <c r="DA127" s="1047"/>
      <c r="DB127" s="1047"/>
      <c r="DC127" s="1047"/>
      <c r="DD127" s="1047"/>
      <c r="DE127" s="1047"/>
      <c r="DF127" s="1048"/>
      <c r="DG127" s="1016" t="s">
        <v>484</v>
      </c>
      <c r="DH127" s="1017"/>
      <c r="DI127" s="1017"/>
      <c r="DJ127" s="1017"/>
      <c r="DK127" s="1017"/>
      <c r="DL127" s="1017" t="s">
        <v>484</v>
      </c>
      <c r="DM127" s="1017"/>
      <c r="DN127" s="1017"/>
      <c r="DO127" s="1017"/>
      <c r="DP127" s="1017"/>
      <c r="DQ127" s="1017" t="s">
        <v>481</v>
      </c>
      <c r="DR127" s="1017"/>
      <c r="DS127" s="1017"/>
      <c r="DT127" s="1017"/>
      <c r="DU127" s="1017"/>
      <c r="DV127" s="1018" t="s">
        <v>484</v>
      </c>
      <c r="DW127" s="1018"/>
      <c r="DX127" s="1018"/>
      <c r="DY127" s="1018"/>
      <c r="DZ127" s="1019"/>
    </row>
    <row r="128" spans="1:130" s="247" customFormat="1" ht="26.25" customHeight="1" thickBot="1" x14ac:dyDescent="0.2">
      <c r="A128" s="1140" t="s">
        <v>496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497</v>
      </c>
      <c r="X128" s="1142"/>
      <c r="Y128" s="1142"/>
      <c r="Z128" s="1143"/>
      <c r="AA128" s="1144">
        <v>26628</v>
      </c>
      <c r="AB128" s="1145"/>
      <c r="AC128" s="1145"/>
      <c r="AD128" s="1145"/>
      <c r="AE128" s="1146"/>
      <c r="AF128" s="1147">
        <v>27507</v>
      </c>
      <c r="AG128" s="1145"/>
      <c r="AH128" s="1145"/>
      <c r="AI128" s="1145"/>
      <c r="AJ128" s="1146"/>
      <c r="AK128" s="1147">
        <v>87912</v>
      </c>
      <c r="AL128" s="1145"/>
      <c r="AM128" s="1145"/>
      <c r="AN128" s="1145"/>
      <c r="AO128" s="1146"/>
      <c r="AP128" s="1148"/>
      <c r="AQ128" s="1149"/>
      <c r="AR128" s="1149"/>
      <c r="AS128" s="1149"/>
      <c r="AT128" s="1150"/>
      <c r="AU128" s="283"/>
      <c r="AV128" s="283"/>
      <c r="AW128" s="283"/>
      <c r="AX128" s="985" t="s">
        <v>498</v>
      </c>
      <c r="AY128" s="986"/>
      <c r="AZ128" s="986"/>
      <c r="BA128" s="986"/>
      <c r="BB128" s="986"/>
      <c r="BC128" s="986"/>
      <c r="BD128" s="986"/>
      <c r="BE128" s="987"/>
      <c r="BF128" s="1151" t="s">
        <v>485</v>
      </c>
      <c r="BG128" s="1152"/>
      <c r="BH128" s="1152"/>
      <c r="BI128" s="1152"/>
      <c r="BJ128" s="1152"/>
      <c r="BK128" s="1152"/>
      <c r="BL128" s="1153"/>
      <c r="BM128" s="1151">
        <v>13.82</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499</v>
      </c>
      <c r="CQ128" s="1134"/>
      <c r="CR128" s="1134"/>
      <c r="CS128" s="1134"/>
      <c r="CT128" s="1134"/>
      <c r="CU128" s="1134"/>
      <c r="CV128" s="1134"/>
      <c r="CW128" s="1134"/>
      <c r="CX128" s="1134"/>
      <c r="CY128" s="1134"/>
      <c r="CZ128" s="1134"/>
      <c r="DA128" s="1134"/>
      <c r="DB128" s="1134"/>
      <c r="DC128" s="1134"/>
      <c r="DD128" s="1134"/>
      <c r="DE128" s="1134"/>
      <c r="DF128" s="1135"/>
      <c r="DG128" s="1136" t="s">
        <v>484</v>
      </c>
      <c r="DH128" s="1137"/>
      <c r="DI128" s="1137"/>
      <c r="DJ128" s="1137"/>
      <c r="DK128" s="1137"/>
      <c r="DL128" s="1137" t="s">
        <v>484</v>
      </c>
      <c r="DM128" s="1137"/>
      <c r="DN128" s="1137"/>
      <c r="DO128" s="1137"/>
      <c r="DP128" s="1137"/>
      <c r="DQ128" s="1137" t="s">
        <v>481</v>
      </c>
      <c r="DR128" s="1137"/>
      <c r="DS128" s="1137"/>
      <c r="DT128" s="1137"/>
      <c r="DU128" s="1137"/>
      <c r="DV128" s="1138" t="s">
        <v>488</v>
      </c>
      <c r="DW128" s="1138"/>
      <c r="DX128" s="1138"/>
      <c r="DY128" s="1138"/>
      <c r="DZ128" s="1139"/>
    </row>
    <row r="129" spans="1:131" s="247"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500</v>
      </c>
      <c r="X129" s="1171"/>
      <c r="Y129" s="1171"/>
      <c r="Z129" s="1172"/>
      <c r="AA129" s="1055">
        <v>7900401</v>
      </c>
      <c r="AB129" s="1056"/>
      <c r="AC129" s="1056"/>
      <c r="AD129" s="1056"/>
      <c r="AE129" s="1057"/>
      <c r="AF129" s="1058">
        <v>7818808</v>
      </c>
      <c r="AG129" s="1056"/>
      <c r="AH129" s="1056"/>
      <c r="AI129" s="1056"/>
      <c r="AJ129" s="1057"/>
      <c r="AK129" s="1058">
        <v>7739059</v>
      </c>
      <c r="AL129" s="1056"/>
      <c r="AM129" s="1056"/>
      <c r="AN129" s="1056"/>
      <c r="AO129" s="1057"/>
      <c r="AP129" s="1173"/>
      <c r="AQ129" s="1174"/>
      <c r="AR129" s="1174"/>
      <c r="AS129" s="1174"/>
      <c r="AT129" s="1175"/>
      <c r="AU129" s="285"/>
      <c r="AV129" s="285"/>
      <c r="AW129" s="285"/>
      <c r="AX129" s="1164" t="s">
        <v>501</v>
      </c>
      <c r="AY129" s="1047"/>
      <c r="AZ129" s="1047"/>
      <c r="BA129" s="1047"/>
      <c r="BB129" s="1047"/>
      <c r="BC129" s="1047"/>
      <c r="BD129" s="1047"/>
      <c r="BE129" s="1048"/>
      <c r="BF129" s="1165" t="s">
        <v>484</v>
      </c>
      <c r="BG129" s="1166"/>
      <c r="BH129" s="1166"/>
      <c r="BI129" s="1166"/>
      <c r="BJ129" s="1166"/>
      <c r="BK129" s="1166"/>
      <c r="BL129" s="1167"/>
      <c r="BM129" s="1165">
        <v>18.82</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502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503</v>
      </c>
      <c r="X130" s="1171"/>
      <c r="Y130" s="1171"/>
      <c r="Z130" s="1172"/>
      <c r="AA130" s="1055">
        <v>1252267</v>
      </c>
      <c r="AB130" s="1056"/>
      <c r="AC130" s="1056"/>
      <c r="AD130" s="1056"/>
      <c r="AE130" s="1057"/>
      <c r="AF130" s="1058">
        <v>1218168</v>
      </c>
      <c r="AG130" s="1056"/>
      <c r="AH130" s="1056"/>
      <c r="AI130" s="1056"/>
      <c r="AJ130" s="1057"/>
      <c r="AK130" s="1058">
        <v>1199830</v>
      </c>
      <c r="AL130" s="1056"/>
      <c r="AM130" s="1056"/>
      <c r="AN130" s="1056"/>
      <c r="AO130" s="1057"/>
      <c r="AP130" s="1173"/>
      <c r="AQ130" s="1174"/>
      <c r="AR130" s="1174"/>
      <c r="AS130" s="1174"/>
      <c r="AT130" s="1175"/>
      <c r="AU130" s="285"/>
      <c r="AV130" s="285"/>
      <c r="AW130" s="285"/>
      <c r="AX130" s="1164" t="s">
        <v>504</v>
      </c>
      <c r="AY130" s="1047"/>
      <c r="AZ130" s="1047"/>
      <c r="BA130" s="1047"/>
      <c r="BB130" s="1047"/>
      <c r="BC130" s="1047"/>
      <c r="BD130" s="1047"/>
      <c r="BE130" s="1048"/>
      <c r="BF130" s="1201">
        <v>16.7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505</v>
      </c>
      <c r="X131" s="1209"/>
      <c r="Y131" s="1209"/>
      <c r="Z131" s="1210"/>
      <c r="AA131" s="1102">
        <v>6648134</v>
      </c>
      <c r="AB131" s="1081"/>
      <c r="AC131" s="1081"/>
      <c r="AD131" s="1081"/>
      <c r="AE131" s="1082"/>
      <c r="AF131" s="1080">
        <v>6600640</v>
      </c>
      <c r="AG131" s="1081"/>
      <c r="AH131" s="1081"/>
      <c r="AI131" s="1081"/>
      <c r="AJ131" s="1082"/>
      <c r="AK131" s="1080">
        <v>6539229</v>
      </c>
      <c r="AL131" s="1081"/>
      <c r="AM131" s="1081"/>
      <c r="AN131" s="1081"/>
      <c r="AO131" s="1082"/>
      <c r="AP131" s="1211"/>
      <c r="AQ131" s="1212"/>
      <c r="AR131" s="1212"/>
      <c r="AS131" s="1212"/>
      <c r="AT131" s="1213"/>
      <c r="AU131" s="285"/>
      <c r="AV131" s="285"/>
      <c r="AW131" s="285"/>
      <c r="AX131" s="1183" t="s">
        <v>506</v>
      </c>
      <c r="AY131" s="1134"/>
      <c r="AZ131" s="1134"/>
      <c r="BA131" s="1134"/>
      <c r="BB131" s="1134"/>
      <c r="BC131" s="1134"/>
      <c r="BD131" s="1134"/>
      <c r="BE131" s="1135"/>
      <c r="BF131" s="1184">
        <v>130</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508</v>
      </c>
      <c r="W132" s="1194"/>
      <c r="X132" s="1194"/>
      <c r="Y132" s="1194"/>
      <c r="Z132" s="1195"/>
      <c r="AA132" s="1196">
        <v>18.673224699999999</v>
      </c>
      <c r="AB132" s="1197"/>
      <c r="AC132" s="1197"/>
      <c r="AD132" s="1197"/>
      <c r="AE132" s="1198"/>
      <c r="AF132" s="1199">
        <v>16.086485549999999</v>
      </c>
      <c r="AG132" s="1197"/>
      <c r="AH132" s="1197"/>
      <c r="AI132" s="1197"/>
      <c r="AJ132" s="1198"/>
      <c r="AK132" s="1199">
        <v>15.422490939999999</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509</v>
      </c>
      <c r="W133" s="1177"/>
      <c r="X133" s="1177"/>
      <c r="Y133" s="1177"/>
      <c r="Z133" s="1178"/>
      <c r="AA133" s="1179">
        <v>18.3</v>
      </c>
      <c r="AB133" s="1180"/>
      <c r="AC133" s="1180"/>
      <c r="AD133" s="1180"/>
      <c r="AE133" s="1181"/>
      <c r="AF133" s="1179">
        <v>17.7</v>
      </c>
      <c r="AG133" s="1180"/>
      <c r="AH133" s="1180"/>
      <c r="AI133" s="1180"/>
      <c r="AJ133" s="1181"/>
      <c r="AK133" s="1179">
        <v>16.7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aySnDhN/k9y9DXHHI7gqRoa9r0sZG4iMWydXC+IaCJACTF8p+8P6i6mwzitZReSuXA7vYt97lvt1wqxewrUeA==" saltValue="oc7yTXSWVe47Mig+Nfju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oxUkTtxHOnr96dC7CXx2e9A9Wt7xPZHbOIEWzGsX+FuYZROsWWAhX9cjVVZCNWsuYc+GThYO+qeTKqefaJBaQ==" saltValue="VxTtB6kqphQrRyGvS2za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jHsIKnGvuZiokbdzshdGIhdH7pnApyxwDRRmy6kPhk2HQGdhC6qp4Aya6NfLhtxxPllsQ6b4LNW4WQci8nw==" saltValue="ul57hrzK0p9eorYPCirZ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518</v>
      </c>
      <c r="AL9" s="1220"/>
      <c r="AM9" s="1220"/>
      <c r="AN9" s="1221"/>
      <c r="AO9" s="313">
        <v>2307329</v>
      </c>
      <c r="AP9" s="313">
        <v>97130</v>
      </c>
      <c r="AQ9" s="314">
        <v>70630</v>
      </c>
      <c r="AR9" s="315">
        <v>37.5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519</v>
      </c>
      <c r="AL10" s="1220"/>
      <c r="AM10" s="1220"/>
      <c r="AN10" s="1221"/>
      <c r="AO10" s="316">
        <v>181829</v>
      </c>
      <c r="AP10" s="316">
        <v>7654</v>
      </c>
      <c r="AQ10" s="317">
        <v>8333</v>
      </c>
      <c r="AR10" s="318">
        <v>-8.1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520</v>
      </c>
      <c r="AL11" s="1220"/>
      <c r="AM11" s="1220"/>
      <c r="AN11" s="1221"/>
      <c r="AO11" s="316">
        <v>47899</v>
      </c>
      <c r="AP11" s="316">
        <v>2016</v>
      </c>
      <c r="AQ11" s="317">
        <v>8447</v>
      </c>
      <c r="AR11" s="318">
        <v>-76.099999999999994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521</v>
      </c>
      <c r="AL12" s="1220"/>
      <c r="AM12" s="1220"/>
      <c r="AN12" s="1221"/>
      <c r="AO12" s="316">
        <v>40538</v>
      </c>
      <c r="AP12" s="316">
        <v>1707</v>
      </c>
      <c r="AQ12" s="317">
        <v>1002</v>
      </c>
      <c r="AR12" s="318">
        <v>70.400000000000006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522</v>
      </c>
      <c r="AL13" s="1220"/>
      <c r="AM13" s="1220"/>
      <c r="AN13" s="1221"/>
      <c r="AO13" s="316" t="s">
        <v>523</v>
      </c>
      <c r="AP13" s="316" t="s">
        <v>523</v>
      </c>
      <c r="AQ13" s="317">
        <v>12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524</v>
      </c>
      <c r="AL14" s="1220"/>
      <c r="AM14" s="1220"/>
      <c r="AN14" s="1221"/>
      <c r="AO14" s="316">
        <v>78383</v>
      </c>
      <c r="AP14" s="316">
        <v>3300</v>
      </c>
      <c r="AQ14" s="317">
        <v>2952</v>
      </c>
      <c r="AR14" s="318">
        <v>11.8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525</v>
      </c>
      <c r="AL15" s="1220"/>
      <c r="AM15" s="1220"/>
      <c r="AN15" s="1221"/>
      <c r="AO15" s="316" t="s">
        <v>523</v>
      </c>
      <c r="AP15" s="316" t="s">
        <v>523</v>
      </c>
      <c r="AQ15" s="317">
        <v>1842</v>
      </c>
      <c r="AR15" s="318" t="s">
        <v>523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526</v>
      </c>
      <c r="AL16" s="1223"/>
      <c r="AM16" s="1223"/>
      <c r="AN16" s="1224"/>
      <c r="AO16" s="316">
        <v>-279341</v>
      </c>
      <c r="AP16" s="316">
        <v>-11759</v>
      </c>
      <c r="AQ16" s="317">
        <v>-6186</v>
      </c>
      <c r="AR16" s="318">
        <v>90.1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189</v>
      </c>
      <c r="AL17" s="1223"/>
      <c r="AM17" s="1223"/>
      <c r="AN17" s="1224"/>
      <c r="AO17" s="316">
        <v>2376637</v>
      </c>
      <c r="AP17" s="316">
        <v>100048</v>
      </c>
      <c r="AQ17" s="317">
        <v>87031</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531</v>
      </c>
      <c r="AL21" s="1215"/>
      <c r="AM21" s="1215"/>
      <c r="AN21" s="1216"/>
      <c r="AO21" s="328">
        <v>11.2</v>
      </c>
      <c r="AP21" s="329">
        <v>8.3000000000000007</v>
      </c>
      <c r="AQ21" s="330">
        <v>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532</v>
      </c>
      <c r="AL22" s="1215"/>
      <c r="AM22" s="1215"/>
      <c r="AN22" s="1216"/>
      <c r="AO22" s="333">
        <v>96.2</v>
      </c>
      <c r="AP22" s="334">
        <v>97.7</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536</v>
      </c>
      <c r="AL32" s="1231"/>
      <c r="AM32" s="1231"/>
      <c r="AN32" s="1232"/>
      <c r="AO32" s="343">
        <v>1786338</v>
      </c>
      <c r="AP32" s="343">
        <v>75198</v>
      </c>
      <c r="AQ32" s="344">
        <v>50496</v>
      </c>
      <c r="AR32" s="345">
        <v>48.9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537</v>
      </c>
      <c r="AL33" s="1231"/>
      <c r="AM33" s="1231"/>
      <c r="AN33" s="1232"/>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538</v>
      </c>
      <c r="AL34" s="1231"/>
      <c r="AM34" s="1231"/>
      <c r="AN34" s="1232"/>
      <c r="AO34" s="343" t="s">
        <v>523</v>
      </c>
      <c r="AP34" s="343" t="s">
        <v>523</v>
      </c>
      <c r="AQ34" s="344">
        <v>40</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539</v>
      </c>
      <c r="AL35" s="1231"/>
      <c r="AM35" s="1231"/>
      <c r="AN35" s="1232"/>
      <c r="AO35" s="343">
        <v>319170</v>
      </c>
      <c r="AP35" s="343">
        <v>13436</v>
      </c>
      <c r="AQ35" s="344">
        <v>19688</v>
      </c>
      <c r="AR35" s="345">
        <v>-31.8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540</v>
      </c>
      <c r="AL36" s="1231"/>
      <c r="AM36" s="1231"/>
      <c r="AN36" s="1232"/>
      <c r="AO36" s="343">
        <v>190746</v>
      </c>
      <c r="AP36" s="343">
        <v>8030</v>
      </c>
      <c r="AQ36" s="344">
        <v>2838</v>
      </c>
      <c r="AR36" s="345">
        <v>182.9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541</v>
      </c>
      <c r="AL37" s="1231"/>
      <c r="AM37" s="1231"/>
      <c r="AN37" s="1232"/>
      <c r="AO37" s="343" t="s">
        <v>523</v>
      </c>
      <c r="AP37" s="343" t="s">
        <v>523</v>
      </c>
      <c r="AQ37" s="344">
        <v>486</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542</v>
      </c>
      <c r="AL38" s="1234"/>
      <c r="AM38" s="1234"/>
      <c r="AN38" s="1235"/>
      <c r="AO38" s="346" t="s">
        <v>523</v>
      </c>
      <c r="AP38" s="346" t="s">
        <v>523</v>
      </c>
      <c r="AQ38" s="347">
        <v>3</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543</v>
      </c>
      <c r="AL39" s="1234"/>
      <c r="AM39" s="1234"/>
      <c r="AN39" s="1235"/>
      <c r="AO39" s="343">
        <v>-87912</v>
      </c>
      <c r="AP39" s="343">
        <v>-3701</v>
      </c>
      <c r="AQ39" s="344">
        <v>-4320</v>
      </c>
      <c r="AR39" s="345">
        <v>-14.3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544</v>
      </c>
      <c r="AL40" s="1231"/>
      <c r="AM40" s="1231"/>
      <c r="AN40" s="1232"/>
      <c r="AO40" s="343">
        <v>-1199830</v>
      </c>
      <c r="AP40" s="343">
        <v>-50509</v>
      </c>
      <c r="AQ40" s="344">
        <v>-47973</v>
      </c>
      <c r="AR40" s="345">
        <v>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302</v>
      </c>
      <c r="AL41" s="1237"/>
      <c r="AM41" s="1237"/>
      <c r="AN41" s="1238"/>
      <c r="AO41" s="343">
        <v>1008512</v>
      </c>
      <c r="AP41" s="343">
        <v>42455</v>
      </c>
      <c r="AQ41" s="344">
        <v>21258</v>
      </c>
      <c r="AR41" s="345">
        <v>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513</v>
      </c>
      <c r="AN49" s="1227" t="s">
        <v>548</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1575729</v>
      </c>
      <c r="AN51" s="365">
        <v>60619</v>
      </c>
      <c r="AO51" s="366">
        <v>5</v>
      </c>
      <c r="AP51" s="367">
        <v>81768</v>
      </c>
      <c r="AQ51" s="368">
        <v>0.6</v>
      </c>
      <c r="AR51" s="369">
        <v>4.4000000000000004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643270</v>
      </c>
      <c r="AN52" s="373">
        <v>24747</v>
      </c>
      <c r="AO52" s="374">
        <v>-37.299999999999997</v>
      </c>
      <c r="AP52" s="375">
        <v>37917</v>
      </c>
      <c r="AQ52" s="376">
        <v>-22.2</v>
      </c>
      <c r="AR52" s="377">
        <v>-15.1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1687170</v>
      </c>
      <c r="AN53" s="365">
        <v>66208</v>
      </c>
      <c r="AO53" s="366">
        <v>9.1999999999999993</v>
      </c>
      <c r="AP53" s="367">
        <v>65876</v>
      </c>
      <c r="AQ53" s="368">
        <v>-19.399999999999999</v>
      </c>
      <c r="AR53" s="369">
        <v>28.6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796858</v>
      </c>
      <c r="AN54" s="373">
        <v>31270</v>
      </c>
      <c r="AO54" s="374">
        <v>26.4</v>
      </c>
      <c r="AP54" s="375">
        <v>36484</v>
      </c>
      <c r="AQ54" s="376">
        <v>-3.8</v>
      </c>
      <c r="AR54" s="377">
        <v>30.2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944650</v>
      </c>
      <c r="AN55" s="365">
        <v>37895</v>
      </c>
      <c r="AO55" s="366">
        <v>-42.8</v>
      </c>
      <c r="AP55" s="367">
        <v>68468</v>
      </c>
      <c r="AQ55" s="368">
        <v>3.9</v>
      </c>
      <c r="AR55" s="369">
        <v>-46.7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475090</v>
      </c>
      <c r="AN56" s="373">
        <v>19058</v>
      </c>
      <c r="AO56" s="374">
        <v>-39.1</v>
      </c>
      <c r="AP56" s="375">
        <v>34140</v>
      </c>
      <c r="AQ56" s="376">
        <v>-6.4</v>
      </c>
      <c r="AR56" s="377">
        <v>-32.700000000000003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381179</v>
      </c>
      <c r="AN57" s="365">
        <v>15693</v>
      </c>
      <c r="AO57" s="366">
        <v>-58.6</v>
      </c>
      <c r="AP57" s="367">
        <v>69729</v>
      </c>
      <c r="AQ57" s="368">
        <v>1.8</v>
      </c>
      <c r="AR57" s="369">
        <v>-60.4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195302</v>
      </c>
      <c r="AN58" s="373">
        <v>8041</v>
      </c>
      <c r="AO58" s="374">
        <v>-57.8</v>
      </c>
      <c r="AP58" s="375">
        <v>38908</v>
      </c>
      <c r="AQ58" s="376">
        <v>14</v>
      </c>
      <c r="AR58" s="377">
        <v>-71.8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262127</v>
      </c>
      <c r="AN59" s="365">
        <v>11035</v>
      </c>
      <c r="AO59" s="366">
        <v>-29.7</v>
      </c>
      <c r="AP59" s="367">
        <v>74581</v>
      </c>
      <c r="AQ59" s="368">
        <v>7</v>
      </c>
      <c r="AR59" s="369">
        <v>-36.700000000000003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178748</v>
      </c>
      <c r="AN60" s="373">
        <v>7525</v>
      </c>
      <c r="AO60" s="374">
        <v>-6.4</v>
      </c>
      <c r="AP60" s="375">
        <v>41563</v>
      </c>
      <c r="AQ60" s="376">
        <v>6.8</v>
      </c>
      <c r="AR60" s="377">
        <v>-13.2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970171</v>
      </c>
      <c r="AN61" s="380">
        <v>38290</v>
      </c>
      <c r="AO61" s="381">
        <v>-23.4</v>
      </c>
      <c r="AP61" s="382">
        <v>72084</v>
      </c>
      <c r="AQ61" s="383">
        <v>-1.2</v>
      </c>
      <c r="AR61" s="369">
        <v>-22.2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457854</v>
      </c>
      <c r="AN62" s="373">
        <v>18128</v>
      </c>
      <c r="AO62" s="374">
        <v>-22.8</v>
      </c>
      <c r="AP62" s="375">
        <v>37802</v>
      </c>
      <c r="AQ62" s="376">
        <v>-2.2999999999999998</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5E3zqAhA0Ia/jB99kIYm2atwICEEi4GukJ5ON1xSDGK1XuFq7VQjQX5TzELux7EizqPPExsNQKVmDu/i3ix+Q==" saltValue="ms+PrZcW0e0VQs8MDSWe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gESTPMipvRVJ4wegW5pauQtZnBz2+wxOkZElCEUf58stU9612YsVHKiHAMp8bd6Wgo6zG9qvzF6EkpdcrYyuLQ==" saltValue="iJ3Ilscm6OZs5KxwmZP0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3hDKS8C4WY3sjZfokWhsvBn1PuWJ0J7pbm0Xi5CIMZryuCM9TxUlP9U41AvvELmBworiy8F5mxWm7AjP9evzJg==" saltValue="OAurmMjrrggfMY4lhju4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9" t="s">
        <v>3</v>
      </c>
      <c r="D47" s="1239"/>
      <c r="E47" s="1240"/>
      <c r="F47" s="11">
        <v>8.74</v>
      </c>
      <c r="G47" s="12">
        <v>5.75</v>
      </c>
      <c r="H47" s="12">
        <v>4.6399999999999997</v>
      </c>
      <c r="I47" s="12">
        <v>4.22</v>
      </c>
      <c r="J47" s="13">
        <v>6.25</v>
      </c>
    </row>
    <row r="48" spans="2:10" ht="57.75" customHeight="1" x14ac:dyDescent="0.15">
      <c r="B48" s="14"/>
      <c r="C48" s="1241" t="s">
        <v>4</v>
      </c>
      <c r="D48" s="1241"/>
      <c r="E48" s="1242"/>
      <c r="F48" s="15">
        <v>4.99</v>
      </c>
      <c r="G48" s="16">
        <v>4.49</v>
      </c>
      <c r="H48" s="16">
        <v>3.54</v>
      </c>
      <c r="I48" s="16">
        <v>3.14</v>
      </c>
      <c r="J48" s="17">
        <v>4</v>
      </c>
    </row>
    <row r="49" spans="2:10" ht="57.75" customHeight="1" thickBot="1" x14ac:dyDescent="0.2">
      <c r="B49" s="18"/>
      <c r="C49" s="1243" t="s">
        <v>5</v>
      </c>
      <c r="D49" s="1243"/>
      <c r="E49" s="1244"/>
      <c r="F49" s="19">
        <v>1.68</v>
      </c>
      <c r="G49" s="20" t="s">
        <v>569</v>
      </c>
      <c r="H49" s="20" t="s">
        <v>570</v>
      </c>
      <c r="I49" s="20" t="s">
        <v>571</v>
      </c>
      <c r="J49" s="21">
        <v>2.82</v>
      </c>
    </row>
    <row r="50" spans="2:10" ht="13.5" customHeight="1" x14ac:dyDescent="0.15"/>
  </sheetData>
  <sheetProtection algorithmName="SHA-512" hashValue="uEjmw4ax1ZhogjzTYiEiAEZ7wuDKWp5KpJ7ZNqg5vIfXB6MQxjrNNOj77uunZm5iwQU/dT1VZN4s2vyG7AFUHQ==" saltValue="ayYx2oWOI3xLzXssVPcb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2021-09-29T06:15:25Z</cp:lastPrinted>
  <dcterms:created xsi:type="dcterms:W3CDTF">2021-02-05T02:25:59Z</dcterms:created>
  <dcterms:modified xsi:type="dcterms:W3CDTF">2021-09-29T06:18:00Z</dcterms:modified>
  <cp:category/>
</cp:coreProperties>
</file>